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P014475\Downloads\"/>
    </mc:Choice>
  </mc:AlternateContent>
  <xr:revisionPtr revIDLastSave="0" documentId="13_ncr:1_{5C064807-7DA6-4BA8-B3E5-FEED75788770}" xr6:coauthVersionLast="47" xr6:coauthVersionMax="47" xr10:uidLastSave="{00000000-0000-0000-0000-000000000000}"/>
  <bookViews>
    <workbookView xWindow="-120" yWindow="-120" windowWidth="29040" windowHeight="15840" tabRatio="830" xr2:uid="{00000000-000D-0000-FFFF-FFFF00000000}"/>
  </bookViews>
  <sheets>
    <sheet name="BG T00 (Content)" sheetId="2" r:id="rId1"/>
    <sheet name="BG T01 (share)" sheetId="6" r:id="rId2"/>
    <sheet name="BG T02 (Key financials)" sheetId="1" r:id="rId3"/>
    <sheet name="BG T03 (P&amp;L)" sheetId="3" r:id="rId4"/>
    <sheet name="@@XLCUBEDDEFS@@" sheetId="14" state="veryHidden" r:id="rId5"/>
    <sheet name="BG T04 (Balance Sheet)" sheetId="4" r:id="rId6"/>
    <sheet name="BG T05 (Segments)" sheetId="5" r:id="rId7"/>
    <sheet name="BG T06 (Geo split - Assets)" sheetId="11" r:id="rId8"/>
    <sheet name="BG T07 (Product split - Assets)" sheetId="12" r:id="rId9"/>
    <sheet name="BG T08 (Definitions)" sheetId="7" r:id="rId10"/>
    <sheet name="BG T09 (Disclaimer)" sheetId="8" r:id="rId11"/>
  </sheets>
  <definedNames>
    <definedName name="_xlnm.Print_Area" localSheetId="1">'BG T01 (share)'!$A$2:$AK$26</definedName>
    <definedName name="_xlnm.Print_Area" localSheetId="2">'BG T02 (Key financials)'!$A$2:$AR$58</definedName>
    <definedName name="_xlnm.Print_Area" localSheetId="3">'BG T03 (P&amp;L)'!$A$2:$AR$23</definedName>
    <definedName name="_xlnm.Print_Area" localSheetId="5">'BG T04 (Balance Sheet)'!$A$2:$AD$48</definedName>
    <definedName name="_xlnm.Print_Area" localSheetId="6">'BG T05 (Segments)'!$A$2:$AQ$197</definedName>
    <definedName name="_xlnm.Print_Area" localSheetId="7">'BG T06 (Geo split - Assets)'!$A$2:$AD$27</definedName>
    <definedName name="_xlnm.Print_Area" localSheetId="8">'BG T07 (Product split - Assets)'!$A$2:$AD$59</definedName>
    <definedName name="_xlnm.Print_Area" localSheetId="10">'BG T09 (Disclaimer)'!$A$1:$K$19</definedName>
    <definedName name="_xlnm.Print_Titles" localSheetId="1">'BG T01 (share)'!$A:$B</definedName>
    <definedName name="_xlnm.Print_Titles" localSheetId="6">'BG T05 (Segments)'!$2:$4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84" i="5" l="1"/>
  <c r="AF183" i="5"/>
  <c r="AF148" i="5"/>
  <c r="AF147" i="5"/>
  <c r="AF71" i="5"/>
  <c r="AF70" i="5"/>
  <c r="AF30" i="5"/>
  <c r="AF29" i="5"/>
  <c r="AG184" i="5"/>
  <c r="AG183" i="5"/>
  <c r="AG148" i="5"/>
  <c r="AG147" i="5"/>
  <c r="AG71" i="5"/>
  <c r="AG70" i="5"/>
  <c r="AG30" i="5"/>
  <c r="AG29" i="5"/>
  <c r="AH184" i="5"/>
  <c r="AH183" i="5"/>
  <c r="AH148" i="5"/>
  <c r="AH147" i="5"/>
  <c r="AH71" i="5"/>
  <c r="AH70" i="5"/>
  <c r="AH30" i="5"/>
  <c r="AH29" i="5"/>
  <c r="AI184" i="5"/>
  <c r="AI183" i="5"/>
  <c r="AI148" i="5"/>
  <c r="AI147" i="5"/>
  <c r="AI71" i="5"/>
  <c r="AI70" i="5"/>
  <c r="AI30" i="5"/>
  <c r="AI29" i="5"/>
  <c r="AC46" i="12" l="1"/>
  <c r="AC56" i="12" s="1"/>
  <c r="AC27" i="12"/>
  <c r="AC17" i="12"/>
  <c r="AJ187" i="5"/>
  <c r="AJ177" i="5"/>
  <c r="AJ162" i="5"/>
  <c r="AJ142" i="5"/>
  <c r="AJ151" i="5" s="1"/>
  <c r="AJ127" i="5"/>
  <c r="AJ116" i="5"/>
  <c r="AJ106" i="5"/>
  <c r="AJ91" i="5"/>
  <c r="AJ74" i="5"/>
  <c r="AJ64" i="5"/>
  <c r="AJ49" i="5"/>
  <c r="AJ33" i="5"/>
  <c r="AJ23" i="5"/>
  <c r="AC187" i="5"/>
  <c r="AC177" i="5"/>
  <c r="AC162" i="5"/>
  <c r="AC142" i="5"/>
  <c r="AC151" i="5" s="1"/>
  <c r="AC127" i="5"/>
  <c r="AC116" i="5"/>
  <c r="AC106" i="5"/>
  <c r="AC91" i="5"/>
  <c r="AC74" i="5"/>
  <c r="AC64" i="5"/>
  <c r="AC49" i="5"/>
  <c r="AC33" i="5"/>
  <c r="AC23" i="5"/>
  <c r="AK187" i="5" l="1"/>
  <c r="AK177" i="5"/>
  <c r="AK162" i="5"/>
  <c r="AK142" i="5"/>
  <c r="AK151" i="5" s="1"/>
  <c r="AK127" i="5"/>
  <c r="AK116" i="5"/>
  <c r="AK106" i="5"/>
  <c r="AK91" i="5"/>
  <c r="AK74" i="5"/>
  <c r="AK64" i="5"/>
  <c r="AK49" i="5"/>
  <c r="AK33" i="5"/>
  <c r="AK23" i="5"/>
  <c r="AD21" i="1" l="1"/>
  <c r="AD30" i="1" s="1"/>
  <c r="AD49" i="1" s="1"/>
  <c r="AC16" i="11"/>
  <c r="AC24" i="11" s="1"/>
  <c r="AI41" i="5"/>
  <c r="AH41" i="5"/>
  <c r="AG41" i="5"/>
  <c r="AF41" i="5"/>
  <c r="AI83" i="5"/>
  <c r="AH83" i="5"/>
  <c r="AG83" i="5"/>
  <c r="AF83" i="5"/>
  <c r="AI122" i="5"/>
  <c r="AH122" i="5"/>
  <c r="AG122" i="5"/>
  <c r="AF122" i="5"/>
  <c r="AI157" i="5"/>
  <c r="AH157" i="5"/>
  <c r="AG157" i="5"/>
  <c r="AF157" i="5"/>
  <c r="AI193" i="5"/>
  <c r="AH193" i="5"/>
  <c r="AG193" i="5"/>
  <c r="AF193" i="5"/>
  <c r="AD187" i="5"/>
  <c r="AD177" i="5"/>
  <c r="AD162" i="5"/>
  <c r="AD142" i="5"/>
  <c r="AD151" i="5" s="1"/>
  <c r="AD127" i="5"/>
  <c r="AD116" i="5"/>
  <c r="AD106" i="5"/>
  <c r="AD91" i="5"/>
  <c r="AD74" i="5"/>
  <c r="AD64" i="5"/>
  <c r="AD49" i="5"/>
  <c r="AD33" i="5"/>
  <c r="AD23" i="5"/>
  <c r="AD46" i="12" l="1"/>
  <c r="AB46" i="12"/>
  <c r="AB56" i="12" s="1"/>
  <c r="AD27" i="12"/>
  <c r="AD17" i="12"/>
  <c r="AD16" i="11"/>
  <c r="AD24" i="11" s="1"/>
  <c r="AD56" i="12" l="1"/>
  <c r="Z15" i="4" l="1"/>
  <c r="AC21" i="1" l="1"/>
  <c r="AC30" i="1" l="1"/>
  <c r="AC49" i="1" l="1"/>
  <c r="AP71" i="5" l="1"/>
  <c r="AP70" i="5"/>
  <c r="Y21" i="12" l="1"/>
  <c r="Y18" i="12"/>
  <c r="X78" i="5" l="1"/>
  <c r="AP35" i="1" l="1"/>
  <c r="AO35" i="1"/>
  <c r="AN35" i="1"/>
  <c r="AM35" i="1"/>
  <c r="AO37" i="1"/>
  <c r="AN37" i="1"/>
  <c r="AM37" i="1"/>
  <c r="AO71" i="5" l="1"/>
  <c r="AN71" i="5"/>
  <c r="AM71" i="5"/>
  <c r="AO70" i="5"/>
  <c r="AN70" i="5"/>
  <c r="AM70" i="5"/>
  <c r="W38" i="1" l="1"/>
  <c r="U38" i="1"/>
  <c r="T38" i="1"/>
  <c r="S38" i="1"/>
  <c r="R38" i="1"/>
  <c r="P38" i="1"/>
  <c r="O38" i="1"/>
  <c r="N38" i="1"/>
  <c r="M38" i="1"/>
  <c r="K38" i="1"/>
  <c r="J38" i="1"/>
  <c r="I38" i="1"/>
  <c r="H38" i="1"/>
  <c r="D38" i="1"/>
  <c r="E38" i="1"/>
  <c r="F38" i="1"/>
  <c r="C38" i="1"/>
  <c r="W37" i="1"/>
  <c r="U37" i="1"/>
  <c r="AP37" i="1" l="1"/>
  <c r="AN38" i="1"/>
  <c r="AP38" i="1"/>
  <c r="AM38" i="1"/>
  <c r="AO38" i="1"/>
  <c r="AD27" i="1" l="1"/>
  <c r="AK27" i="1" l="1"/>
  <c r="AJ27" i="1"/>
  <c r="AC27" i="1"/>
  <c r="AJ15" i="3"/>
</calcChain>
</file>

<file path=xl/sharedStrings.xml><?xml version="1.0" encoding="utf-8"?>
<sst xmlns="http://schemas.openxmlformats.org/spreadsheetml/2006/main" count="1881" uniqueCount="235">
  <si>
    <t>BAWAG Group Analyst Sheet (quarterly data)</t>
  </si>
  <si>
    <t>Share &amp; stock market data</t>
  </si>
  <si>
    <t>BG T01 (share)</t>
  </si>
  <si>
    <t>Key Financial data &amp; ratios</t>
  </si>
  <si>
    <t xml:space="preserve">Profit or loss statement </t>
  </si>
  <si>
    <t>BG T02 (Key financials)</t>
  </si>
  <si>
    <t>Performance ratios</t>
  </si>
  <si>
    <t>Statement of financial position</t>
  </si>
  <si>
    <t>Balance sheet ratios</t>
  </si>
  <si>
    <t>Income statement</t>
  </si>
  <si>
    <t>BG T03 (P&amp;L)</t>
  </si>
  <si>
    <t>Balance sheet</t>
  </si>
  <si>
    <t>BG T04 (Balance Sheet)</t>
  </si>
  <si>
    <t>Segment view</t>
  </si>
  <si>
    <t>BG T05 (Segments)</t>
  </si>
  <si>
    <t>Geographical view - Assets</t>
  </si>
  <si>
    <t>BG T06 (Geographical split - Assets)</t>
  </si>
  <si>
    <t>Product &amp; Portfolio view - Assets</t>
  </si>
  <si>
    <t>BG T07 (Product split - Assets)</t>
  </si>
  <si>
    <t>Definitions</t>
  </si>
  <si>
    <t>BG T08 (Definitions)</t>
  </si>
  <si>
    <t>Disclaimer</t>
  </si>
  <si>
    <t>BG T09 (Disclaimer)</t>
  </si>
  <si>
    <t>latest update:</t>
  </si>
  <si>
    <t>File optimised for data processing, not printing. If entire columns contain zero values; null or #NV, data is not available.</t>
  </si>
  <si>
    <t>Figures could be slightly different from financial report and presentation due to roundings.</t>
  </si>
  <si>
    <t>BAWAG Group - Share &amp; stock market data</t>
  </si>
  <si>
    <t>2021</t>
  </si>
  <si>
    <t>2023</t>
  </si>
  <si>
    <t>2024</t>
  </si>
  <si>
    <t>2019</t>
  </si>
  <si>
    <t>2020</t>
  </si>
  <si>
    <t>2022</t>
  </si>
  <si>
    <t>Q1</t>
  </si>
  <si>
    <t>Q2</t>
  </si>
  <si>
    <t>Q3</t>
  </si>
  <si>
    <t>Q4</t>
  </si>
  <si>
    <t>Q1-3</t>
  </si>
  <si>
    <t>FY</t>
  </si>
  <si>
    <r>
      <t xml:space="preserve">FY
</t>
    </r>
    <r>
      <rPr>
        <sz val="6"/>
        <rFont val="Segoe UI"/>
        <family val="2"/>
      </rPr>
      <t>adjusted</t>
    </r>
  </si>
  <si>
    <r>
      <t xml:space="preserve">Pre-tax diluted earnings per share (EUR) </t>
    </r>
    <r>
      <rPr>
        <vertAlign val="superscript"/>
        <sz val="8"/>
        <rFont val="Segoe UI"/>
        <family val="2"/>
      </rPr>
      <t>1)</t>
    </r>
  </si>
  <si>
    <r>
      <t xml:space="preserve">After-tax diluted earnings per share (EUR) </t>
    </r>
    <r>
      <rPr>
        <vertAlign val="superscript"/>
        <sz val="8"/>
        <rFont val="Segoe UI"/>
        <family val="2"/>
      </rPr>
      <t>1)</t>
    </r>
  </si>
  <si>
    <r>
      <t>Pre-tax diluted earnings per share (EUR)</t>
    </r>
    <r>
      <rPr>
        <vertAlign val="superscript"/>
        <sz val="8"/>
        <rFont val="Segoe UI"/>
        <family val="2"/>
      </rPr>
      <t xml:space="preserve"> 2)</t>
    </r>
  </si>
  <si>
    <r>
      <t>After-tax diluted earnings per share (EUR)</t>
    </r>
    <r>
      <rPr>
        <vertAlign val="superscript"/>
        <sz val="8"/>
        <rFont val="Segoe UI"/>
        <family val="2"/>
      </rPr>
      <t xml:space="preserve"> 3)</t>
    </r>
  </si>
  <si>
    <t>Book value per share (EUR)</t>
  </si>
  <si>
    <t>Tangible book value per share (EUR)</t>
  </si>
  <si>
    <t>Dividend per share (EUR)</t>
  </si>
  <si>
    <t>Share price high (EUR, close)</t>
  </si>
  <si>
    <t>Share price low (EUR, close)</t>
  </si>
  <si>
    <t>Closing price (EUR)</t>
  </si>
  <si>
    <t>Price/book ratio</t>
  </si>
  <si>
    <t>Price/tangible book ratio</t>
  </si>
  <si>
    <t>Shares outstanding at the end of the period</t>
  </si>
  <si>
    <t>Weighted average diluted number of shares outstanding</t>
  </si>
  <si>
    <t>Market capitalization (EUR billion)</t>
  </si>
  <si>
    <t>1) before deduction of AT1 dividend</t>
  </si>
  <si>
    <t>2) after deduction of AT1 dividend</t>
  </si>
  <si>
    <t>3) according to IAS 33</t>
  </si>
  <si>
    <t>4) calculation based on expected number of shares outstanding at the dividend payment date</t>
  </si>
  <si>
    <t>BAWAG Group - Key Financial data &amp; ratios</t>
  </si>
  <si>
    <t>(in EUR million)</t>
  </si>
  <si>
    <t>Net interest income</t>
  </si>
  <si>
    <t>Net fee and commission income</t>
  </si>
  <si>
    <t>Core revenues</t>
  </si>
  <si>
    <t>Gains and losses on financial instruments and other operating income and expenses</t>
  </si>
  <si>
    <t>Operating income</t>
  </si>
  <si>
    <t>Operating expenses</t>
  </si>
  <si>
    <t>Pre-provision profit</t>
  </si>
  <si>
    <t>Regulatory charges</t>
  </si>
  <si>
    <t>Total risk costs</t>
  </si>
  <si>
    <t>Profit before tax</t>
  </si>
  <si>
    <t>Income taxes</t>
  </si>
  <si>
    <t>Net profit</t>
  </si>
  <si>
    <t>Return on common equity</t>
  </si>
  <si>
    <t>Return on tangible common equity</t>
  </si>
  <si>
    <t>Net interest margin</t>
  </si>
  <si>
    <t>Cost-income ratio</t>
  </si>
  <si>
    <t>Risk costs / interest-bearing assets</t>
  </si>
  <si>
    <t>Tax rate</t>
  </si>
  <si>
    <t>Mar</t>
  </si>
  <si>
    <t>Jun</t>
  </si>
  <si>
    <t>Sep</t>
  </si>
  <si>
    <t>Dec</t>
  </si>
  <si>
    <t>Total assets</t>
  </si>
  <si>
    <t>Interest-bearing assets</t>
  </si>
  <si>
    <t>Interest-bearing assets (average)</t>
  </si>
  <si>
    <t>Customer loans</t>
  </si>
  <si>
    <t>Customer loans (average)</t>
  </si>
  <si>
    <t>Customer deposits and own issues</t>
  </si>
  <si>
    <t>Customer deposits (average)</t>
  </si>
  <si>
    <t>Customer funding (average)</t>
  </si>
  <si>
    <r>
      <t>Common equity</t>
    </r>
    <r>
      <rPr>
        <vertAlign val="superscript"/>
        <sz val="8"/>
        <rFont val="Segoe UI"/>
        <family val="2"/>
      </rPr>
      <t>1)</t>
    </r>
  </si>
  <si>
    <r>
      <t>Tangible common equity</t>
    </r>
    <r>
      <rPr>
        <vertAlign val="superscript"/>
        <sz val="8"/>
        <rFont val="Segoe UI"/>
        <family val="2"/>
      </rPr>
      <t>1)</t>
    </r>
  </si>
  <si>
    <r>
      <t xml:space="preserve">Common Equity Tier 1 capital </t>
    </r>
    <r>
      <rPr>
        <vertAlign val="superscript"/>
        <sz val="8"/>
        <rFont val="Segoe UI"/>
        <family val="2"/>
      </rPr>
      <t>1)</t>
    </r>
  </si>
  <si>
    <t>Own funds</t>
  </si>
  <si>
    <t>Credit risk</t>
  </si>
  <si>
    <t>Market risk</t>
  </si>
  <si>
    <t>-</t>
  </si>
  <si>
    <t>Operational risk</t>
  </si>
  <si>
    <t>Total Risk-weighted assets</t>
  </si>
  <si>
    <t>Common Equity Tier 1 ratio</t>
  </si>
  <si>
    <t>Total capital ratio</t>
  </si>
  <si>
    <t>Leverage ratio</t>
  </si>
  <si>
    <t>Liquidity coverage ratio</t>
  </si>
  <si>
    <t>NPL ratio</t>
  </si>
  <si>
    <t>NPE ratio</t>
  </si>
  <si>
    <t>1) earmarked dividend accruals and approved share buybacks deducted</t>
  </si>
  <si>
    <t>BAWAG Group - Income Statement</t>
  </si>
  <si>
    <t>Operating profit</t>
  </si>
  <si>
    <t>Share of the profit or loss of associates accounted for using the equity method</t>
  </si>
  <si>
    <t>Profit after tax</t>
  </si>
  <si>
    <t>Non-controlling interests</t>
  </si>
  <si>
    <t>&lt;?xml version="1.0" encoding="utf-8"?&gt;&lt;book createdby="9.2.46.0" savedby="2307.1.5443.0" publishedby="6.0" designmode="0" publishedpath="" commentswebserver="" dimensionslicersoutputtyped="1" removeinvalidreportobjectsonopen="0"&gt;&lt;permissions&gt;&lt;permission name="ConvertShapesToImagesOnPublish" value="1" /&gt;&lt;permission name="UseRefreshOnDrivingCellChangeOnWeb" value="1" /&gt;&lt;permission name="SaveToPowerPoint" value="0" /&gt;&lt;permission name="DundasChartRendering" value="0" /&gt;&lt;permission name="DrillMemberFormulae" value="1" /&gt;&lt;permission name="EditMemberFormulae" value="1" /&gt;&lt;permission name="UsePrintObjectSettings" value="1" /&gt;&lt;/permissions&gt;&lt;connections&gt;&lt;connection id="1" name=""&gt;&lt;type&gt;AnalysisServices&lt;/type&gt;&lt;variable type="String" name="server"&gt;&lt;value&gt;w-tagetik-p01&lt;/value&gt;&lt;/variable&gt;&lt;variable type="String" name="database"&gt;&lt;value&gt;ACT_CY&lt;/value&gt;&lt;/variable&gt;&lt;variable type="String" name="cube"&gt;&lt;value&gt;ACT_CY&lt;/value&gt;&lt;/variable&gt;&lt;writebacktype&gt;AnalysisServices&lt;/writebacktype&gt;&lt;writebacksetting /&gt;&lt;nodummyrelationalwriteback&gt;0&lt;/nodummyrelationalwriteback&gt;&lt;trackwritebackbatches&gt;0&lt;/trackwritebackbatches&gt;&lt;writebacktimeout /&gt;&lt;variable type="Boolean" name="requirespassword"&gt;&lt;value&gt;0&lt;/value&gt;&lt;/variable&gt;&lt;lastconnected&gt;0001-01-01T00:00:00&lt;/lastconnected&gt;&lt;savepassword&gt;False&lt;/savepassword&gt;&lt;authtype&gt;0&lt;/authtype&gt;&lt;resolvertype&gt;0&lt;/resolvertype&gt;&lt;propvars&gt;&lt;prop name="XL3_SAP_DATABASE"&gt;&lt;variable type="String" name="value"&gt;&lt;value /&gt;&lt;/variable&gt;&lt;/prop&gt;&lt;prop name="MDX Missing Member Mode"&gt;&lt;variable type="String" name="value"&gt;&lt;value&gt;Error&lt;/value&gt;&lt;/variable&gt;&lt;/prop&gt;&lt;/propvars&gt;&lt;commandtimeout /&gt;&lt;/connection&gt;&lt;/connections&gt;&lt;sqlconnections /&gt;&lt;cubealiases /&gt;&lt;parameters /&gt;&lt;sheets&gt;&lt;sheet name="BG T00 (Content)" protectDownload="0"&gt;&lt;requires ismanual="0" allgrids="0" alltables="0" allquerygenerators="0" allfreestylereports="0" /&gt;&lt;newwidthforscale&gt;6066.75&lt;/newwidthforscale&gt;&lt;newheightforscale&gt;1542&lt;/newheightforscale&gt;&lt;/sheet&gt;&lt;sheet name="BG T01 (share)" protectDownload="0"&gt;&lt;requires ismanual="0" allgrids="0" alltables="0" allquerygenerators="0" allfreestylereports="0" /&gt;&lt;newwidthforscale&gt;5710.5&lt;/newwidthforscale&gt;&lt;newheightforscale&gt;1549.5&lt;/newheightforscale&gt;&lt;/sheet&gt;&lt;sheet name="BG T02 (Key financials)" protectDownload="0"&gt;&lt;requires ismanual="0" allgrids="0" alltables="0" allquerygenerators="0" allfreestylereports="0" /&gt;&lt;newwidthforscale&gt;5108.25&lt;/newwidthforscale&gt;&lt;newheightforscale&gt;1682.25&lt;/newheightforscale&gt;&lt;/sheet&gt;&lt;sheet name="BG T03 (P&amp;amp;L)" protectDownload="0"&gt;&lt;requires ismanual="0" allgrids="0" alltables="0" allquerygenerators="0" allfreestylereports="0" /&gt;&lt;newwidthforscale&gt;4637.25&lt;/newwidthforscale&gt;&lt;newheightforscale&gt;1555.5&lt;/newheightforscale&gt;&lt;/sheet&gt;&lt;sheet name="@@XLCUBEDDEFS@@" protectDownload="0"&gt;&lt;requires ismanual="0" allgrids="0" alltables="0" allquerygenerators="0" allfreestylereports="0" /&gt;&lt;newwidthforscale&gt;6060&lt;/newwidthforscale&gt;&lt;newheightforscale&gt;1515&lt;/newheightforscale&gt;&lt;/sheet&gt;&lt;sheet name="BG T04 (Balance Sheet)" protectDownload="0"&gt;&lt;requires ismanual="0" allgrids="0" alltables="0" allquerygenerators="0" allfreestylereports="0" /&gt;&lt;newwidthforscale&gt;5282.25&lt;/newwidthforscale&gt;&lt;newheightforscale&gt;1621.5&lt;/newheightforscale&gt;&lt;/sheet&gt;&lt;sheet name="BG T05 (Segments)" protectDownload="0"&gt;&lt;requires ismanual="0" allgrids="0" alltables="0" allquerygenerators="0" allfreestylereports="0" /&gt;&lt;newwidthforscale&gt;5064&lt;/newwidthforscale&gt;&lt;newheightforscale&gt;1656&lt;/newheightforscale&gt;&lt;/sheet&gt;&lt;sheet name="BG T06 (Geo split - Assets)" protectDownload="0"&gt;&lt;requires ismanual="0" allgrids="0" alltables="0" allquerygenerators="0" allfreestylereports="0" /&gt;&lt;newwidthforscale&gt;5192.25&lt;/newwidthforscale&gt;&lt;newheightforscale&gt;1593&lt;/newheightforscale&gt;&lt;/sheet&gt;&lt;sheet name="BG T07 (Product split - Assets)" protectDownload="0"&gt;&lt;requires ismanual="0" allgrids="0" alltables="0" allquerygenerators="0" allfreestylereports="0" /&gt;&lt;newwidthforscale&gt;5236.5&lt;/newwidthforscale&gt;&lt;newheightforscale&gt;1509&lt;/newheightforscale&gt;&lt;/sheet&gt;&lt;sheet name="BG T08 (Definitions)" protectDownload="0"&gt;&lt;requires ismanual="0" allgrids="0" alltables="0" allquerygenerators="0" allfreestylereports="0" /&gt;&lt;newwidthforscale&gt;6543&lt;/newwidthforscale&gt;&lt;newheightforscale&gt;1646.25&lt;/newheightforscale&gt;&lt;/sheet&gt;&lt;sheet name="BG T09 (Disclaimer)" protectDownload="0"&gt;&lt;requires ismanual="0" allgrids="0" alltables="0" allquerygenerators="0" allfreestylereports="0" /&gt;&lt;newwidthforscale&gt;6031.5&lt;/newwidthforscale&gt;&lt;newheightforscale&gt;1517.25&lt;/newheightforscale&gt;&lt;/sheet&gt;&lt;/sheets&gt;&lt;workbookcalculationdefinitions /&gt;&lt;formulaoptions replacenulls="1" replacenullswith="" hidenullondrill="1" hidezeroondrill="0" autofitondrill="0" enablewriteback="0" indentondrill="1" lightenbackgroundondrill="0" validatemembers="1" validatememberhiers="0" trimgridprefix="1" useXL3LookupLegacyByDefault="0" parseTM1DBRWUsingCubewiseRules="0" whereclauseuseexisting="0" /&gt;&lt;publicationoptions autorefreshfrequency="0" multisheetenableprint="0" multisheetenablesavetoexcel="0" multisheetnameoverride="" usepowerpointtemplate="0" powerpointdownloadtemplate="" preferaliasedimages="0" allowscheduleimage="0" usemultisheetslicertosheet="0"&gt;&lt;multisheetslicetosheet /&gt;&lt;/publicationoptions&gt;&lt;publishdetails /&gt;&lt;dataentryoptions&gt;&lt;enabledataentry&gt;0&lt;/enabledataentry&gt;&lt;isworkbookvalidated&gt;0&lt;/isworkbookvalidated&gt;&lt;isworkbooksoftvalidated&gt;0&lt;/isworkbooksoftvalidated&gt;&lt;/dataentryoptions&gt;&lt;workbookaspects defaultaspect="00000000-0000-0000-0000-000000000000" /&gt;&lt;allowuseraspects&gt;0&lt;/allowuseraspects&gt;&lt;dependencies ismanual="0" hasAncestors="0" hasDescendants="0" maxarrowspercell="50" maxarrowsdepth="10" /&gt;&lt;customproperties /&gt;&lt;ignoremutlimembersactions&gt;0&lt;/ignoremutlimembersactions&gt;&lt;gridovertypingcreatesalias&gt;0&lt;/gridovertypingcreatesalias&gt;&lt;rangeselcheckformula&gt;0&lt;/rangeselcheckformula&gt;&lt;commentskey /&gt;&lt;usecommentskey&gt;0&lt;/usecommentskey&gt;&lt;fastpdf&gt;0&lt;/fastpdf&gt;&lt;queryengine&gt;&lt;asqueryopt&gt;&lt;queryoptimiser /&gt;&lt;/asqueryopt&gt;&lt;ptqueryopt&gt;&lt;queryoptimiser /&gt;&lt;/ptqueryopt&gt;&lt;fluencequeryopt&gt;&lt;queryoptimiser /&gt;&lt;/fluencequeryopt&gt;&lt;qlikqueryopt&gt;&lt;queryoptimiser /&gt;&lt;/qlikqueryopt&gt;&lt;incortaqueryopt&gt;&lt;queryoptimiser /&gt;&lt;/incortaqueryopt&gt;&lt;anaplanqueryopt&gt;&lt;queryoptimiser /&gt;&lt;/anaplanqueryopt&gt;&lt;/queryengine&gt;&lt;formulabreakoutdefinitions /&gt;&lt;writeback allowWriteback="0" entryMode="Online" atLevel="LowestOnly" highlightMembers="0" highlightData="0" highlightColour="0" changedColour="0" spreadMethod="" weightExpression="" writetodatamember="0" allowWritebackMemProps="0" useBatches="0" cellMustBeUnlocked="0" /&gt;&lt;maxgridrefreshdepth&gt;5&lt;/maxgridrefreshdepth&gt;&lt;/book&gt;</t>
  </si>
  <si>
    <t>BAWAG Group - Balance sheet</t>
  </si>
  <si>
    <t>Cash reserves</t>
  </si>
  <si>
    <t>Financial assets</t>
  </si>
  <si>
    <t>Held for trading</t>
  </si>
  <si>
    <t>Fair value through profit or loss</t>
  </si>
  <si>
    <t>Fair value through OCI</t>
  </si>
  <si>
    <t>At amortised cost</t>
  </si>
  <si>
    <t>Customers</t>
  </si>
  <si>
    <t>Debt instruments</t>
  </si>
  <si>
    <t>Credit institutions</t>
  </si>
  <si>
    <t>Valuation adjustment on interest rate
risk hedged portfolios</t>
  </si>
  <si>
    <t>Hedging derivatives</t>
  </si>
  <si>
    <t>Tangible non-current assets</t>
  </si>
  <si>
    <t>Intangible non-current assets</t>
  </si>
  <si>
    <t>Tax assets for current taxes</t>
  </si>
  <si>
    <t>Tax assets for deferred taxes</t>
  </si>
  <si>
    <t>Other assets</t>
  </si>
  <si>
    <t>Non-current assets held for sale</t>
  </si>
  <si>
    <t>Total liabilities and equity</t>
  </si>
  <si>
    <t>Total liabilities</t>
  </si>
  <si>
    <t>Financial liabilities</t>
  </si>
  <si>
    <t>At amortized cost</t>
  </si>
  <si>
    <t>Issued securities</t>
  </si>
  <si>
    <t>Financial liabilities associated with transferred assets</t>
  </si>
  <si>
    <t>Valuation adjustment on interest rate risk hedged portfolios</t>
  </si>
  <si>
    <t>Provisions</t>
  </si>
  <si>
    <t>Tax liabilities for current taxes</t>
  </si>
  <si>
    <t>Tax liabilities for deferred taxes</t>
  </si>
  <si>
    <t>Other obligations</t>
  </si>
  <si>
    <t>Obligations in disposal groups</t>
  </si>
  <si>
    <t>Total equity</t>
  </si>
  <si>
    <t>Shareholders' equity</t>
  </si>
  <si>
    <t>AT1 capital</t>
  </si>
  <si>
    <t>BAWAG Group - Segment view</t>
  </si>
  <si>
    <t>Retail &amp; SME</t>
  </si>
  <si>
    <t>Income metrics</t>
  </si>
  <si>
    <t>Key ratios</t>
  </si>
  <si>
    <t>Risk costs / interest bearing assets</t>
  </si>
  <si>
    <t>Business volumes</t>
  </si>
  <si>
    <t>Assets</t>
  </si>
  <si>
    <t>Risk-weighted assets</t>
  </si>
  <si>
    <t>Customer deposits</t>
  </si>
  <si>
    <t>Own issues</t>
  </si>
  <si>
    <t>Customer funding</t>
  </si>
  <si>
    <t>NPL volume</t>
  </si>
  <si>
    <t>NPE volume</t>
  </si>
  <si>
    <t>Off-Balance</t>
  </si>
  <si>
    <t>Customers loans (average)</t>
  </si>
  <si>
    <t>Customers deposits (average)</t>
  </si>
  <si>
    <t>Corporates, Real Estate &amp; Public Sector</t>
  </si>
  <si>
    <t>Other refinancing</t>
  </si>
  <si>
    <t>Treasury</t>
  </si>
  <si>
    <t>Own issues and other liabilities</t>
  </si>
  <si>
    <t>Corporate Center</t>
  </si>
  <si>
    <t>Other liabilities</t>
  </si>
  <si>
    <t>BAWAG Group AG</t>
  </si>
  <si>
    <t>Liabilities</t>
  </si>
  <si>
    <t>BAWAG Group - Assets split by geographic Region</t>
  </si>
  <si>
    <t xml:space="preserve">Dec </t>
  </si>
  <si>
    <t>DACH/NL</t>
  </si>
  <si>
    <t>Western Europe / USA</t>
  </si>
  <si>
    <t>Total</t>
  </si>
  <si>
    <t>BAWAG Group - Assets split by Products &amp; portfolios</t>
  </si>
  <si>
    <t xml:space="preserve">EOP Assets </t>
  </si>
  <si>
    <t>Housing loans</t>
  </si>
  <si>
    <t>Consumer and SME</t>
  </si>
  <si>
    <t>Corporates</t>
  </si>
  <si>
    <t>Real Estate</t>
  </si>
  <si>
    <t>Public Sector</t>
  </si>
  <si>
    <t>Short-term / money market lending</t>
  </si>
  <si>
    <t>Investment Book</t>
  </si>
  <si>
    <t>Cash &amp; Credit Institutions</t>
  </si>
  <si>
    <t xml:space="preserve">Average Assets </t>
  </si>
  <si>
    <t>BAWAG Group - Definitions</t>
  </si>
  <si>
    <t>After-tax diluted earnings per share</t>
  </si>
  <si>
    <t>(Net profit – AT1 dividend) / weighted average number of shares outstanding (diluted) (according to IAS 33)</t>
  </si>
  <si>
    <t>Net profit / weighted average number of shares outstanding (diluted)</t>
  </si>
  <si>
    <t xml:space="preserve">Average interest-bearing assets </t>
  </si>
  <si>
    <t>Average of month-end interest-bearing assets within the quarter or the year respectively</t>
  </si>
  <si>
    <t xml:space="preserve">Book value per share </t>
  </si>
  <si>
    <t>Common equity (excluding AT1 capital, dividends and buyback of €325m with 1.1.2022 and €175m with 1.1.2023) / number of shares outstanding</t>
  </si>
  <si>
    <t>Common Equity Tier 1 capital (CET1)</t>
  </si>
  <si>
    <t>Including interim profit and deducting earmarked dividends and buybacks (€325m with 1.1.2022 and €175m with 1.1.2023); at year end dividend deducted; Q1 ’20 deducts dividend for FY ’19 and Q1 ‘20</t>
  </si>
  <si>
    <t>Common Equity Tier 1 capital (CET1) / risk-weighted assets</t>
  </si>
  <si>
    <t>Operating expenses (OPEX) / operating income</t>
  </si>
  <si>
    <t>Net interest income + Net fee and commission income</t>
  </si>
  <si>
    <t>Deposits to customers including own issues sold through retail network and private placements (incl deposits held for sale start:Bausparkasse Germany)</t>
  </si>
  <si>
    <t>Daily average of deposits to customers including own issues sold through retail network and private placements  (incl deposits held for sale start:Bausparkasse Germany)</t>
  </si>
  <si>
    <t>Deposits to customers, covered bonds and senior bonds sold through retail network and private placements  (incl deposits held for sale start:Bausparkasse Germany)</t>
  </si>
  <si>
    <t>Daily average of deposits to customers, covered bonds and senior bonds sold through retail network and private placements  (incl deposits held for sale start:Bausparkasse Germany)</t>
  </si>
  <si>
    <t>Loans to customers measured at amortized costs, incl loans held for sale start:Bausparkasse Germany</t>
  </si>
  <si>
    <t>FY Adjusted</t>
  </si>
  <si>
    <t>Values without the effect of the City of Linz court decision</t>
  </si>
  <si>
    <t>Financial assets + Assets at amortized cost – Assets at central banks</t>
  </si>
  <si>
    <t>Tier 1 capital (including intermin profit, dividend accruals and buybacks (€325m with 1.1.2022 and €175m with 1.1.2023)) / total exposure (calculation according to CRR)</t>
  </si>
  <si>
    <t>Liquidity coverage ratio (LCR)</t>
  </si>
  <si>
    <t>Liquid assets / net liquidity outflows (calculation according to CRR)</t>
  </si>
  <si>
    <t xml:space="preserve">Market capitalization </t>
  </si>
  <si>
    <t>Closing price multiplied by the number of shares outstanding</t>
  </si>
  <si>
    <t>Net interest margin (NIM)</t>
  </si>
  <si>
    <t>Net interest income (NII) / average interest-bearing assets</t>
  </si>
  <si>
    <t>Non-performing exposure (economic IFRS) - defined as NPL acc. to Art. 178 CRR excluding Retail&amp;SME segment exposures without arrears (8.1. 8.2 and 8.4 RK) / BAWAG Group Total Exposure including off balance (IFRS consolidation circle)</t>
  </si>
  <si>
    <t>NPL ratio (from Q3 2019)</t>
  </si>
  <si>
    <t>NPL exposure economic / exposure</t>
  </si>
  <si>
    <t>Non performing exposure (CRR) defined NPE acc. to Art. 47a CRR / BAWAG Group total exposure including off balance (CRR consolidation circle)</t>
  </si>
  <si>
    <t>Operating income – Operating expenses (OPEX)</t>
  </si>
  <si>
    <t xml:space="preserve">Pre-tax diluted earnings per share </t>
  </si>
  <si>
    <t>(Profit before tax – AT1 dividend) / weighted average number of shares outstanding (diluted) (according to IAS 33)</t>
  </si>
  <si>
    <t>Profit before tax / weighted average number of shares outstanding (diluted)</t>
  </si>
  <si>
    <t>Market capitalization / IFRS equity excluding AT1 capital, deducted dividend accruals and buybacks (€325m with 1.1.2022 and €175m with 1.1.2023)</t>
  </si>
  <si>
    <t>Market capitalization / IFRS tangible equity excluding AT1 capital, deducted dividend accruals and buybacks (€325m with 1.1.2022 and €175m with 1.1.2023)</t>
  </si>
  <si>
    <t>Return on common equity (RoCE)</t>
  </si>
  <si>
    <t>Net profit / average IFRS common equity and deducted dividend accruals and buybacks (€325m with 1.1.2022 and €175m with 1.1.2023)</t>
  </si>
  <si>
    <t>Return on tangible common equity (RoTCE)</t>
  </si>
  <si>
    <t>Net profit / average IFRS tangible common equity and deducted dividend accruals and buybacks (€325m with 1.1.2022 and €175m with 1.1.2023)</t>
  </si>
  <si>
    <t>Risk costs / interest-bearing assets (Risk cost ratio)</t>
  </si>
  <si>
    <t>Provisions and loan loss provisions, impairment losses and operational risk (total risk costs) / average interest bearing assets</t>
  </si>
  <si>
    <t>Risk-weighted assets (RWA)</t>
  </si>
  <si>
    <t>Based on IFRS CRR regulatory figures (BAWAG Group, fully loaded)</t>
  </si>
  <si>
    <t>Income taxes / profit before tax</t>
  </si>
  <si>
    <t>BAWAG Group - Disclaimer</t>
  </si>
  <si>
    <r>
      <rPr>
        <b/>
        <sz val="8"/>
        <color theme="1"/>
        <rFont val="Segoe UI"/>
        <family val="2"/>
      </rPr>
      <t>IMPORTANT DISCLAIMER:</t>
    </r>
    <r>
      <rPr>
        <sz val="8"/>
        <color theme="1"/>
        <rFont val="Segoe UI"/>
        <family val="2"/>
      </rPr>
      <t xml:space="preserve"> 
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</si>
</sst>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6">
    <numFmt numFmtId="43" formatCode="_-* #,##0.00_-;\-* #,##0.00_-;_-* &quot;-&quot;??_-;_-@_-"/>
    <numFmt numFmtId="164" formatCode="_(* #,##0.00_);_(* \(#,##0.00\);_(* &quot;-&quot;??_);_(@_)"/>
    <numFmt numFmtId="165" formatCode="_(&quot;$&quot;* #,##0_);_(&quot;$&quot;* \(#,##0\);_(&quot;$&quot;* &quot;-&quot;_);_(@_)"/>
    <numFmt numFmtId="166" formatCode="_(* #,##0_);_(* \(#,##0\);_(* &quot;-&quot;_);_(@_)"/>
    <numFmt numFmtId="167" formatCode="_(&quot;$&quot;* #,##0.00_);_(&quot;$&quot;* \(#,##0.00\);_(&quot;$&quot;* &quot;-&quot;??_);_(@_)"/>
    <numFmt numFmtId="168" formatCode="&quot;£&quot;#,##0.00;\-&quot;£&quot;#,##0.00"/>
    <numFmt numFmtId="169" formatCode="_-&quot;£&quot;* #,##0_-;\-&quot;£&quot;* #,##0_-;_-&quot;£&quot;* &quot;-&quot;_-;_-@_-"/>
    <numFmt numFmtId="170" formatCode="_-&quot;£&quot;* #,##0.00_-;\-&quot;£&quot;* #,##0.00_-;_-&quot;£&quot;* &quot;-&quot;??_-;_-@_-"/>
    <numFmt numFmtId="171" formatCode="0.0%"/>
    <numFmt numFmtId="172" formatCode="[$-809]dd\ mmmm\ yyyy"/>
    <numFmt numFmtId="173" formatCode="#,##0.0;\(#,##0.0\)"/>
    <numFmt numFmtId="174" formatCode="#,##0;\(#,##0\)"/>
    <numFmt numFmtId="175" formatCode="0.0%;\(0.0%\)"/>
    <numFmt numFmtId="176" formatCode="0.00%;\(0.00%\)"/>
    <numFmt numFmtId="177" formatCode="0.0"/>
    <numFmt numFmtId="178" formatCode="#,##0.0"/>
    <numFmt numFmtId="179" formatCode="[$-C07]d\ mmm\ yyyy;@"/>
    <numFmt numFmtId="180" formatCode="0.0_)\%;\(0.0\)\%;0.0_)\%;@_)_%"/>
    <numFmt numFmtId="181" formatCode="#,##0.0_)_%;\(#,##0.0\)_%;0.0_)_%;@_)_%"/>
    <numFmt numFmtId="182" formatCode="#,##0.0_);\(#,##0.0\)"/>
    <numFmt numFmtId="183" formatCode="#,##0.0_);\(#,##0.0\);#,##0.0_);@_)"/>
    <numFmt numFmtId="184" formatCode="&quot;$&quot;_(#,##0.00_);&quot;$&quot;\(#,##0.00\)"/>
    <numFmt numFmtId="185" formatCode="&quot;$&quot;_(#,##0.00_);&quot;$&quot;\(#,##0.00\);&quot;$&quot;_(0.00_);@_)"/>
    <numFmt numFmtId="186" formatCode="&quot;\&quot;_(#,##0.00_);&quot;\&quot;\(#,##0.00\);&quot;\&quot;_(0.00_);@_)"/>
    <numFmt numFmtId="187" formatCode="#,##0.00_);\(#,##0.00\);0.00_);@_)"/>
    <numFmt numFmtId="188" formatCode="#,##0.00_ ;[Red]\-#,##0.00;\-"/>
    <numFmt numFmtId="189" formatCode="\€_(#,##0.00_);\€\(#,##0.00\);\€_(0.00_);@_)"/>
    <numFmt numFmtId="190" formatCode="#,##0.0_)\x;\(#,##0.0\)\x"/>
    <numFmt numFmtId="191" formatCode="#,##0_)\x;\(#,##0\)\x;0_)\x;@_)_x"/>
    <numFmt numFmtId="192" formatCode="#,##0.0_)_x;\(#,##0.0\)_x"/>
    <numFmt numFmtId="193" formatCode="#,##0_)_x;\(#,##0\)_x;0_)_x;@_)_x"/>
    <numFmt numFmtId="194" formatCode="0.0_)\%;\(0.0\)\%"/>
    <numFmt numFmtId="195" formatCode="#,##0.0_)_%;\(#,##0.0\)_%"/>
    <numFmt numFmtId="196" formatCode="#,##0\ ;\(#,##0\)"/>
    <numFmt numFmtId="197" formatCode="#,##0.00,"/>
    <numFmt numFmtId="198" formatCode="#,##0,"/>
    <numFmt numFmtId="199" formatCode="#,##0.0;\-#,##0.0"/>
    <numFmt numFmtId="200" formatCode="mmm"/>
    <numFmt numFmtId="201" formatCode=";;;@"/>
    <numFmt numFmtId="202" formatCode="0.000_)"/>
    <numFmt numFmtId="203" formatCode="mm/dd/yy;@"/>
    <numFmt numFmtId="204" formatCode="dd/mm/yy;@"/>
    <numFmt numFmtId="205" formatCode="dd\-mm\-yy"/>
    <numFmt numFmtId="206" formatCode="#,##0.000"/>
    <numFmt numFmtId="207" formatCode="_-[$€]\ * #,##0.00_-;\-[$€]\ * #,##0.00_-;_-[$€]\ * &quot;-&quot;??_-;_-@_-"/>
    <numFmt numFmtId="208" formatCode="_-* #,##0.00\ [$€]_-;\-* #,##0.00\ [$€]_-;_-* &quot;-&quot;??\ [$€]_-;_-@_-"/>
    <numFmt numFmtId="209" formatCode="#,##0.00_ ;\-#,##0.00\ "/>
    <numFmt numFmtId="210" formatCode="#\.##\.###"/>
    <numFmt numFmtId="211" formatCode="_(* #,##0_);_(* \(#,##0\);_(* &quot;-&quot;??_);_(@_)"/>
    <numFmt numFmtId="212" formatCode="_-* #,##0.00\ _D_M_-;\-* #,##0.00\ _D_M_-;_-* &quot;-&quot;??\ _D_M_-;_-@_-"/>
    <numFmt numFmtId="213" formatCode="#,###,;\-#,###,;0;\-"/>
    <numFmt numFmtId="214" formatCode="_-* #,##0.00_-;\-* #,##0.00_-;_-* \-??_-;_-@_-"/>
    <numFmt numFmtId="215" formatCode="0.00_)"/>
    <numFmt numFmtId="216" formatCode="#,##0\ \ \ \ \ "/>
    <numFmt numFmtId="217" formatCode="#,##0.0,\ \ \ \ \ "/>
    <numFmt numFmtId="218" formatCode="#,##0.0\ ;\(#,##0.0\)"/>
    <numFmt numFmtId="219" formatCode="\-###,###\-"/>
    <numFmt numFmtId="220" formatCode="_ * #,##0.00_ ;_ * \-#,##0.00_ ;_ * &quot;-&quot;??_ ;_ @_ "/>
    <numFmt numFmtId="221" formatCode="_ * #,##0_ ;_ * \-#,##0_ ;_ * &quot;-&quot;_ ;_ @_ "/>
    <numFmt numFmtId="222" formatCode="_-* #,##0_-;\-* #,##0_-;_-* &quot;-&quot;??_-;_-@_-"/>
    <numFmt numFmtId="223" formatCode="0.000%;\(0.000%\)"/>
    <numFmt numFmtId="224" formatCode="#,##0.00;\(#,##0.00\)"/>
    <numFmt numFmtId="225" formatCode="0.0000%;\(0.0000%\)"/>
    <numFmt numFmtId="226" formatCode="#,##0;\(#,##0\);&quot;-&quot;"/>
    <numFmt numFmtId="227" formatCode="0.00%;\(0.00%\);&quot;-&quot;"/>
    <numFmt numFmtId="228" formatCode="0.0%;\(0.0%\);&quot;-&quot;"/>
  </numFmts>
  <fonts count="150">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color theme="1"/>
      <name val="Calibri"/>
      <family val="2"/>
      <scheme val="minor"/>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name val="Segoe UI"/>
      <family val="2"/>
    </font>
    <font>
      <b/>
      <sz val="11"/>
      <name val="Segoe UI"/>
      <family val="2"/>
    </font>
    <font>
      <b/>
      <sz val="12"/>
      <name val="Segoe UI"/>
      <family val="2"/>
    </font>
    <font>
      <sz val="9"/>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
      <sz val="11"/>
      <color theme="0"/>
      <name val="Calibri"/>
      <family val="2"/>
      <scheme val="minor"/>
    </font>
    <font>
      <sz val="10"/>
      <name val="Times New Roman"/>
      <family val="1"/>
    </font>
    <font>
      <sz val="10"/>
      <name val="Geneva"/>
      <family val="2"/>
    </font>
    <font>
      <sz val="9"/>
      <name val="?? ??"/>
      <family val="1"/>
    </font>
    <font>
      <sz val="11"/>
      <name val="ＭＳ Ｐゴシック"/>
      <family val="3"/>
      <charset val="128"/>
    </font>
    <font>
      <sz val="10"/>
      <name val="Palatino"/>
    </font>
    <font>
      <sz val="10"/>
      <name val="Palatino"/>
      <family val="1"/>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Geneva"/>
    </font>
    <font>
      <sz val="10"/>
      <name val="Book Antiqua"/>
      <family val="1"/>
    </font>
    <font>
      <u/>
      <sz val="10"/>
      <name val="Arial"/>
      <family val="2"/>
    </font>
    <font>
      <sz val="10"/>
      <color indexed="8"/>
      <name val="Arial"/>
      <family val="2"/>
    </font>
    <font>
      <sz val="11"/>
      <color indexed="8"/>
      <name val="Calibri"/>
      <family val="2"/>
    </font>
    <font>
      <b/>
      <sz val="9"/>
      <color indexed="27"/>
      <name val="Arial"/>
      <family val="2"/>
    </font>
    <font>
      <sz val="10"/>
      <color indexed="9"/>
      <name val="Arial"/>
      <family val="2"/>
    </font>
    <font>
      <sz val="11"/>
      <color indexed="9"/>
      <name val="Calibri"/>
      <family val="2"/>
    </font>
    <font>
      <sz val="8"/>
      <color theme="3"/>
      <name val="Tahoma"/>
      <family val="2"/>
    </font>
    <font>
      <b/>
      <sz val="12"/>
      <name val="Arial"/>
      <family val="2"/>
    </font>
    <font>
      <b/>
      <sz val="12"/>
      <color indexed="8"/>
      <name val="Arial"/>
      <family val="2"/>
    </font>
    <font>
      <b/>
      <sz val="11"/>
      <color indexed="63"/>
      <name val="Calibri"/>
      <family val="2"/>
    </font>
    <font>
      <sz val="10"/>
      <color indexed="20"/>
      <name val="Arial"/>
      <family val="2"/>
    </font>
    <font>
      <sz val="11"/>
      <color indexed="20"/>
      <name val="Calibri"/>
      <family val="2"/>
    </font>
    <font>
      <b/>
      <sz val="11"/>
      <color indexed="52"/>
      <name val="Calibri"/>
      <family val="2"/>
    </font>
    <font>
      <sz val="9"/>
      <color indexed="9"/>
      <name val="Tahoma"/>
      <family val="2"/>
    </font>
    <font>
      <sz val="10"/>
      <color theme="3"/>
      <name val="Tahoma"/>
      <family val="2"/>
    </font>
    <font>
      <b/>
      <sz val="10"/>
      <color theme="3"/>
      <name val="Tahoma"/>
      <family val="2"/>
    </font>
    <font>
      <b/>
      <sz val="10"/>
      <name val="Tahoma"/>
      <family val="2"/>
    </font>
    <font>
      <sz val="11"/>
      <color indexed="17"/>
      <name val="Calibri"/>
      <family val="2"/>
    </font>
    <font>
      <b/>
      <sz val="10"/>
      <color indexed="52"/>
      <name val="Arial"/>
      <family val="2"/>
    </font>
    <font>
      <b/>
      <sz val="11"/>
      <color indexed="9"/>
      <name val="Calibri"/>
      <family val="2"/>
    </font>
    <font>
      <sz val="11"/>
      <color indexed="52"/>
      <name val="Calibri"/>
      <family val="2"/>
    </font>
    <font>
      <b/>
      <sz val="10"/>
      <color indexed="9"/>
      <name val="Arial"/>
      <family val="2"/>
    </font>
    <font>
      <sz val="10"/>
      <color indexed="8"/>
      <name val="Arial CE"/>
      <charset val="238"/>
    </font>
    <font>
      <sz val="11"/>
      <name val="Tms Rmn"/>
      <family val="1"/>
    </font>
    <font>
      <b/>
      <sz val="14"/>
      <color indexed="13"/>
      <name val="Arial"/>
      <family val="2"/>
    </font>
    <font>
      <b/>
      <sz val="9"/>
      <name val="Tahoma"/>
      <family val="2"/>
    </font>
    <font>
      <b/>
      <sz val="9"/>
      <color indexed="9"/>
      <name val="Tahoma"/>
      <family val="2"/>
    </font>
    <font>
      <sz val="11"/>
      <color indexed="62"/>
      <name val="Calibri"/>
      <family val="2"/>
    </font>
    <font>
      <b/>
      <sz val="11"/>
      <color indexed="56"/>
      <name val="Calibri"/>
      <family val="2"/>
    </font>
    <font>
      <b/>
      <sz val="11"/>
      <color indexed="8"/>
      <name val="Calibri"/>
      <family val="2"/>
    </font>
    <font>
      <i/>
      <sz val="11"/>
      <color indexed="23"/>
      <name val="Calibri"/>
      <family val="2"/>
    </font>
    <font>
      <sz val="11"/>
      <name val="Times New Roman"/>
      <family val="1"/>
    </font>
    <font>
      <i/>
      <sz val="10"/>
      <color indexed="23"/>
      <name val="Arial"/>
      <family val="2"/>
    </font>
    <font>
      <b/>
      <sz val="10"/>
      <color indexed="12"/>
      <name val="Helv"/>
    </font>
    <font>
      <b/>
      <sz val="11"/>
      <name val="Tahoma"/>
      <family val="2"/>
    </font>
    <font>
      <b/>
      <sz val="8"/>
      <color theme="3"/>
      <name val="Tahoma"/>
      <family val="2"/>
    </font>
    <font>
      <i/>
      <sz val="10"/>
      <name val="Tahoma"/>
      <family val="2"/>
    </font>
    <font>
      <sz val="10"/>
      <color indexed="17"/>
      <name val="Arial"/>
      <family val="2"/>
    </font>
    <font>
      <sz val="10"/>
      <name val="ＭＳ Ｐゴシック"/>
      <family val="3"/>
      <charset val="128"/>
    </font>
    <font>
      <b/>
      <sz val="15"/>
      <color indexed="56"/>
      <name val="Arial"/>
      <family val="2"/>
    </font>
    <font>
      <b/>
      <sz val="15"/>
      <color indexed="56"/>
      <name val="Calibri"/>
      <family val="2"/>
    </font>
    <font>
      <b/>
      <sz val="15"/>
      <color indexed="60"/>
      <name val="Calibri"/>
      <family val="2"/>
    </font>
    <font>
      <b/>
      <sz val="13"/>
      <color indexed="56"/>
      <name val="Arial"/>
      <family val="2"/>
    </font>
    <font>
      <b/>
      <sz val="13"/>
      <color indexed="56"/>
      <name val="Calibri"/>
      <family val="2"/>
    </font>
    <font>
      <b/>
      <sz val="13"/>
      <color indexed="60"/>
      <name val="Calibri"/>
      <family val="2"/>
    </font>
    <font>
      <b/>
      <sz val="11"/>
      <color indexed="56"/>
      <name val="Arial"/>
      <family val="2"/>
    </font>
    <font>
      <b/>
      <sz val="11"/>
      <color indexed="60"/>
      <name val="Calibri"/>
      <family val="2"/>
    </font>
    <font>
      <u/>
      <sz val="10"/>
      <color indexed="12"/>
      <name val="Arial"/>
      <family val="2"/>
    </font>
    <font>
      <u/>
      <sz val="10"/>
      <color theme="10"/>
      <name val="Arial"/>
      <family val="2"/>
    </font>
    <font>
      <u/>
      <sz val="8"/>
      <color theme="3"/>
      <name val="Tahoma"/>
      <family val="2"/>
    </font>
    <font>
      <sz val="8"/>
      <color theme="4" tint="-0.24994659260841701"/>
      <name val="Tahoma"/>
      <family val="2"/>
    </font>
    <font>
      <sz val="10"/>
      <color indexed="62"/>
      <name val="Arial"/>
      <family val="2"/>
    </font>
    <font>
      <b/>
      <i/>
      <sz val="9"/>
      <name val="Tahoma"/>
      <family val="2"/>
    </font>
    <font>
      <sz val="18"/>
      <name val="Times New Roman"/>
      <family val="1"/>
    </font>
    <font>
      <b/>
      <sz val="13"/>
      <name val="Times New Roman"/>
      <family val="1"/>
    </font>
    <font>
      <b/>
      <i/>
      <sz val="12"/>
      <name val="Times New Roman"/>
      <family val="1"/>
    </font>
    <font>
      <i/>
      <sz val="12"/>
      <name val="Times New Roman"/>
      <family val="1"/>
    </font>
    <font>
      <sz val="10"/>
      <color indexed="52"/>
      <name val="Arial"/>
      <family val="2"/>
    </font>
    <font>
      <b/>
      <sz val="10"/>
      <name val="Times New Roman"/>
      <family val="1"/>
    </font>
    <font>
      <sz val="12"/>
      <color indexed="56"/>
      <name val="Tahoma"/>
      <family val="2"/>
    </font>
    <font>
      <sz val="9"/>
      <name val="Univers (WN)"/>
    </font>
    <font>
      <sz val="11"/>
      <color indexed="60"/>
      <name val="Calibri"/>
      <family val="2"/>
    </font>
    <font>
      <sz val="8"/>
      <color indexed="8"/>
      <name val="MS Sans Serif"/>
      <family val="2"/>
    </font>
    <font>
      <b/>
      <i/>
      <sz val="16"/>
      <name val="Helv"/>
      <family val="2"/>
    </font>
    <font>
      <sz val="11"/>
      <name val="Univers 45 Light"/>
      <family val="2"/>
    </font>
    <font>
      <b/>
      <sz val="11"/>
      <name val="Univers 45 Light"/>
      <family val="2"/>
    </font>
    <font>
      <b/>
      <sz val="11"/>
      <color indexed="9"/>
      <name val="Univers 45 Light"/>
      <family val="2"/>
    </font>
    <font>
      <sz val="11"/>
      <name val="Univers 45 Light"/>
    </font>
    <font>
      <sz val="10"/>
      <color indexed="8"/>
      <name val="MS Sans Serif"/>
      <family val="2"/>
    </font>
    <font>
      <sz val="10"/>
      <name val="Arial CE"/>
      <charset val="238"/>
    </font>
    <font>
      <sz val="10"/>
      <name val="Times New Roman CE"/>
      <charset val="238"/>
    </font>
    <font>
      <b/>
      <sz val="10"/>
      <color indexed="63"/>
      <name val="Arial"/>
      <family val="2"/>
    </font>
    <font>
      <sz val="22"/>
      <name val="UBSHeadline"/>
      <family val="1"/>
    </font>
    <font>
      <b/>
      <sz val="10"/>
      <color indexed="56"/>
      <name val="Tahoma"/>
      <family val="2"/>
    </font>
    <font>
      <sz val="8"/>
      <color indexed="8"/>
      <name val="Tahoma"/>
      <family val="2"/>
    </font>
    <font>
      <sz val="10"/>
      <color indexed="39"/>
      <name val="Arial"/>
      <family val="2"/>
    </font>
    <font>
      <b/>
      <sz val="10"/>
      <color indexed="8"/>
      <name val="Arial"/>
      <family val="2"/>
    </font>
    <font>
      <b/>
      <sz val="16"/>
      <color indexed="23"/>
      <name val="Arial"/>
      <family val="2"/>
    </font>
    <font>
      <sz val="10"/>
      <color indexed="10"/>
      <name val="Arial"/>
      <family val="2"/>
    </font>
    <font>
      <sz val="11"/>
      <name val="Arial"/>
      <family val="2"/>
    </font>
    <font>
      <u/>
      <sz val="11"/>
      <name val="Arial"/>
      <family val="2"/>
    </font>
    <font>
      <sz val="10"/>
      <color theme="3"/>
      <name val="Webdings"/>
      <family val="1"/>
      <charset val="2"/>
    </font>
    <font>
      <b/>
      <sz val="12"/>
      <color indexed="8"/>
      <name val="Times New Roman"/>
      <family val="1"/>
    </font>
    <font>
      <sz val="10"/>
      <name val="Frutiger 45 Light"/>
      <family val="2"/>
    </font>
    <font>
      <sz val="12"/>
      <name val="Times New Roman"/>
      <family val="1"/>
    </font>
    <font>
      <sz val="11"/>
      <color indexed="10"/>
      <name val="Calibri"/>
      <family val="2"/>
    </font>
    <font>
      <sz val="11"/>
      <color theme="3"/>
      <name val="Calibri"/>
      <family val="2"/>
      <scheme val="minor"/>
    </font>
    <font>
      <b/>
      <sz val="16"/>
      <name val="Arial"/>
      <family val="2"/>
    </font>
    <font>
      <b/>
      <sz val="18"/>
      <color indexed="56"/>
      <name val="Cambria"/>
      <family val="2"/>
    </font>
    <font>
      <b/>
      <sz val="18"/>
      <color indexed="60"/>
      <name val="Cambria"/>
      <family val="2"/>
    </font>
    <font>
      <b/>
      <sz val="14"/>
      <color indexed="9"/>
      <name val="Arial"/>
      <family val="2"/>
    </font>
    <font>
      <sz val="8"/>
      <color indexed="36"/>
      <name val="Verdana"/>
      <family val="2"/>
    </font>
    <font>
      <u/>
      <sz val="11"/>
      <color indexed="12"/>
      <name val="ＭＳ Ｐゴシック"/>
      <family val="3"/>
      <charset val="128"/>
    </font>
    <font>
      <sz val="11"/>
      <name val="돋움"/>
      <family val="3"/>
      <charset val="129"/>
    </font>
    <font>
      <sz val="11"/>
      <name val="돋움"/>
      <charset val="129"/>
    </font>
    <font>
      <sz val="14"/>
      <name val="ＭＳ 明朝"/>
      <family val="1"/>
      <charset val="128"/>
    </font>
    <font>
      <sz val="9"/>
      <color indexed="8"/>
      <name val="ＭＳ Ｐゴシック"/>
      <family val="3"/>
      <charset val="128"/>
    </font>
    <font>
      <sz val="11"/>
      <color rgb="FFFF0000"/>
      <name val="Calibri"/>
      <family val="2"/>
      <scheme val="minor"/>
    </font>
    <font>
      <sz val="11"/>
      <name val="Calibri"/>
      <family val="2"/>
      <scheme val="minor"/>
    </font>
    <font>
      <vertAlign val="superscript"/>
      <sz val="8"/>
      <name val="Segoe UI"/>
      <family val="2"/>
    </font>
    <font>
      <sz val="7"/>
      <name val="Segoe UI"/>
      <family val="2"/>
    </font>
    <font>
      <sz val="8"/>
      <color rgb="FFFF0000"/>
      <name val="Segoe UI"/>
      <family val="2"/>
    </font>
    <font>
      <sz val="8"/>
      <color theme="0" tint="-0.499984740745262"/>
      <name val="Segoe UI"/>
      <family val="2"/>
    </font>
    <font>
      <sz val="8"/>
      <name val="Calibri"/>
      <family val="2"/>
      <scheme val="minor"/>
    </font>
    <font>
      <sz val="6"/>
      <name val="Segoe UI"/>
      <family val="2"/>
    </font>
    <font>
      <i/>
      <sz val="11"/>
      <color theme="1"/>
      <name val="Calibri"/>
      <family val="2"/>
      <scheme val="minor"/>
    </font>
    <font>
      <i/>
      <sz val="8"/>
      <color rgb="FFFF0000"/>
      <name val="Calibri"/>
      <family val="2"/>
      <scheme val="minor"/>
    </font>
    <font>
      <i/>
      <sz val="11"/>
      <name val="Calibri"/>
      <family val="2"/>
      <scheme val="minor"/>
    </font>
    <font>
      <sz val="11"/>
      <color rgb="FFFF0000"/>
      <name val="Segoe UI"/>
      <family val="2"/>
    </font>
  </fonts>
  <fills count="81">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2"/>
        <bgColor theme="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6"/>
      </patternFill>
    </fill>
    <fill>
      <patternFill patternType="solid">
        <fgColor indexed="36"/>
      </patternFill>
    </fill>
    <fill>
      <patternFill patternType="solid">
        <fgColor indexed="62"/>
      </patternFill>
    </fill>
    <fill>
      <patternFill patternType="solid">
        <fgColor indexed="49"/>
      </patternFill>
    </fill>
    <fill>
      <patternFill patternType="solid">
        <fgColor indexed="52"/>
      </patternFill>
    </fill>
    <fill>
      <patternFill patternType="solid">
        <fgColor indexed="5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8F8F2"/>
        <bgColor indexed="64"/>
      </patternFill>
    </fill>
    <fill>
      <patternFill patternType="solid">
        <fgColor indexed="22"/>
      </patternFill>
    </fill>
    <fill>
      <patternFill patternType="solid">
        <fgColor indexed="9"/>
        <bgColor indexed="9"/>
      </patternFill>
    </fill>
    <fill>
      <patternFill patternType="solid">
        <fgColor indexed="27"/>
        <bgColor indexed="64"/>
      </patternFill>
    </fill>
    <fill>
      <patternFill patternType="solid">
        <fgColor indexed="43"/>
        <bgColor indexed="64"/>
      </patternFill>
    </fill>
    <fill>
      <patternFill patternType="solid">
        <fgColor rgb="FF000000"/>
        <bgColor indexed="64"/>
      </patternFill>
    </fill>
    <fill>
      <patternFill patternType="solid">
        <fgColor indexed="55"/>
      </patternFill>
    </fill>
    <fill>
      <patternFill patternType="solid">
        <fgColor indexed="12"/>
      </patternFill>
    </fill>
    <fill>
      <patternFill patternType="solid">
        <fgColor indexed="9"/>
        <bgColor indexed="18"/>
      </patternFill>
    </fill>
    <fill>
      <patternFill patternType="solid">
        <fgColor indexed="18"/>
        <bgColor indexed="18"/>
      </patternFill>
    </fill>
    <fill>
      <patternFill patternType="solid">
        <fgColor indexed="31"/>
        <bgColor indexed="64"/>
      </patternFill>
    </fill>
    <fill>
      <patternFill patternType="solid">
        <fgColor indexed="27"/>
        <bgColor indexed="27"/>
      </patternFill>
    </fill>
    <fill>
      <patternFill patternType="solid">
        <fgColor indexed="62"/>
        <bgColor indexed="64"/>
      </patternFill>
    </fill>
    <fill>
      <patternFill patternType="solid">
        <fgColor indexed="26"/>
        <bgColor indexed="26"/>
      </patternFill>
    </fill>
    <fill>
      <patternFill patternType="solid">
        <fgColor indexed="29"/>
        <bgColor indexed="64"/>
      </patternFill>
    </fill>
    <fill>
      <patternFill patternType="solid">
        <fgColor indexed="24"/>
        <bgColor indexed="64"/>
      </patternFill>
    </fill>
    <fill>
      <patternFill patternType="solid">
        <fgColor indexed="26"/>
      </patternFill>
    </fill>
    <fill>
      <patternFill patternType="solid">
        <fgColor indexed="56"/>
        <bgColor indexed="56"/>
      </patternFill>
    </fill>
    <fill>
      <patternFill patternType="solid">
        <fgColor indexed="62"/>
        <bgColor indexed="12"/>
      </patternFill>
    </fill>
    <fill>
      <patternFill patternType="solid">
        <fgColor indexed="45"/>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patternFill>
    </fill>
    <fill>
      <patternFill patternType="solid">
        <fgColor rgb="FFEAF0F6"/>
        <bgColor indexed="64"/>
      </patternFill>
    </fill>
    <fill>
      <patternFill patternType="solid">
        <fgColor theme="2"/>
        <bgColor indexed="26"/>
      </patternFill>
    </fill>
    <fill>
      <patternFill patternType="solid">
        <fgColor indexed="12"/>
        <bgColor indexed="64"/>
      </patternFill>
    </fill>
    <fill>
      <patternFill patternType="solid">
        <fgColor rgb="FFD9D9D9"/>
        <bgColor rgb="FF000000"/>
      </patternFill>
    </fill>
    <fill>
      <patternFill patternType="solid">
        <fgColor rgb="FFFFFFFF"/>
        <bgColor rgb="FF000000"/>
      </patternFill>
    </fill>
  </fills>
  <borders count="175">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style="thick">
        <color indexed="9"/>
      </left>
      <right style="thin">
        <color theme="0"/>
      </right>
      <top style="thin">
        <color indexed="9"/>
      </top>
      <bottom style="thin">
        <color indexed="55"/>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indexed="9"/>
      </right>
      <top style="thin">
        <color indexed="9"/>
      </top>
      <bottom style="thin">
        <color indexed="9"/>
      </bottom>
      <diagonal/>
    </border>
    <border>
      <left style="thick">
        <color indexed="9"/>
      </left>
      <right style="thin">
        <color theme="0"/>
      </right>
      <top style="thin">
        <color indexed="55"/>
      </top>
      <bottom style="thin">
        <color indexed="55"/>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style="thick">
        <color indexed="9"/>
      </left>
      <right style="thin">
        <color indexed="9"/>
      </right>
      <top style="thin">
        <color indexed="9"/>
      </top>
      <bottom style="thin">
        <color indexed="9"/>
      </bottom>
      <diagonal/>
    </border>
    <border>
      <left style="thin">
        <color theme="0"/>
      </left>
      <right style="thin">
        <color indexed="9"/>
      </right>
      <top style="thin">
        <color indexed="9"/>
      </top>
      <bottom style="thin">
        <color indexed="9"/>
      </bottom>
      <diagonal/>
    </border>
    <border>
      <left style="thin">
        <color indexed="9"/>
      </left>
      <right style="thick">
        <color theme="0"/>
      </right>
      <top style="thin">
        <color indexed="9"/>
      </top>
      <bottom style="thin">
        <color indexed="9"/>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indexed="9"/>
      </left>
      <right/>
      <top/>
      <bottom/>
      <diagonal/>
    </border>
    <border>
      <left style="thin">
        <color theme="0"/>
      </left>
      <right style="thin">
        <color theme="0"/>
      </right>
      <top/>
      <bottom/>
      <diagonal/>
    </border>
    <border>
      <left style="thick">
        <color indexed="9"/>
      </left>
      <right style="thick">
        <color theme="0"/>
      </right>
      <top style="thin">
        <color indexed="55"/>
      </top>
      <bottom style="thin">
        <color indexed="55"/>
      </bottom>
      <diagonal/>
    </border>
    <border>
      <left style="thin">
        <color indexed="9"/>
      </left>
      <right style="thin">
        <color indexed="9"/>
      </right>
      <top style="thin">
        <color indexed="9"/>
      </top>
      <bottom style="thin">
        <color indexed="9"/>
      </bottom>
      <diagonal/>
    </border>
    <border>
      <left style="thick">
        <color indexed="9"/>
      </left>
      <right style="thick">
        <color theme="0"/>
      </right>
      <top style="thin">
        <color indexed="9"/>
      </top>
      <bottom style="thin">
        <color indexed="9"/>
      </bottom>
      <diagonal/>
    </border>
    <border>
      <left style="thick">
        <color indexed="9"/>
      </left>
      <right style="thick">
        <color theme="0"/>
      </right>
      <top style="thin">
        <color indexed="9"/>
      </top>
      <bottom style="thin">
        <color indexed="55"/>
      </bottom>
      <diagonal/>
    </border>
    <border>
      <left/>
      <right/>
      <top style="thin">
        <color theme="0" tint="-0.34998626667073579"/>
      </top>
      <bottom style="thin">
        <color theme="0" tint="-0.34998626667073579"/>
      </bottom>
      <diagonal/>
    </border>
    <border>
      <left style="thick">
        <color indexed="9"/>
      </left>
      <right/>
      <top style="thin">
        <color indexed="9"/>
      </top>
      <bottom style="thin">
        <color indexed="55"/>
      </bottom>
      <diagonal/>
    </border>
    <border>
      <left style="thick">
        <color indexed="9"/>
      </left>
      <right/>
      <top style="thin">
        <color indexed="55"/>
      </top>
      <bottom style="thin">
        <color indexed="55"/>
      </bottom>
      <diagonal/>
    </border>
    <border>
      <left style="thin">
        <color theme="0"/>
      </left>
      <right/>
      <top/>
      <bottom/>
      <diagonal/>
    </border>
    <border>
      <left style="thick">
        <color theme="0"/>
      </left>
      <right/>
      <top style="thin">
        <color indexed="55"/>
      </top>
      <bottom style="thin">
        <color indexed="55"/>
      </bottom>
      <diagonal/>
    </border>
    <border>
      <left style="thin">
        <color theme="0"/>
      </left>
      <right/>
      <top style="thick">
        <color indexed="9"/>
      </top>
      <bottom style="thin">
        <color indexed="9"/>
      </bottom>
      <diagonal/>
    </border>
    <border>
      <left/>
      <right/>
      <top style="thin">
        <color indexed="9"/>
      </top>
      <bottom style="thin">
        <color indexed="9"/>
      </bottom>
      <diagonal/>
    </border>
    <border>
      <left/>
      <right/>
      <top style="thin">
        <color indexed="55"/>
      </top>
      <bottom style="thin">
        <color indexed="55"/>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style="medium">
        <color indexed="64"/>
      </left>
      <right/>
      <top style="medium">
        <color indexed="64"/>
      </top>
      <bottom/>
      <diagonal/>
    </border>
    <border>
      <left/>
      <right/>
      <top style="dotted">
        <color indexed="55"/>
      </top>
      <bottom style="dotted">
        <color indexed="55"/>
      </bottom>
      <diagonal/>
    </border>
    <border>
      <left style="thin">
        <color theme="0"/>
      </left>
      <right style="thin">
        <color theme="0"/>
      </right>
      <top/>
      <bottom style="thick">
        <color theme="1" tint="0.499984740745262"/>
      </bottom>
      <diagonal/>
    </border>
    <border>
      <left/>
      <right/>
      <top/>
      <bottom style="thin">
        <color theme="3" tint="0.79998168889431442"/>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top/>
      <bottom style="thick">
        <color theme="3" tint="0.39994506668294322"/>
      </bottom>
      <diagonal/>
    </border>
    <border>
      <left style="thin">
        <color indexed="23"/>
      </left>
      <right style="thin">
        <color indexed="23"/>
      </right>
      <top style="thin">
        <color indexed="23"/>
      </top>
      <bottom style="thin">
        <color indexed="23"/>
      </bottom>
      <diagonal/>
    </border>
    <border>
      <left style="dotted">
        <color indexed="64"/>
      </left>
      <right style="dotted">
        <color indexed="64"/>
      </right>
      <top style="hair">
        <color indexed="64"/>
      </top>
      <bottom style="hair">
        <color indexed="64"/>
      </bottom>
      <diagonal/>
    </border>
    <border>
      <left style="medium">
        <color indexed="55"/>
      </left>
      <right style="medium">
        <color indexed="55"/>
      </right>
      <top style="medium">
        <color indexed="55"/>
      </top>
      <bottom style="medium">
        <color indexed="55"/>
      </bottom>
      <diagonal/>
    </border>
    <border>
      <left style="thin">
        <color theme="0"/>
      </left>
      <right style="thin">
        <color theme="0"/>
      </right>
      <top/>
      <bottom style="thin">
        <color theme="3" tint="0.79998168889431442"/>
      </bottom>
      <diagonal/>
    </border>
    <border>
      <left style="thin">
        <color theme="0"/>
      </left>
      <right style="thin">
        <color theme="0"/>
      </right>
      <top/>
      <bottom style="thick">
        <color theme="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3"/>
      </left>
      <right style="double">
        <color indexed="23"/>
      </right>
      <top style="double">
        <color indexed="23"/>
      </top>
      <bottom style="double">
        <color indexed="23"/>
      </bottom>
      <diagonal/>
    </border>
    <border>
      <left style="thin">
        <color indexed="9"/>
      </left>
      <right/>
      <top style="dotted">
        <color indexed="55"/>
      </top>
      <bottom style="dotted">
        <color indexed="55"/>
      </bottom>
      <diagonal/>
    </border>
    <border>
      <left/>
      <right style="hair">
        <color indexed="64"/>
      </right>
      <top/>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58"/>
      </bottom>
      <diagonal/>
    </border>
    <border>
      <left/>
      <right/>
      <top/>
      <bottom style="thick">
        <color indexed="22"/>
      </bottom>
      <diagonal/>
    </border>
    <border>
      <left/>
      <right/>
      <top/>
      <bottom style="thick">
        <color indexed="56"/>
      </bottom>
      <diagonal/>
    </border>
    <border>
      <left/>
      <right/>
      <top/>
      <bottom style="medium">
        <color indexed="30"/>
      </bottom>
      <diagonal/>
    </border>
    <border>
      <left/>
      <right/>
      <top/>
      <bottom style="medium">
        <color indexed="56"/>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bottom style="thick">
        <color theme="3"/>
      </bottom>
      <diagonal/>
    </border>
    <border>
      <left style="thin">
        <color theme="0"/>
      </left>
      <right style="thin">
        <color theme="0"/>
      </right>
      <top style="thin">
        <color theme="0"/>
      </top>
      <bottom style="thin">
        <color theme="0"/>
      </bottom>
      <diagonal/>
    </border>
    <border>
      <left style="thin">
        <color indexed="55"/>
      </left>
      <right style="thin">
        <color indexed="55"/>
      </right>
      <top style="dotted">
        <color indexed="55"/>
      </top>
      <bottom style="dotted">
        <color indexed="55"/>
      </bottom>
      <diagonal/>
    </border>
    <border>
      <left/>
      <right style="dotted">
        <color theme="0" tint="-0.34998626667073579"/>
      </right>
      <top style="dotted">
        <color theme="0" tint="-0.34998626667073579"/>
      </top>
      <bottom style="dotted">
        <color theme="0" tint="-0.34998626667073579"/>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style="thin">
        <color theme="0"/>
      </left>
      <right style="thin">
        <color theme="0"/>
      </right>
      <top/>
      <bottom style="thin">
        <color theme="0"/>
      </bottom>
      <diagonal/>
    </border>
    <border>
      <left/>
      <right/>
      <top/>
      <bottom style="double">
        <color theme="3" tint="0.79998168889431442"/>
      </bottom>
      <diagonal/>
    </border>
    <border>
      <left/>
      <right/>
      <top style="thin">
        <color indexed="9"/>
      </top>
      <bottom style="dotted">
        <color indexed="22"/>
      </bottom>
      <diagonal/>
    </border>
    <border>
      <left/>
      <right/>
      <top/>
      <bottom style="medium">
        <color theme="3"/>
      </bottom>
      <diagonal/>
    </border>
    <border>
      <left style="thick">
        <color indexed="9"/>
      </left>
      <right/>
      <top/>
      <bottom style="thin">
        <color indexed="9"/>
      </bottom>
      <diagonal/>
    </border>
    <border>
      <left/>
      <right/>
      <top/>
      <bottom style="thin">
        <color indexed="9"/>
      </bottom>
      <diagonal/>
    </border>
    <border>
      <left style="thin">
        <color theme="0"/>
      </left>
      <right style="thin">
        <color theme="0"/>
      </right>
      <top style="thick">
        <color indexed="9"/>
      </top>
      <bottom style="thin">
        <color indexed="9"/>
      </bottom>
      <diagonal/>
    </border>
    <border>
      <left/>
      <right/>
      <top style="thin">
        <color theme="0" tint="-0.24994659260841701"/>
      </top>
      <bottom style="thin">
        <color theme="0" tint="-0.24994659260841701"/>
      </bottom>
      <diagonal/>
    </border>
    <border>
      <left style="thick">
        <color indexed="9"/>
      </left>
      <right/>
      <top style="thick">
        <color theme="0"/>
      </top>
      <bottom style="thin">
        <color indexed="9"/>
      </bottom>
      <diagonal/>
    </border>
    <border>
      <left/>
      <right/>
      <top style="thick">
        <color theme="0"/>
      </top>
      <bottom style="thin">
        <color indexed="9"/>
      </bottom>
      <diagonal/>
    </border>
    <border>
      <left style="thick">
        <color theme="0"/>
      </left>
      <right/>
      <top style="thin">
        <color indexed="9"/>
      </top>
      <bottom style="thin">
        <color indexed="55"/>
      </bottom>
      <diagonal/>
    </border>
    <border>
      <left style="thick">
        <color theme="0"/>
      </left>
      <right/>
      <top style="thin">
        <color indexed="9"/>
      </top>
      <bottom style="thin">
        <color indexed="9"/>
      </bottom>
      <diagonal/>
    </border>
    <border>
      <left style="thick">
        <color theme="0"/>
      </left>
      <right/>
      <top/>
      <bottom/>
      <diagonal/>
    </border>
    <border>
      <left/>
      <right/>
      <top style="thin">
        <color indexed="55"/>
      </top>
      <bottom/>
      <diagonal/>
    </border>
    <border>
      <left/>
      <right style="thick">
        <color theme="0"/>
      </right>
      <top/>
      <bottom/>
      <diagonal/>
    </border>
    <border>
      <left/>
      <right style="thick">
        <color theme="0"/>
      </right>
      <top style="thin">
        <color indexed="9"/>
      </top>
      <bottom style="thin">
        <color indexed="9"/>
      </bottom>
      <diagonal/>
    </border>
    <border>
      <left/>
      <right style="thick">
        <color theme="0"/>
      </right>
      <top style="thin">
        <color indexed="9"/>
      </top>
      <bottom style="thin">
        <color indexed="55"/>
      </bottom>
      <diagonal/>
    </border>
    <border>
      <left/>
      <right style="thick">
        <color theme="0"/>
      </right>
      <top style="thin">
        <color indexed="55"/>
      </top>
      <bottom style="thin">
        <color indexed="55"/>
      </bottom>
      <diagonal/>
    </border>
    <border>
      <left/>
      <right style="thick">
        <color theme="0"/>
      </right>
      <top style="thin">
        <color indexed="9"/>
      </top>
      <bottom/>
      <diagonal/>
    </border>
    <border>
      <left/>
      <right style="thick">
        <color theme="0"/>
      </right>
      <top/>
      <bottom style="thin">
        <color indexed="9"/>
      </bottom>
      <diagonal/>
    </border>
    <border>
      <left style="thin">
        <color theme="0"/>
      </left>
      <right style="thick">
        <color theme="0"/>
      </right>
      <top style="thin">
        <color indexed="9"/>
      </top>
      <bottom style="thin">
        <color indexed="9"/>
      </bottom>
      <diagonal/>
    </border>
    <border>
      <left style="thin">
        <color theme="0"/>
      </left>
      <right style="thick">
        <color theme="0"/>
      </right>
      <top style="thin">
        <color indexed="55"/>
      </top>
      <bottom style="thin">
        <color indexed="55"/>
      </bottom>
      <diagonal/>
    </border>
    <border>
      <left style="thin">
        <color theme="0"/>
      </left>
      <right style="thick">
        <color theme="0"/>
      </right>
      <top/>
      <bottom/>
      <diagonal/>
    </border>
    <border>
      <left style="thin">
        <color theme="0"/>
      </left>
      <right style="thick">
        <color theme="0"/>
      </right>
      <top style="thin">
        <color indexed="55"/>
      </top>
      <bottom style="thin">
        <color theme="0" tint="-0.34998626667073579"/>
      </bottom>
      <diagonal/>
    </border>
    <border>
      <left style="thick">
        <color theme="0"/>
      </left>
      <right/>
      <top/>
      <bottom style="thin">
        <color indexed="9"/>
      </bottom>
      <diagonal/>
    </border>
    <border>
      <left style="thick">
        <color theme="0"/>
      </left>
      <right style="thin">
        <color indexed="9"/>
      </right>
      <top style="thin">
        <color indexed="9"/>
      </top>
      <bottom style="thin">
        <color indexed="9"/>
      </bottom>
      <diagonal/>
    </border>
    <border>
      <left style="thick">
        <color theme="0"/>
      </left>
      <right style="thin">
        <color theme="0"/>
      </right>
      <top style="thin">
        <color indexed="9"/>
      </top>
      <bottom style="thin">
        <color indexed="9"/>
      </bottom>
      <diagonal/>
    </border>
    <border>
      <left style="thick">
        <color theme="0"/>
      </left>
      <right style="thin">
        <color theme="0"/>
      </right>
      <top style="thin">
        <color indexed="55"/>
      </top>
      <bottom style="thin">
        <color indexed="55"/>
      </bottom>
      <diagonal/>
    </border>
    <border>
      <left style="thick">
        <color theme="0"/>
      </left>
      <right style="thick">
        <color theme="0"/>
      </right>
      <top/>
      <bottom/>
      <diagonal/>
    </border>
    <border>
      <left style="thick">
        <color theme="0"/>
      </left>
      <right style="thick">
        <color theme="0"/>
      </right>
      <top style="thin">
        <color indexed="9"/>
      </top>
      <bottom style="thin">
        <color indexed="9"/>
      </bottom>
      <diagonal/>
    </border>
    <border>
      <left style="thick">
        <color theme="0"/>
      </left>
      <right style="thick">
        <color theme="0"/>
      </right>
      <top style="thin">
        <color indexed="9"/>
      </top>
      <bottom style="thin">
        <color indexed="55"/>
      </bottom>
      <diagonal/>
    </border>
    <border>
      <left style="thick">
        <color theme="0"/>
      </left>
      <right style="thick">
        <color theme="0"/>
      </right>
      <top style="thin">
        <color indexed="55"/>
      </top>
      <bottom style="thin">
        <color indexed="55"/>
      </bottom>
      <diagonal/>
    </border>
    <border>
      <left style="thick">
        <color indexed="9"/>
      </left>
      <right style="thick">
        <color theme="0"/>
      </right>
      <top/>
      <bottom style="thin">
        <color indexed="55"/>
      </bottom>
      <diagonal/>
    </border>
    <border>
      <left style="thick">
        <color theme="0"/>
      </left>
      <right/>
      <top/>
      <bottom style="thin">
        <color indexed="55"/>
      </bottom>
      <diagonal/>
    </border>
    <border>
      <left style="thick">
        <color theme="0"/>
      </left>
      <right/>
      <top style="thick">
        <color theme="0"/>
      </top>
      <bottom style="thin">
        <color indexed="9"/>
      </bottom>
      <diagonal/>
    </border>
    <border>
      <left style="thick">
        <color theme="0"/>
      </left>
      <right style="thick">
        <color theme="0"/>
      </right>
      <top/>
      <bottom style="thin">
        <color indexed="55"/>
      </bottom>
      <diagonal/>
    </border>
    <border>
      <left/>
      <right style="thick">
        <color theme="0"/>
      </right>
      <top style="thin">
        <color theme="0" tint="-0.24994659260841701"/>
      </top>
      <bottom style="thin">
        <color theme="0" tint="-0.24994659260841701"/>
      </bottom>
      <diagonal/>
    </border>
    <border>
      <left/>
      <right style="thick">
        <color theme="0"/>
      </right>
      <top style="thin">
        <color indexed="55"/>
      </top>
      <bottom/>
      <diagonal/>
    </border>
    <border>
      <left/>
      <right style="thick">
        <color theme="0"/>
      </right>
      <top style="thick">
        <color theme="0"/>
      </top>
      <bottom style="thin">
        <color indexed="9"/>
      </bottom>
      <diagonal/>
    </border>
    <border>
      <left style="thick">
        <color theme="0"/>
      </left>
      <right style="thick">
        <color theme="0"/>
      </right>
      <top style="thin">
        <color indexed="55"/>
      </top>
      <bottom style="thin">
        <color theme="0" tint="-0.34998626667073579"/>
      </bottom>
      <diagonal/>
    </border>
    <border>
      <left style="thick">
        <color theme="0"/>
      </left>
      <right style="thick">
        <color theme="0"/>
      </right>
      <top style="thin">
        <color theme="0" tint="-0.24994659260841701"/>
      </top>
      <bottom style="thin">
        <color theme="0" tint="-0.24994659260841701"/>
      </bottom>
      <diagonal/>
    </border>
    <border>
      <left/>
      <right/>
      <top style="thick">
        <color theme="0"/>
      </top>
      <bottom/>
      <diagonal/>
    </border>
    <border>
      <left style="thin">
        <color indexed="9"/>
      </left>
      <right/>
      <top style="thin">
        <color indexed="55"/>
      </top>
      <bottom style="thin">
        <color theme="0" tint="-0.34998626667073579"/>
      </bottom>
      <diagonal/>
    </border>
    <border>
      <left style="thin">
        <color indexed="9"/>
      </left>
      <right style="thin">
        <color theme="0"/>
      </right>
      <top style="thin">
        <color indexed="9"/>
      </top>
      <bottom style="thin">
        <color indexed="9"/>
      </bottom>
      <diagonal/>
    </border>
    <border>
      <left style="thin">
        <color theme="0"/>
      </left>
      <right style="thin">
        <color indexed="9"/>
      </right>
      <top style="thin">
        <color indexed="9"/>
      </top>
      <bottom style="thin">
        <color indexed="55"/>
      </bottom>
      <diagonal/>
    </border>
    <border>
      <left style="thick">
        <color indexed="9"/>
      </left>
      <right style="thin">
        <color indexed="9"/>
      </right>
      <top style="thin">
        <color indexed="9"/>
      </top>
      <bottom style="thin">
        <color indexed="55"/>
      </bottom>
      <diagonal/>
    </border>
    <border>
      <left style="thin">
        <color theme="0"/>
      </left>
      <right style="thin">
        <color indexed="9"/>
      </right>
      <top style="thick">
        <color theme="0"/>
      </top>
      <bottom style="thin">
        <color indexed="9"/>
      </bottom>
      <diagonal/>
    </border>
    <border>
      <left style="thick">
        <color indexed="9"/>
      </left>
      <right style="thin">
        <color indexed="9"/>
      </right>
      <top style="thin">
        <color indexed="9"/>
      </top>
      <bottom/>
      <diagonal/>
    </border>
    <border>
      <left style="thin">
        <color indexed="9"/>
      </left>
      <right/>
      <top style="thin">
        <color indexed="9"/>
      </top>
      <bottom/>
      <diagonal/>
    </border>
    <border>
      <left style="thin">
        <color indexed="9"/>
      </left>
      <right style="thin">
        <color theme="0"/>
      </right>
      <top style="thin">
        <color indexed="9"/>
      </top>
      <bottom/>
      <diagonal/>
    </border>
    <border>
      <left style="thin">
        <color theme="0"/>
      </left>
      <right style="thin">
        <color indexed="9"/>
      </right>
      <top style="thin">
        <color indexed="9"/>
      </top>
      <bottom/>
      <diagonal/>
    </border>
    <border>
      <left style="thin">
        <color theme="0"/>
      </left>
      <right style="thin">
        <color theme="0"/>
      </right>
      <top style="thin">
        <color theme="0"/>
      </top>
      <bottom style="thin">
        <color indexed="55"/>
      </bottom>
      <diagonal/>
    </border>
    <border>
      <left/>
      <right/>
      <top style="thin">
        <color theme="0"/>
      </top>
      <bottom/>
      <diagonal/>
    </border>
    <border>
      <left style="thick">
        <color indexed="9"/>
      </left>
      <right style="thin">
        <color theme="0"/>
      </right>
      <top style="thin">
        <color theme="0"/>
      </top>
      <bottom style="thin">
        <color indexed="55"/>
      </bottom>
      <diagonal/>
    </border>
    <border>
      <left style="thick">
        <color indexed="9"/>
      </left>
      <right style="thick">
        <color theme="0"/>
      </right>
      <top style="thin">
        <color theme="0"/>
      </top>
      <bottom style="thin">
        <color indexed="55"/>
      </bottom>
      <diagonal/>
    </border>
    <border>
      <left style="thick">
        <color indexed="9"/>
      </left>
      <right style="thin">
        <color indexed="9"/>
      </right>
      <top style="thin">
        <color theme="0"/>
      </top>
      <bottom style="thin">
        <color indexed="55"/>
      </bottom>
      <diagonal/>
    </border>
    <border>
      <left style="thin">
        <color theme="0"/>
      </left>
      <right style="thin">
        <color indexed="9"/>
      </right>
      <top style="thin">
        <color theme="0"/>
      </top>
      <bottom style="thin">
        <color indexed="55"/>
      </bottom>
      <diagonal/>
    </border>
    <border>
      <left style="thin">
        <color indexed="9"/>
      </left>
      <right style="thin">
        <color indexed="9"/>
      </right>
      <top style="thin">
        <color indexed="9"/>
      </top>
      <bottom/>
      <diagonal/>
    </border>
    <border>
      <left style="thin">
        <color theme="0"/>
      </left>
      <right style="thick">
        <color theme="0"/>
      </right>
      <top style="thin">
        <color theme="0"/>
      </top>
      <bottom style="thin">
        <color indexed="55"/>
      </bottom>
      <diagonal/>
    </border>
    <border>
      <left style="thin">
        <color theme="0"/>
      </left>
      <right/>
      <top style="thin">
        <color indexed="9"/>
      </top>
      <bottom style="thin">
        <color indexed="9"/>
      </bottom>
      <diagonal/>
    </border>
    <border>
      <left style="thick">
        <color theme="0"/>
      </left>
      <right/>
      <top style="thin">
        <color indexed="9"/>
      </top>
      <bottom/>
      <diagonal/>
    </border>
    <border>
      <left style="thick">
        <color theme="0"/>
      </left>
      <right/>
      <top style="thin">
        <color theme="0"/>
      </top>
      <bottom style="thin">
        <color indexed="55"/>
      </bottom>
      <diagonal/>
    </border>
    <border>
      <left style="thin">
        <color theme="0"/>
      </left>
      <right style="thick">
        <color theme="0"/>
      </right>
      <top style="thin">
        <color indexed="9"/>
      </top>
      <bottom/>
      <diagonal/>
    </border>
    <border>
      <left style="thick">
        <color theme="0"/>
      </left>
      <right/>
      <top style="thin">
        <color theme="0" tint="-0.499984740745262"/>
      </top>
      <bottom style="thin">
        <color theme="0" tint="-0.499984740745262"/>
      </bottom>
      <diagonal/>
    </border>
    <border>
      <left style="thin">
        <color theme="0"/>
      </left>
      <right style="thick">
        <color theme="0"/>
      </right>
      <top style="thin">
        <color theme="0" tint="-0.499984740745262"/>
      </top>
      <bottom style="thin">
        <color theme="0" tint="-0.499984740745262"/>
      </bottom>
      <diagonal/>
    </border>
    <border>
      <left style="thin">
        <color theme="0"/>
      </left>
      <right style="thick">
        <color theme="0"/>
      </right>
      <top/>
      <bottom style="thin">
        <color indexed="9"/>
      </bottom>
      <diagonal/>
    </border>
    <border>
      <left style="thin">
        <color theme="0"/>
      </left>
      <right/>
      <top style="thin">
        <color indexed="55"/>
      </top>
      <bottom style="thin">
        <color indexed="55"/>
      </bottom>
      <diagonal/>
    </border>
    <border>
      <left style="thick">
        <color theme="0"/>
      </left>
      <right/>
      <top style="thin">
        <color indexed="55"/>
      </top>
      <bottom/>
      <diagonal/>
    </border>
    <border>
      <left style="thin">
        <color indexed="9"/>
      </left>
      <right/>
      <top style="thin">
        <color indexed="55"/>
      </top>
      <bottom/>
      <diagonal/>
    </border>
    <border>
      <left style="thin">
        <color theme="0"/>
      </left>
      <right style="thin">
        <color theme="0"/>
      </right>
      <top style="thin">
        <color indexed="55"/>
      </top>
      <bottom/>
      <diagonal/>
    </border>
    <border>
      <left style="thin">
        <color theme="0"/>
      </left>
      <right/>
      <top style="thin">
        <color indexed="55"/>
      </top>
      <bottom/>
      <diagonal/>
    </border>
    <border>
      <left style="thin">
        <color theme="0"/>
      </left>
      <right/>
      <top style="thin">
        <color indexed="9"/>
      </top>
      <bottom/>
      <diagonal/>
    </border>
    <border>
      <left/>
      <right/>
      <top style="thin">
        <color indexed="9"/>
      </top>
      <bottom/>
      <diagonal/>
    </border>
    <border>
      <left/>
      <right/>
      <top style="thin">
        <color theme="0"/>
      </top>
      <bottom style="thin">
        <color indexed="55"/>
      </bottom>
      <diagonal/>
    </border>
    <border>
      <left/>
      <right/>
      <top style="thin">
        <color indexed="9"/>
      </top>
      <bottom style="thin">
        <color indexed="55"/>
      </bottom>
      <diagonal/>
    </border>
    <border>
      <left style="thin">
        <color theme="0"/>
      </left>
      <right style="thin">
        <color indexed="9"/>
      </right>
      <top/>
      <bottom/>
      <diagonal/>
    </border>
    <border>
      <left style="thin">
        <color theme="0"/>
      </left>
      <right/>
      <top style="thin">
        <color theme="0" tint="-0.499984740745262"/>
      </top>
      <bottom style="thin">
        <color theme="0" tint="-0.499984740745262"/>
      </bottom>
      <diagonal/>
    </border>
    <border>
      <left style="thin">
        <color theme="0"/>
      </left>
      <right/>
      <top/>
      <bottom style="thin">
        <color indexed="9"/>
      </bottom>
      <diagonal/>
    </border>
    <border>
      <left style="thin">
        <color theme="0"/>
      </left>
      <right style="thin">
        <color theme="0"/>
      </right>
      <top style="thin">
        <color indexed="9"/>
      </top>
      <bottom/>
      <diagonal/>
    </border>
    <border>
      <left style="thin">
        <color theme="0"/>
      </left>
      <right style="thin">
        <color theme="0"/>
      </right>
      <top style="thin">
        <color theme="0" tint="-0.499984740745262"/>
      </top>
      <bottom style="thin">
        <color theme="0" tint="-0.499984740745262"/>
      </bottom>
      <diagonal/>
    </border>
    <border>
      <left style="thin">
        <color theme="0"/>
      </left>
      <right style="thin">
        <color theme="0"/>
      </right>
      <top/>
      <bottom style="thin">
        <color indexed="9"/>
      </bottom>
      <diagonal/>
    </border>
    <border>
      <left/>
      <right/>
      <top style="thin">
        <color theme="0" tint="-0.499984740745262"/>
      </top>
      <bottom style="thin">
        <color theme="0" tint="-0.499984740745262"/>
      </bottom>
      <diagonal/>
    </border>
    <border>
      <left/>
      <right style="thick">
        <color indexed="9"/>
      </right>
      <top/>
      <bottom/>
      <diagonal/>
    </border>
    <border>
      <left style="thin">
        <color theme="0"/>
      </left>
      <right style="thin">
        <color theme="0"/>
      </right>
      <top style="thin">
        <color theme="0" tint="-0.24994659260841701"/>
      </top>
      <bottom style="thin">
        <color theme="0" tint="-0.24994659260841701"/>
      </bottom>
      <diagonal/>
    </border>
    <border>
      <left style="thick">
        <color theme="0"/>
      </left>
      <right style="thick">
        <color theme="0"/>
      </right>
      <top style="thin">
        <color indexed="55"/>
      </top>
      <bottom/>
      <diagonal/>
    </border>
    <border>
      <left style="thick">
        <color theme="0"/>
      </left>
      <right style="thin">
        <color indexed="9"/>
      </right>
      <top style="thin">
        <color indexed="9"/>
      </top>
      <bottom style="thin">
        <color theme="0" tint="-0.24994659260841701"/>
      </bottom>
      <diagonal/>
    </border>
    <border>
      <left style="thin">
        <color indexed="9"/>
      </left>
      <right/>
      <top style="thin">
        <color indexed="9"/>
      </top>
      <bottom style="thin">
        <color theme="0" tint="-0.24994659260841701"/>
      </bottom>
      <diagonal/>
    </border>
    <border>
      <left style="thin">
        <color indexed="9"/>
      </left>
      <right style="thin">
        <color indexed="9"/>
      </right>
      <top style="thick">
        <color indexed="9"/>
      </top>
      <bottom style="thin">
        <color indexed="9"/>
      </bottom>
      <diagonal/>
    </border>
    <border>
      <left style="thin">
        <color rgb="FFFFFFFF"/>
      </left>
      <right/>
      <top style="thin">
        <color rgb="FFFFFFFF"/>
      </top>
      <bottom style="thin">
        <color rgb="FFFFFFFF"/>
      </bottom>
      <diagonal/>
    </border>
    <border>
      <left style="thick">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ck">
        <color rgb="FFFFFFFF"/>
      </right>
      <top style="thin">
        <color rgb="FFFFFFFF"/>
      </top>
      <bottom style="thin">
        <color rgb="FFFFFFFF"/>
      </bottom>
      <diagonal/>
    </border>
    <border>
      <left style="thin">
        <color indexed="9"/>
      </left>
      <right style="thin">
        <color indexed="9"/>
      </right>
      <top style="thin">
        <color indexed="9"/>
      </top>
      <bottom style="thin">
        <color indexed="55"/>
      </bottom>
      <diagonal/>
    </border>
    <border>
      <left style="thin">
        <color rgb="FFFFFFFF"/>
      </left>
      <right/>
      <top style="thin">
        <color rgb="FF969696"/>
      </top>
      <bottom style="thin">
        <color rgb="FF969696"/>
      </bottom>
      <diagonal/>
    </border>
    <border>
      <left/>
      <right/>
      <top style="thin">
        <color theme="0"/>
      </top>
      <bottom style="thin">
        <color indexed="9"/>
      </bottom>
      <diagonal/>
    </border>
    <border>
      <left/>
      <right/>
      <top style="thin">
        <color rgb="FFA6A6A6"/>
      </top>
      <bottom style="thin">
        <color rgb="FFA6A6A6"/>
      </bottom>
      <diagonal/>
    </border>
    <border>
      <left style="thin">
        <color indexed="9"/>
      </left>
      <right/>
      <top/>
      <bottom style="thin">
        <color indexed="9"/>
      </bottom>
      <diagonal/>
    </border>
    <border>
      <left style="thick">
        <color indexed="9"/>
      </left>
      <right style="thick">
        <color theme="0"/>
      </right>
      <top style="thin">
        <color indexed="9"/>
      </top>
      <bottom/>
      <diagonal/>
    </border>
    <border>
      <left style="thick">
        <color indexed="9"/>
      </left>
      <right style="thick">
        <color theme="0"/>
      </right>
      <top style="thin">
        <color theme="0" tint="-0.499984740745262"/>
      </top>
      <bottom style="thin">
        <color theme="0" tint="-0.499984740745262"/>
      </bottom>
      <diagonal/>
    </border>
    <border>
      <left style="thick">
        <color indexed="9"/>
      </left>
      <right style="thick">
        <color theme="0"/>
      </right>
      <top/>
      <bottom style="thin">
        <color indexed="9"/>
      </bottom>
      <diagonal/>
    </border>
    <border>
      <left/>
      <right/>
      <top/>
      <bottom style="thin">
        <color rgb="FFFFFFFF"/>
      </bottom>
      <diagonal/>
    </border>
    <border>
      <left style="thin">
        <color theme="0"/>
      </left>
      <right/>
      <top style="thin">
        <color indexed="9"/>
      </top>
      <bottom style="thin">
        <color indexed="55"/>
      </bottom>
      <diagonal/>
    </border>
    <border>
      <left style="thin">
        <color indexed="9"/>
      </left>
      <right/>
      <top style="thin">
        <color indexed="9"/>
      </top>
      <bottom style="thin">
        <color indexed="55"/>
      </bottom>
      <diagonal/>
    </border>
  </borders>
  <cellStyleXfs count="1989">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72" fontId="1" fillId="0" borderId="0"/>
    <xf numFmtId="0" fontId="1" fillId="0" borderId="0"/>
    <xf numFmtId="0" fontId="17" fillId="0" borderId="0" applyNumberFormat="0" applyFill="0" applyBorder="0" applyAlignment="0" applyProtection="0"/>
    <xf numFmtId="164" fontId="1" fillId="0" borderId="0" applyFont="0" applyFill="0" applyBorder="0" applyAlignment="0" applyProtection="0"/>
    <xf numFmtId="179" fontId="22" fillId="0" borderId="0">
      <alignment horizontal="center"/>
    </xf>
    <xf numFmtId="3" fontId="23" fillId="0" borderId="0" applyFont="0" applyBorder="0">
      <alignment horizontal="right"/>
    </xf>
    <xf numFmtId="9" fontId="1" fillId="0" borderId="0" applyFont="0" applyFill="0" applyBorder="0" applyAlignment="0" applyProtection="0"/>
    <xf numFmtId="171" fontId="1" fillId="0" borderId="0" applyFont="0" applyFill="0" applyBorder="0" applyAlignment="0"/>
    <xf numFmtId="10" fontId="1" fillId="0" borderId="0" applyFont="0" applyFill="0" applyBorder="0" applyAlignment="0"/>
    <xf numFmtId="3" fontId="23" fillId="0" borderId="0" applyFont="0" applyBorder="0">
      <alignment horizontal="right"/>
    </xf>
    <xf numFmtId="179" fontId="24" fillId="0" borderId="0">
      <alignment vertical="center"/>
    </xf>
    <xf numFmtId="180" fontId="25" fillId="0" borderId="0" applyFont="0" applyFill="0" applyBorder="0" applyAlignment="0" applyProtection="0"/>
    <xf numFmtId="181" fontId="25" fillId="0" borderId="0" applyFont="0" applyFill="0" applyBorder="0" applyAlignment="0" applyProtection="0"/>
    <xf numFmtId="9" fontId="26" fillId="0" borderId="0" applyFont="0" applyBorder="0">
      <alignment horizontal="right"/>
    </xf>
    <xf numFmtId="9" fontId="27" fillId="0" borderId="0" applyFont="0" applyBorder="0">
      <alignment horizontal="right"/>
    </xf>
    <xf numFmtId="9" fontId="26" fillId="0" borderId="0" applyFont="0" applyBorder="0">
      <alignment horizontal="right"/>
    </xf>
    <xf numFmtId="9" fontId="27" fillId="0" borderId="0" applyFont="0" applyBorder="0">
      <alignment horizontal="right"/>
    </xf>
    <xf numFmtId="9" fontId="26" fillId="0" borderId="0" applyFont="0" applyBorder="0">
      <alignment horizontal="right"/>
    </xf>
    <xf numFmtId="9" fontId="27" fillId="0" borderId="0" applyFont="0" applyBorder="0">
      <alignment horizontal="right"/>
    </xf>
    <xf numFmtId="9" fontId="26" fillId="0" borderId="0" applyFont="0" applyBorder="0">
      <alignment horizontal="right"/>
    </xf>
    <xf numFmtId="9" fontId="27" fillId="0" borderId="0" applyFont="0" applyBorder="0">
      <alignment horizontal="right"/>
    </xf>
    <xf numFmtId="3" fontId="23" fillId="0" borderId="0" applyFont="0" applyBorder="0">
      <alignment horizontal="right"/>
    </xf>
    <xf numFmtId="0" fontId="2" fillId="18" borderId="0"/>
    <xf numFmtId="0" fontId="2" fillId="18" borderId="0"/>
    <xf numFmtId="0" fontId="2" fillId="18" borderId="0"/>
    <xf numFmtId="0" fontId="2" fillId="18" borderId="0"/>
    <xf numFmtId="179"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79" fontId="28" fillId="18" borderId="0"/>
    <xf numFmtId="179" fontId="29" fillId="18" borderId="0"/>
    <xf numFmtId="179" fontId="30" fillId="18" borderId="0"/>
    <xf numFmtId="179" fontId="30" fillId="18" borderId="0"/>
    <xf numFmtId="179" fontId="30" fillId="18" borderId="0"/>
    <xf numFmtId="179" fontId="30" fillId="18" borderId="0"/>
    <xf numFmtId="179" fontId="30" fillId="18" borderId="0"/>
    <xf numFmtId="179" fontId="30" fillId="18" borderId="0"/>
    <xf numFmtId="0" fontId="30" fillId="18" borderId="0"/>
    <xf numFmtId="179"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179" fontId="31" fillId="18" borderId="0"/>
    <xf numFmtId="179" fontId="32" fillId="18" borderId="0"/>
    <xf numFmtId="179" fontId="33" fillId="18" borderId="0"/>
    <xf numFmtId="0" fontId="33" fillId="18" borderId="0"/>
    <xf numFmtId="0" fontId="33" fillId="18" borderId="0"/>
    <xf numFmtId="182" fontId="2" fillId="0" borderId="0" applyFont="0" applyFill="0" applyBorder="0" applyAlignment="0" applyProtection="0"/>
    <xf numFmtId="183" fontId="2" fillId="0" borderId="0" applyFont="0" applyFill="0" applyBorder="0" applyAlignment="0" applyProtection="0"/>
    <xf numFmtId="183" fontId="25" fillId="0" borderId="0" applyFont="0" applyFill="0" applyBorder="0" applyAlignment="0" applyProtection="0"/>
    <xf numFmtId="9" fontId="26" fillId="0" borderId="0" applyFont="0" applyBorder="0">
      <alignment horizontal="right"/>
    </xf>
    <xf numFmtId="9" fontId="27" fillId="0" borderId="0" applyFont="0" applyBorder="0">
      <alignment horizontal="right"/>
    </xf>
    <xf numFmtId="184" fontId="2" fillId="0" borderId="0" applyFont="0" applyFill="0" applyBorder="0" applyAlignment="0" applyProtection="0"/>
    <xf numFmtId="185" fontId="2" fillId="0" borderId="0" applyFont="0" applyFill="0" applyBorder="0" applyAlignment="0" applyProtection="0"/>
    <xf numFmtId="186" fontId="25" fillId="0" borderId="0" applyFont="0" applyFill="0" applyBorder="0" applyAlignment="0" applyProtection="0"/>
    <xf numFmtId="39" fontId="2" fillId="0" borderId="0" applyFont="0" applyFill="0" applyBorder="0" applyAlignment="0" applyProtection="0"/>
    <xf numFmtId="187" fontId="2" fillId="0" borderId="0" applyFont="0" applyFill="0" applyBorder="0" applyAlignment="0" applyProtection="0"/>
    <xf numFmtId="187" fontId="25" fillId="0" borderId="0" applyFont="0" applyFill="0" applyBorder="0" applyAlignment="0" applyProtection="0"/>
    <xf numFmtId="168" fontId="2" fillId="19" borderId="32"/>
    <xf numFmtId="168" fontId="2" fillId="19" borderId="32"/>
    <xf numFmtId="168" fontId="2" fillId="19" borderId="32"/>
    <xf numFmtId="168" fontId="2" fillId="19" borderId="32"/>
    <xf numFmtId="18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8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88" fontId="2" fillId="19" borderId="32"/>
    <xf numFmtId="18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8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68" fontId="2" fillId="19" borderId="32"/>
    <xf numFmtId="188" fontId="2" fillId="19" borderId="32"/>
    <xf numFmtId="188" fontId="2" fillId="19" borderId="32"/>
    <xf numFmtId="168" fontId="2" fillId="19" borderId="32"/>
    <xf numFmtId="188" fontId="2" fillId="19" borderId="32"/>
    <xf numFmtId="188" fontId="2" fillId="19" borderId="32"/>
    <xf numFmtId="188" fontId="2" fillId="19" borderId="32"/>
    <xf numFmtId="188" fontId="2" fillId="19" borderId="32"/>
    <xf numFmtId="188" fontId="2" fillId="19" borderId="32"/>
    <xf numFmtId="168" fontId="2" fillId="19" borderId="32"/>
    <xf numFmtId="168" fontId="2" fillId="19" borderId="32"/>
    <xf numFmtId="9" fontId="27" fillId="0" borderId="0" applyFont="0" applyBorder="0">
      <alignment horizontal="right"/>
    </xf>
    <xf numFmtId="189" fontId="25" fillId="0" borderId="0" applyFont="0" applyFill="0" applyBorder="0" applyAlignment="0" applyProtection="0"/>
    <xf numFmtId="9" fontId="26" fillId="0" borderId="0" applyFont="0" applyBorder="0">
      <alignment horizontal="right"/>
    </xf>
    <xf numFmtId="9" fontId="27" fillId="0" borderId="0" applyFont="0" applyBorder="0">
      <alignment horizontal="right"/>
    </xf>
    <xf numFmtId="0" fontId="2" fillId="0" borderId="0"/>
    <xf numFmtId="179" fontId="29" fillId="19" borderId="0"/>
    <xf numFmtId="179" fontId="34" fillId="0" borderId="0" applyNumberFormat="0" applyFill="0" applyBorder="0" applyAlignment="0" applyProtection="0"/>
    <xf numFmtId="179" fontId="34" fillId="0" borderId="0" applyNumberFormat="0" applyFill="0" applyBorder="0" applyAlignment="0" applyProtection="0"/>
    <xf numFmtId="179" fontId="25" fillId="20" borderId="0" applyNumberFormat="0" applyFont="0" applyAlignment="0" applyProtection="0"/>
    <xf numFmtId="0" fontId="2" fillId="0" borderId="0"/>
    <xf numFmtId="190" fontId="2" fillId="0" borderId="0" applyFont="0" applyFill="0" applyBorder="0" applyAlignment="0" applyProtection="0"/>
    <xf numFmtId="191" fontId="2" fillId="0" borderId="0" applyFont="0" applyFill="0" applyBorder="0" applyAlignment="0" applyProtection="0"/>
    <xf numFmtId="191" fontId="25" fillId="0" borderId="0" applyFont="0" applyFill="0" applyBorder="0" applyAlignment="0" applyProtection="0"/>
    <xf numFmtId="192" fontId="2" fillId="0" borderId="0" applyFont="0" applyFill="0" applyBorder="0" applyAlignment="0" applyProtection="0"/>
    <xf numFmtId="193" fontId="2" fillId="0" borderId="0" applyFont="0" applyFill="0" applyBorder="0" applyProtection="0">
      <alignment horizontal="right"/>
    </xf>
    <xf numFmtId="193" fontId="25" fillId="0" borderId="0" applyFont="0" applyFill="0" applyBorder="0" applyProtection="0">
      <alignment horizontal="right"/>
    </xf>
    <xf numFmtId="0" fontId="2" fillId="0" borderId="0"/>
    <xf numFmtId="194" fontId="2" fillId="0" borderId="0" applyFont="0" applyFill="0" applyBorder="0" applyAlignment="0" applyProtection="0"/>
    <xf numFmtId="195" fontId="2" fillId="0" borderId="0" applyFont="0" applyFill="0" applyBorder="0" applyAlignment="0" applyProtection="0"/>
    <xf numFmtId="179" fontId="2" fillId="18" borderId="0"/>
    <xf numFmtId="0" fontId="2" fillId="18" borderId="0"/>
    <xf numFmtId="0" fontId="2" fillId="18" borderId="0"/>
    <xf numFmtId="0" fontId="2" fillId="18" borderId="0"/>
    <xf numFmtId="179"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79" fontId="28" fillId="18" borderId="0"/>
    <xf numFmtId="179" fontId="29" fillId="18" borderId="0"/>
    <xf numFmtId="179" fontId="2" fillId="18" borderId="0"/>
    <xf numFmtId="179" fontId="31" fillId="18" borderId="0"/>
    <xf numFmtId="179" fontId="32" fillId="18" borderId="0"/>
    <xf numFmtId="179" fontId="33" fillId="18" borderId="0"/>
    <xf numFmtId="0" fontId="33" fillId="18" borderId="0"/>
    <xf numFmtId="0" fontId="33" fillId="18" borderId="0"/>
    <xf numFmtId="179" fontId="35" fillId="0" borderId="0" applyNumberFormat="0" applyFill="0" applyBorder="0" applyProtection="0">
      <alignment vertical="top"/>
    </xf>
    <xf numFmtId="179" fontId="35" fillId="0" borderId="0" applyNumberFormat="0" applyFill="0" applyBorder="0" applyProtection="0">
      <alignment vertical="top"/>
    </xf>
    <xf numFmtId="179" fontId="36" fillId="0" borderId="33" applyNumberFormat="0" applyFill="0" applyAlignment="0" applyProtection="0"/>
    <xf numFmtId="179" fontId="36" fillId="0" borderId="33" applyNumberFormat="0" applyFill="0" applyAlignment="0" applyProtection="0"/>
    <xf numFmtId="179" fontId="36" fillId="0" borderId="33" applyNumberFormat="0" applyFill="0" applyAlignment="0" applyProtection="0"/>
    <xf numFmtId="179" fontId="37" fillId="0" borderId="34" applyNumberFormat="0" applyFill="0" applyProtection="0">
      <alignment horizontal="center"/>
    </xf>
    <xf numFmtId="179" fontId="37" fillId="0" borderId="34" applyNumberFormat="0" applyFill="0" applyProtection="0">
      <alignment horizontal="center"/>
    </xf>
    <xf numFmtId="179" fontId="37" fillId="0" borderId="34" applyNumberFormat="0" applyFill="0" applyProtection="0">
      <alignment horizontal="center"/>
    </xf>
    <xf numFmtId="179" fontId="37" fillId="0" borderId="0" applyNumberFormat="0" applyFill="0" applyBorder="0" applyProtection="0">
      <alignment horizontal="left"/>
    </xf>
    <xf numFmtId="179" fontId="37" fillId="0" borderId="0" applyNumberFormat="0" applyFill="0" applyBorder="0" applyProtection="0">
      <alignment horizontal="left"/>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2" fillId="0" borderId="0"/>
    <xf numFmtId="9" fontId="27" fillId="0" borderId="0" applyFont="0" applyBorder="0">
      <alignment horizontal="right"/>
    </xf>
    <xf numFmtId="3" fontId="39" fillId="0" borderId="0" applyFont="0" applyBorder="0">
      <alignment horizontal="right"/>
    </xf>
    <xf numFmtId="177" fontId="23" fillId="0" borderId="0" applyFont="0" applyBorder="0">
      <alignment horizontal="right"/>
    </xf>
    <xf numFmtId="171" fontId="27" fillId="0" borderId="0" applyFont="0" applyBorder="0"/>
    <xf numFmtId="2" fontId="23" fillId="0" borderId="0" applyFont="0" applyBorder="0">
      <alignment horizontal="right"/>
    </xf>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79" fontId="40" fillId="0" borderId="35" applyNumberFormat="0" applyFont="0" applyFill="0" applyBorder="0" applyAlignment="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3" fillId="21"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3" fillId="24" borderId="0" applyNumberFormat="0" applyBorder="0" applyAlignment="0" applyProtection="0"/>
    <xf numFmtId="0" fontId="43"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3" fillId="26" borderId="0" applyNumberFormat="0" applyBorder="0" applyAlignment="0" applyProtection="0"/>
    <xf numFmtId="9" fontId="44" fillId="27" borderId="36" applyNumberFormat="0" applyFont="0" applyBorder="0" applyAlignment="0">
      <alignment horizontal="center"/>
      <protection locked="0"/>
    </xf>
    <xf numFmtId="0" fontId="43" fillId="21"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5"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29"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3" fillId="30" borderId="0" applyNumberFormat="0" applyBorder="0" applyAlignment="0" applyProtection="0"/>
    <xf numFmtId="0" fontId="43"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3" fillId="24" borderId="0" applyNumberFormat="0" applyBorder="0" applyAlignment="0" applyProtection="0"/>
    <xf numFmtId="0" fontId="43" fillId="2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3" fillId="28" borderId="0" applyNumberFormat="0" applyBorder="0" applyAlignment="0" applyProtection="0"/>
    <xf numFmtId="0" fontId="43" fillId="31"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3" fillId="31"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5" fillId="32"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5"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5" fillId="30" borderId="0" applyNumberFormat="0" applyBorder="0" applyAlignment="0" applyProtection="0"/>
    <xf numFmtId="0" fontId="46" fillId="30" borderId="0" applyNumberFormat="0" applyBorder="0" applyAlignment="0" applyProtection="0"/>
    <xf numFmtId="0" fontId="46" fillId="20" borderId="0" applyNumberFormat="0" applyBorder="0" applyAlignment="0" applyProtection="0"/>
    <xf numFmtId="0" fontId="45" fillId="34" borderId="0" applyNumberFormat="0" applyBorder="0" applyAlignment="0" applyProtection="0"/>
    <xf numFmtId="0" fontId="46" fillId="34" borderId="0" applyNumberFormat="0" applyBorder="0" applyAlignment="0" applyProtection="0"/>
    <xf numFmtId="0" fontId="46" fillId="35" borderId="0" applyNumberFormat="0" applyBorder="0" applyAlignment="0" applyProtection="0"/>
    <xf numFmtId="0" fontId="45" fillId="36" borderId="0" applyNumberFormat="0" applyBorder="0" applyAlignment="0" applyProtection="0"/>
    <xf numFmtId="0" fontId="46" fillId="36" borderId="0" applyNumberFormat="0" applyBorder="0" applyAlignment="0" applyProtection="0"/>
    <xf numFmtId="0" fontId="46" fillId="33" borderId="0" applyNumberFormat="0" applyBorder="0" applyAlignment="0" applyProtection="0"/>
    <xf numFmtId="0" fontId="45" fillId="37" borderId="0" applyNumberFormat="0" applyBorder="0" applyAlignment="0" applyProtection="0"/>
    <xf numFmtId="0" fontId="46" fillId="37" borderId="0" applyNumberFormat="0" applyBorder="0" applyAlignment="0" applyProtection="0"/>
    <xf numFmtId="0" fontId="46" fillId="26"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6" fillId="37" borderId="0" applyNumberFormat="0" applyBorder="0" applyAlignment="0" applyProtection="0"/>
    <xf numFmtId="0" fontId="46" fillId="37" borderId="0" applyNumberFormat="0" applyBorder="0" applyAlignment="0" applyProtection="0"/>
    <xf numFmtId="0" fontId="46" fillId="32"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5" fillId="35" borderId="0" applyNumberFormat="0" applyBorder="0" applyAlignment="0" applyProtection="0"/>
    <xf numFmtId="0" fontId="46" fillId="35" borderId="0" applyNumberFormat="0" applyBorder="0" applyAlignment="0" applyProtection="0"/>
    <xf numFmtId="0" fontId="46" fillId="38" borderId="0" applyNumberFormat="0" applyBorder="0" applyAlignment="0" applyProtection="0"/>
    <xf numFmtId="0" fontId="45" fillId="39"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5"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5" fillId="34" borderId="0" applyNumberFormat="0" applyBorder="0" applyAlignment="0" applyProtection="0"/>
    <xf numFmtId="0" fontId="46" fillId="34" borderId="0" applyNumberFormat="0" applyBorder="0" applyAlignment="0" applyProtection="0"/>
    <xf numFmtId="0" fontId="46" fillId="41" borderId="0" applyNumberFormat="0" applyBorder="0" applyAlignment="0" applyProtection="0"/>
    <xf numFmtId="0" fontId="45" fillId="36" borderId="0" applyNumberFormat="0" applyBorder="0" applyAlignment="0" applyProtection="0"/>
    <xf numFmtId="0" fontId="46" fillId="36" borderId="0" applyNumberFormat="0" applyBorder="0" applyAlignment="0" applyProtection="0"/>
    <xf numFmtId="0" fontId="46" fillId="38" borderId="0" applyNumberFormat="0" applyBorder="0" applyAlignment="0" applyProtection="0"/>
    <xf numFmtId="0" fontId="45"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197" fontId="47" fillId="43" borderId="37" applyNumberFormat="0" applyProtection="0">
      <alignment horizontal="center" vertical="center" wrapText="1"/>
    </xf>
    <xf numFmtId="0" fontId="2" fillId="0" borderId="0" applyFill="0" applyBorder="0" applyProtection="0">
      <protection locked="0"/>
    </xf>
    <xf numFmtId="0" fontId="46" fillId="35" borderId="0" applyNumberFormat="0" applyBorder="0" applyAlignment="0" applyProtection="0"/>
    <xf numFmtId="0" fontId="46" fillId="35" borderId="0" applyNumberFormat="0" applyBorder="0" applyAlignment="0" applyProtection="0"/>
    <xf numFmtId="0" fontId="46" fillId="35"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9" fontId="1" fillId="0" borderId="0" applyNumberFormat="0" applyFont="0" applyFill="0" applyBorder="0" applyProtection="0">
      <alignment horizontal="left" vertical="center" wrapText="1"/>
    </xf>
    <xf numFmtId="9" fontId="1" fillId="0" borderId="38" applyNumberFormat="0" applyFont="0" applyFill="0" applyAlignment="0"/>
    <xf numFmtId="198" fontId="1" fillId="0" borderId="0" applyFont="0" applyFill="0" applyBorder="0" applyAlignment="0"/>
    <xf numFmtId="199" fontId="42" fillId="0" borderId="39" applyFill="0" applyBorder="0"/>
    <xf numFmtId="199" fontId="42" fillId="0" borderId="39" applyFill="0" applyBorder="0"/>
    <xf numFmtId="37" fontId="48" fillId="0" borderId="0">
      <alignment horizontal="left" vertical="center"/>
    </xf>
    <xf numFmtId="37" fontId="48" fillId="0" borderId="0">
      <alignment horizontal="left" vertical="center"/>
    </xf>
    <xf numFmtId="199" fontId="2" fillId="0" borderId="40" applyBorder="0" applyAlignment="0"/>
    <xf numFmtId="200" fontId="49" fillId="0" borderId="0" applyBorder="0">
      <alignment horizontal="center" vertical="center"/>
    </xf>
    <xf numFmtId="201" fontId="42" fillId="0" borderId="0" applyBorder="0"/>
    <xf numFmtId="201" fontId="42" fillId="0" borderId="0" applyBorder="0"/>
    <xf numFmtId="3" fontId="42" fillId="0" borderId="39" applyBorder="0"/>
    <xf numFmtId="3" fontId="42" fillId="0" borderId="39" applyBorder="0"/>
    <xf numFmtId="0" fontId="50" fillId="44" borderId="41" applyNumberFormat="0" applyAlignment="0" applyProtection="0"/>
    <xf numFmtId="0" fontId="50" fillId="44" borderId="41" applyNumberFormat="0" applyAlignment="0" applyProtection="0"/>
    <xf numFmtId="0" fontId="50" fillId="44" borderId="41" applyNumberFormat="0" applyAlignment="0" applyProtection="0"/>
    <xf numFmtId="0" fontId="51"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197" fontId="47" fillId="0" borderId="42" applyNumberFormat="0" applyFill="0" applyProtection="0">
      <alignment horizontal="center" vertical="center" wrapText="1"/>
    </xf>
    <xf numFmtId="0" fontId="53" fillId="44" borderId="43" applyNumberFormat="0" applyAlignment="0" applyProtection="0"/>
    <xf numFmtId="0" fontId="53" fillId="44" borderId="43" applyNumberFormat="0" applyAlignment="0" applyProtection="0"/>
    <xf numFmtId="0" fontId="53" fillId="44" borderId="43" applyNumberFormat="0" applyAlignment="0" applyProtection="0"/>
    <xf numFmtId="9" fontId="54" fillId="45" borderId="0" applyNumberFormat="0" applyAlignment="0">
      <alignment horizontal="center"/>
    </xf>
    <xf numFmtId="3" fontId="55" fillId="0" borderId="44" applyFill="0" applyProtection="0">
      <alignment horizontal="right"/>
    </xf>
    <xf numFmtId="0" fontId="56" fillId="46" borderId="45" applyNumberFormat="0" applyFill="0" applyBorder="0" applyAlignment="0">
      <alignment horizontal="center"/>
      <protection locked="0"/>
    </xf>
    <xf numFmtId="0" fontId="57" fillId="47" borderId="45" applyNumberFormat="0" applyFont="0" applyFill="0" applyAlignment="0" applyProtection="0"/>
    <xf numFmtId="0" fontId="58" fillId="23" borderId="0" applyNumberFormat="0" applyBorder="0" applyAlignment="0" applyProtection="0"/>
    <xf numFmtId="197" fontId="1" fillId="43" borderId="46" applyNumberFormat="0" applyFont="0" applyAlignment="0"/>
    <xf numFmtId="0" fontId="47" fillId="48" borderId="47" applyFill="0">
      <alignment horizontal="center" vertical="center" wrapText="1"/>
    </xf>
    <xf numFmtId="0" fontId="59" fillId="44" borderId="43" applyNumberFormat="0" applyAlignment="0" applyProtection="0"/>
    <xf numFmtId="0" fontId="59" fillId="44" borderId="43" applyNumberFormat="0" applyAlignment="0" applyProtection="0"/>
    <xf numFmtId="0" fontId="59" fillId="44" borderId="43" applyNumberFormat="0" applyAlignment="0" applyProtection="0"/>
    <xf numFmtId="0" fontId="59" fillId="44" borderId="43" applyNumberFormat="0" applyAlignment="0" applyProtection="0"/>
    <xf numFmtId="0" fontId="53" fillId="44" borderId="43" applyNumberFormat="0" applyAlignment="0" applyProtection="0"/>
    <xf numFmtId="0" fontId="53" fillId="44" borderId="43" applyNumberFormat="0" applyAlignment="0" applyProtection="0"/>
    <xf numFmtId="0" fontId="60" fillId="49" borderId="48" applyNumberFormat="0" applyAlignment="0" applyProtection="0"/>
    <xf numFmtId="0" fontId="61" fillId="0" borderId="49" applyNumberFormat="0" applyFill="0" applyAlignment="0" applyProtection="0"/>
    <xf numFmtId="0" fontId="62" fillId="49" borderId="48" applyNumberFormat="0" applyAlignment="0" applyProtection="0"/>
    <xf numFmtId="0" fontId="60" fillId="49" borderId="48" applyNumberFormat="0" applyAlignment="0" applyProtection="0"/>
    <xf numFmtId="0" fontId="60" fillId="49" borderId="50" applyNumberFormat="0" applyAlignment="0" applyProtection="0"/>
    <xf numFmtId="166" fontId="63" fillId="0" borderId="0" applyFont="0" applyFill="0" applyBorder="0" applyAlignment="0" applyProtection="0"/>
    <xf numFmtId="164" fontId="63" fillId="0" borderId="0" applyFont="0" applyFill="0" applyBorder="0" applyAlignment="0" applyProtection="0"/>
    <xf numFmtId="202" fontId="64" fillId="0" borderId="0"/>
    <xf numFmtId="202" fontId="64" fillId="0" borderId="0"/>
    <xf numFmtId="202" fontId="64" fillId="0" borderId="0"/>
    <xf numFmtId="202" fontId="64" fillId="0" borderId="0"/>
    <xf numFmtId="202" fontId="64" fillId="0" borderId="0"/>
    <xf numFmtId="202" fontId="64" fillId="0" borderId="0"/>
    <xf numFmtId="202" fontId="64" fillId="0" borderId="0"/>
    <xf numFmtId="202" fontId="64" fillId="0" borderId="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7" fontId="42" fillId="0" borderId="0" applyFont="0" applyFill="0" applyBorder="0" applyAlignment="0" applyProtection="0"/>
    <xf numFmtId="203" fontId="1" fillId="0" borderId="0" applyFont="0" applyFill="0" applyBorder="0" applyAlignment="0"/>
    <xf numFmtId="179" fontId="65" fillId="50" borderId="0">
      <alignment horizontal="centerContinuous"/>
    </xf>
    <xf numFmtId="204" fontId="1" fillId="0" borderId="0" applyFont="0" applyFill="0" applyBorder="0" applyAlignment="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4" fontId="66" fillId="51" borderId="51" applyFont="0" applyFill="0" applyBorder="0" applyProtection="0">
      <alignment horizontal="right" wrapText="1"/>
    </xf>
    <xf numFmtId="206" fontId="67" fillId="52" borderId="20" applyFont="0" applyFill="0" applyBorder="0" applyAlignment="0" applyProtection="0">
      <alignment horizontal="center" vertical="center"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99" fontId="2" fillId="47" borderId="52" applyBorder="0" applyAlignment="0">
      <protection locked="0"/>
    </xf>
    <xf numFmtId="0" fontId="68" fillId="26" borderId="43" applyNumberFormat="0" applyAlignment="0" applyProtection="0"/>
    <xf numFmtId="0" fontId="68" fillId="26" borderId="43" applyNumberFormat="0" applyAlignment="0" applyProtection="0"/>
    <xf numFmtId="0" fontId="68" fillId="26" borderId="43" applyNumberFormat="0" applyAlignment="0" applyProtection="0"/>
    <xf numFmtId="0" fontId="68" fillId="26" borderId="43" applyNumberFormat="0" applyAlignment="0" applyProtection="0"/>
    <xf numFmtId="0" fontId="68" fillId="26" borderId="43" applyNumberFormat="0" applyAlignment="0" applyProtection="0"/>
    <xf numFmtId="0" fontId="68" fillId="26" borderId="43" applyNumberFormat="0" applyAlignment="0" applyProtection="0"/>
    <xf numFmtId="0" fontId="68" fillId="26" borderId="43" applyNumberFormat="0" applyAlignment="0" applyProtection="0"/>
    <xf numFmtId="0" fontId="68" fillId="26" borderId="43" applyNumberFormat="0" applyAlignment="0" applyProtection="0"/>
    <xf numFmtId="0" fontId="68" fillId="26" borderId="43" applyNumberFormat="0" applyAlignment="0" applyProtection="0"/>
    <xf numFmtId="0" fontId="68" fillId="26" borderId="43" applyNumberFormat="0" applyAlignment="0" applyProtection="0"/>
    <xf numFmtId="0" fontId="68" fillId="26" borderId="43" applyNumberFormat="0" applyAlignment="0" applyProtection="0"/>
    <xf numFmtId="0" fontId="68" fillId="26" borderId="43" applyNumberFormat="0" applyAlignment="0" applyProtection="0"/>
    <xf numFmtId="0" fontId="68" fillId="26" borderId="43" applyNumberFormat="0" applyAlignment="0" applyProtection="0"/>
    <xf numFmtId="0" fontId="68" fillId="26" borderId="43" applyNumberFormat="0" applyAlignment="0" applyProtection="0"/>
    <xf numFmtId="0" fontId="68" fillId="26" borderId="43" applyNumberFormat="0" applyAlignment="0" applyProtection="0"/>
    <xf numFmtId="0" fontId="68" fillId="26" borderId="43" applyNumberFormat="0" applyAlignment="0" applyProtection="0"/>
    <xf numFmtId="0" fontId="68" fillId="26" borderId="43" applyNumberFormat="0" applyAlignment="0" applyProtection="0"/>
    <xf numFmtId="0" fontId="68" fillId="26" borderId="43" applyNumberFormat="0" applyAlignment="0" applyProtection="0"/>
    <xf numFmtId="0" fontId="68" fillId="26" borderId="43" applyNumberFormat="0" applyAlignment="0" applyProtection="0"/>
    <xf numFmtId="0" fontId="68" fillId="26" borderId="43" applyNumberFormat="0" applyAlignment="0" applyProtection="0"/>
    <xf numFmtId="0" fontId="68" fillId="26" borderId="43" applyNumberFormat="0" applyAlignment="0" applyProtection="0"/>
    <xf numFmtId="0" fontId="68" fillId="26" borderId="43" applyNumberFormat="0" applyAlignment="0" applyProtection="0"/>
    <xf numFmtId="0" fontId="68" fillId="26" borderId="43" applyNumberFormat="0" applyAlignment="0" applyProtection="0"/>
    <xf numFmtId="0" fontId="68" fillId="26" borderId="43" applyNumberFormat="0" applyAlignment="0" applyProtection="0"/>
    <xf numFmtId="0" fontId="68" fillId="26" borderId="43" applyNumberFormat="0" applyAlignment="0" applyProtection="0"/>
    <xf numFmtId="0" fontId="68" fillId="26" borderId="43" applyNumberFormat="0" applyAlignment="0" applyProtection="0"/>
    <xf numFmtId="0" fontId="68" fillId="26" borderId="43" applyNumberFormat="0" applyAlignment="0" applyProtection="0"/>
    <xf numFmtId="0" fontId="68" fillId="26" borderId="43" applyNumberFormat="0" applyAlignment="0" applyProtection="0"/>
    <xf numFmtId="201" fontId="48" fillId="47" borderId="0" applyBorder="0">
      <alignment horizontal="left" vertical="center"/>
      <protection locked="0"/>
    </xf>
    <xf numFmtId="201" fontId="48" fillId="47" borderId="0" applyBorder="0">
      <alignment vertical="center"/>
      <protection locked="0"/>
    </xf>
    <xf numFmtId="199" fontId="2" fillId="47" borderId="40" applyBorder="0" applyAlignment="0">
      <protection locked="0"/>
    </xf>
    <xf numFmtId="200" fontId="49" fillId="47" borderId="0" applyBorder="0">
      <alignment horizontal="center" vertical="center"/>
      <protection locked="0"/>
    </xf>
    <xf numFmtId="201" fontId="42" fillId="47" borderId="39" applyBorder="0">
      <protection locked="0"/>
    </xf>
    <xf numFmtId="201" fontId="42" fillId="47" borderId="39" applyBorder="0">
      <protection locked="0"/>
    </xf>
    <xf numFmtId="3" fontId="2" fillId="47" borderId="39" applyBorder="0">
      <alignment vertical="center"/>
      <protection locked="0"/>
    </xf>
    <xf numFmtId="0" fontId="69" fillId="0" borderId="0" applyNumberFormat="0" applyFill="0" applyBorder="0" applyAlignment="0" applyProtection="0"/>
    <xf numFmtId="0" fontId="46" fillId="35" borderId="0" applyNumberFormat="0" applyBorder="0" applyAlignment="0" applyProtection="0"/>
    <xf numFmtId="0" fontId="46" fillId="39" borderId="0" applyNumberFormat="0" applyBorder="0" applyAlignment="0" applyProtection="0"/>
    <xf numFmtId="0" fontId="46" fillId="40"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42" borderId="0" applyNumberFormat="0" applyBorder="0" applyAlignment="0" applyProtection="0"/>
    <xf numFmtId="0" fontId="68" fillId="26" borderId="43" applyNumberFormat="0" applyAlignment="0" applyProtection="0"/>
    <xf numFmtId="0" fontId="68" fillId="26" borderId="43" applyNumberFormat="0" applyAlignment="0" applyProtection="0"/>
    <xf numFmtId="0" fontId="70" fillId="0" borderId="53" applyNumberFormat="0" applyFill="0" applyAlignment="0" applyProtection="0"/>
    <xf numFmtId="0" fontId="70" fillId="0" borderId="53" applyNumberFormat="0" applyFill="0" applyAlignment="0" applyProtection="0"/>
    <xf numFmtId="0" fontId="70" fillId="0" borderId="53" applyNumberFormat="0" applyFill="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4" fontId="72" fillId="0" borderId="0" applyFont="0" applyFill="0" applyBorder="0" applyAlignment="0" applyProtection="0"/>
    <xf numFmtId="207"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167" fontId="2" fillId="0" borderId="0" applyFont="0" applyFill="0" applyBorder="0" applyAlignment="0" applyProtection="0">
      <alignment horizontal="left" wrapText="1"/>
    </xf>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7" fontId="33" fillId="0" borderId="0" applyFont="0" applyFill="0" applyBorder="0" applyAlignment="0" applyProtection="0"/>
    <xf numFmtId="0" fontId="43" fillId="0" borderId="0"/>
    <xf numFmtId="0" fontId="73" fillId="0" borderId="0" applyNumberFormat="0" applyFill="0" applyBorder="0" applyAlignment="0" applyProtection="0"/>
    <xf numFmtId="0" fontId="73" fillId="0" borderId="0" applyNumberFormat="0" applyFill="0" applyBorder="0" applyAlignment="0" applyProtection="0"/>
    <xf numFmtId="17" fontId="74" fillId="44" borderId="0">
      <alignment horizontal="left"/>
      <protection locked="0"/>
    </xf>
    <xf numFmtId="0" fontId="28" fillId="0" borderId="0" applyNumberFormat="0" applyFill="0" applyAlignment="0" applyProtection="0"/>
    <xf numFmtId="9" fontId="75" fillId="53" borderId="45" applyNumberFormat="0" applyFill="0" applyBorder="0" applyAlignment="0" applyProtection="0">
      <alignment horizontal="left" indent="2"/>
    </xf>
    <xf numFmtId="197" fontId="76" fillId="0" borderId="0" applyNumberFormat="0" applyFill="0" applyBorder="0" applyProtection="0">
      <alignment horizontal="right"/>
    </xf>
    <xf numFmtId="0" fontId="77" fillId="47" borderId="45" applyNumberFormat="0" applyFill="0" applyBorder="0" applyAlignment="0" applyProtection="0"/>
    <xf numFmtId="3" fontId="2" fillId="54" borderId="44" applyNumberFormat="0" applyFont="0" applyBorder="0" applyAlignment="0" applyProtection="0">
      <alignment horizontal="right"/>
    </xf>
    <xf numFmtId="9" fontId="21" fillId="0" borderId="0" applyNumberFormat="0" applyFill="0" applyBorder="0" applyAlignment="0" applyProtection="0"/>
    <xf numFmtId="0" fontId="7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179" fontId="79" fillId="0" borderId="0" applyNumberFormat="0" applyBorder="0" applyAlignment="0"/>
    <xf numFmtId="38" fontId="33" fillId="18" borderId="0" applyNumberFormat="0" applyBorder="0" applyAlignment="0" applyProtection="0"/>
    <xf numFmtId="0" fontId="77" fillId="47" borderId="45" applyNumberFormat="0" applyFon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47" fillId="0" borderId="38" applyNumberFormat="0" applyFill="0">
      <alignment horizontal="left" vertical="center"/>
    </xf>
    <xf numFmtId="0" fontId="67" fillId="52" borderId="20" applyNumberFormat="0" applyProtection="0">
      <alignment horizontal="center" vertical="center" wrapText="1"/>
    </xf>
    <xf numFmtId="179" fontId="48" fillId="0" borderId="54" applyNumberFormat="0" applyAlignment="0" applyProtection="0">
      <alignment horizontal="left" vertical="center"/>
    </xf>
    <xf numFmtId="179" fontId="48" fillId="0" borderId="55">
      <alignment horizontal="left" vertical="center"/>
    </xf>
    <xf numFmtId="0" fontId="80" fillId="0" borderId="56" applyNumberFormat="0" applyFill="0" applyAlignment="0" applyProtection="0"/>
    <xf numFmtId="0" fontId="81" fillId="0" borderId="56" applyNumberFormat="0" applyFill="0" applyAlignment="0" applyProtection="0"/>
    <xf numFmtId="0" fontId="82" fillId="0" borderId="57" applyNumberFormat="0" applyFill="0" applyAlignment="0" applyProtection="0"/>
    <xf numFmtId="0" fontId="83" fillId="0" borderId="58" applyNumberFormat="0" applyFill="0" applyAlignment="0" applyProtection="0"/>
    <xf numFmtId="0" fontId="84" fillId="0" borderId="58" applyNumberFormat="0" applyFill="0" applyAlignment="0" applyProtection="0"/>
    <xf numFmtId="0" fontId="85" fillId="0" borderId="59" applyNumberFormat="0" applyFill="0" applyAlignment="0" applyProtection="0"/>
    <xf numFmtId="0" fontId="86" fillId="0" borderId="60" applyNumberFormat="0" applyFill="0" applyAlignment="0" applyProtection="0"/>
    <xf numFmtId="0" fontId="69" fillId="0" borderId="60" applyNumberFormat="0" applyFill="0" applyAlignment="0" applyProtection="0"/>
    <xf numFmtId="0" fontId="87" fillId="0" borderId="61" applyNumberFormat="0" applyFill="0" applyAlignment="0" applyProtection="0"/>
    <xf numFmtId="0" fontId="86" fillId="0" borderId="0" applyNumberFormat="0" applyFill="0" applyBorder="0" applyAlignment="0" applyProtection="0"/>
    <xf numFmtId="0" fontId="69" fillId="0" borderId="0" applyNumberFormat="0" applyFill="0" applyBorder="0" applyAlignment="0" applyProtection="0"/>
    <xf numFmtId="0" fontId="87" fillId="0" borderId="0" applyNumberFormat="0" applyFill="0" applyBorder="0" applyAlignment="0" applyProtection="0"/>
    <xf numFmtId="0" fontId="88" fillId="0" borderId="0" applyNumberFormat="0" applyFill="0" applyBorder="0" applyAlignment="0" applyProtection="0">
      <alignment vertical="top"/>
      <protection locked="0"/>
    </xf>
    <xf numFmtId="0" fontId="89" fillId="0" borderId="0" applyNumberFormat="0" applyFill="0" applyBorder="0" applyAlignment="0" applyProtection="0">
      <alignment wrapText="1"/>
    </xf>
    <xf numFmtId="9" fontId="90" fillId="0" borderId="0" applyNumberFormat="0" applyFill="0" applyBorder="0" applyAlignment="0"/>
    <xf numFmtId="9" fontId="90" fillId="0" borderId="0" applyNumberFormat="0" applyFill="0" applyBorder="0" applyAlignment="0"/>
    <xf numFmtId="0" fontId="52" fillId="22" borderId="0" applyNumberFormat="0" applyBorder="0" applyAlignment="0" applyProtection="0"/>
    <xf numFmtId="9" fontId="91" fillId="0" borderId="0" applyNumberFormat="0" applyFill="0" applyProtection="0">
      <alignment horizontal="left" indent="1"/>
    </xf>
    <xf numFmtId="0" fontId="92" fillId="26" borderId="43" applyNumberFormat="0" applyAlignment="0" applyProtection="0"/>
    <xf numFmtId="10" fontId="33" fillId="19" borderId="62" applyNumberFormat="0" applyBorder="0" applyAlignment="0" applyProtection="0"/>
    <xf numFmtId="0" fontId="92" fillId="26" borderId="43" applyNumberFormat="0" applyAlignment="0" applyProtection="0"/>
    <xf numFmtId="0" fontId="92" fillId="26" borderId="43" applyNumberFormat="0" applyAlignment="0" applyProtection="0"/>
    <xf numFmtId="0" fontId="92" fillId="26" borderId="43" applyNumberFormat="0" applyAlignment="0" applyProtection="0"/>
    <xf numFmtId="209" fontId="2" fillId="55" borderId="63" applyProtection="0"/>
    <xf numFmtId="179" fontId="68" fillId="26" borderId="43" applyNumberFormat="0" applyAlignment="0" applyProtection="0"/>
    <xf numFmtId="4" fontId="93" fillId="51" borderId="51" applyNumberFormat="0" applyFill="0" applyBorder="0" applyAlignment="0" applyProtection="0">
      <alignment horizontal="right" vertical="center" wrapText="1"/>
    </xf>
    <xf numFmtId="210" fontId="28" fillId="0" borderId="0">
      <alignment horizontal="center"/>
    </xf>
    <xf numFmtId="210" fontId="28" fillId="0" borderId="0">
      <alignment horizontal="center"/>
    </xf>
    <xf numFmtId="210" fontId="28" fillId="0" borderId="0">
      <alignment horizontal="center"/>
    </xf>
    <xf numFmtId="210" fontId="28" fillId="0" borderId="0">
      <alignment horizontal="center"/>
    </xf>
    <xf numFmtId="210" fontId="28" fillId="0" borderId="0">
      <alignment horizontal="center"/>
    </xf>
    <xf numFmtId="211" fontId="33" fillId="0" borderId="0" applyFont="0" applyFill="0" applyBorder="0" applyAlignment="0" applyProtection="0"/>
    <xf numFmtId="211" fontId="33" fillId="0" borderId="0" applyFont="0" applyFill="0" applyBorder="0" applyAlignment="0" applyProtection="0"/>
    <xf numFmtId="211" fontId="33" fillId="0" borderId="0" applyFont="0" applyFill="0" applyBorder="0" applyAlignment="0" applyProtection="0"/>
    <xf numFmtId="211" fontId="33" fillId="0" borderId="0" applyFont="0" applyFill="0" applyBorder="0" applyAlignment="0" applyProtection="0"/>
    <xf numFmtId="164" fontId="2" fillId="0" borderId="0" applyFont="0" applyFill="0" applyBorder="0" applyAlignment="0" applyProtection="0"/>
    <xf numFmtId="212" fontId="2" fillId="0" borderId="0" applyFont="0" applyFill="0" applyBorder="0" applyAlignment="0" applyProtection="0"/>
    <xf numFmtId="164" fontId="42" fillId="0" borderId="0" applyFont="0" applyFill="0" applyBorder="0" applyAlignment="0" applyProtection="0"/>
    <xf numFmtId="164" fontId="1" fillId="0" borderId="0" applyFont="0" applyFill="0" applyBorder="0" applyAlignment="0" applyProtection="0"/>
    <xf numFmtId="49" fontId="28" fillId="0" borderId="63" applyNumberFormat="0" applyFill="0" applyAlignment="0" applyProtection="0"/>
    <xf numFmtId="0" fontId="28" fillId="0" borderId="0" applyNumberFormat="0" applyFill="0" applyAlignment="0" applyProtection="0"/>
    <xf numFmtId="49" fontId="28" fillId="0" borderId="63" applyNumberFormat="0" applyFill="0" applyAlignment="0" applyProtection="0"/>
    <xf numFmtId="49" fontId="28" fillId="0" borderId="0" applyNumberFormat="0" applyFill="0" applyAlignment="0" applyProtection="0"/>
    <xf numFmtId="179" fontId="2" fillId="0" borderId="0"/>
    <xf numFmtId="38" fontId="94" fillId="0" borderId="0"/>
    <xf numFmtId="38" fontId="95" fillId="0" borderId="0"/>
    <xf numFmtId="38" fontId="96" fillId="0" borderId="0"/>
    <xf numFmtId="38" fontId="97" fillId="0" borderId="0"/>
    <xf numFmtId="179" fontId="72" fillId="0" borderId="0"/>
    <xf numFmtId="179" fontId="72" fillId="0" borderId="0"/>
    <xf numFmtId="0" fontId="2" fillId="0" borderId="0" applyNumberFormat="0" applyFill="0" applyAlignment="0" applyProtection="0"/>
    <xf numFmtId="0" fontId="98" fillId="0" borderId="49" applyNumberFormat="0" applyFill="0" applyAlignment="0" applyProtection="0"/>
    <xf numFmtId="0" fontId="61" fillId="0" borderId="49" applyNumberFormat="0" applyFill="0" applyAlignment="0" applyProtection="0"/>
    <xf numFmtId="0" fontId="61" fillId="0" borderId="49" applyNumberFormat="0" applyFill="0" applyAlignment="0" applyProtection="0"/>
    <xf numFmtId="38" fontId="22" fillId="0" borderId="0"/>
    <xf numFmtId="38" fontId="99" fillId="1" borderId="63"/>
    <xf numFmtId="9" fontId="100" fillId="56" borderId="61" applyNumberFormat="0" applyFill="0" applyProtection="0"/>
    <xf numFmtId="167" fontId="63" fillId="0" borderId="0" applyFont="0" applyFill="0" applyBorder="0" applyAlignment="0" applyProtection="0"/>
    <xf numFmtId="0" fontId="1" fillId="0" borderId="0" applyNumberFormat="0" applyFont="0" applyFill="0" applyBorder="0">
      <alignment horizontal="center" vertical="center" wrapText="1"/>
    </xf>
    <xf numFmtId="213" fontId="93" fillId="51" borderId="51" applyFont="0" applyFill="0" applyBorder="0" applyAlignment="0" applyProtection="0">
      <alignment horizontal="right" vertical="center" wrapText="1"/>
    </xf>
    <xf numFmtId="214" fontId="2" fillId="0" borderId="0" applyFill="0" applyBorder="0" applyAlignment="0" applyProtection="0"/>
    <xf numFmtId="214"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78" fontId="101"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0" fontId="102" fillId="20" borderId="0" applyNumberFormat="0" applyBorder="0" applyAlignment="0" applyProtection="0"/>
    <xf numFmtId="0" fontId="102" fillId="20" borderId="0" applyNumberFormat="0" applyBorder="0" applyAlignment="0" applyProtection="0"/>
    <xf numFmtId="0" fontId="102" fillId="20" borderId="0" applyNumberFormat="0" applyBorder="0" applyAlignment="0" applyProtection="0"/>
    <xf numFmtId="37" fontId="103" fillId="0" borderId="62"/>
    <xf numFmtId="215" fontId="104" fillId="0" borderId="0"/>
    <xf numFmtId="0" fontId="42" fillId="0" borderId="0"/>
    <xf numFmtId="0" fontId="42" fillId="0" borderId="0"/>
    <xf numFmtId="0" fontId="42" fillId="0" borderId="0"/>
    <xf numFmtId="0" fontId="42" fillId="0" borderId="0"/>
    <xf numFmtId="0" fontId="2" fillId="0" borderId="0"/>
    <xf numFmtId="0" fontId="42" fillId="0" borderId="0"/>
    <xf numFmtId="0" fontId="2" fillId="0" borderId="0"/>
    <xf numFmtId="0" fontId="2" fillId="0" borderId="0"/>
    <xf numFmtId="0" fontId="2" fillId="0" borderId="0"/>
    <xf numFmtId="0" fontId="2" fillId="0" borderId="0">
      <alignment horizontal="left" wrapText="1"/>
    </xf>
    <xf numFmtId="0" fontId="33" fillId="0" borderId="0" applyAlignment="0">
      <alignment vertical="top" wrapText="1"/>
      <protection locked="0"/>
    </xf>
    <xf numFmtId="0" fontId="2" fillId="0" borderId="0"/>
    <xf numFmtId="0" fontId="2" fillId="0" borderId="0"/>
    <xf numFmtId="0" fontId="2" fillId="0" borderId="0" applyFill="0" applyBorder="0" applyProtection="0">
      <protection locked="0"/>
    </xf>
    <xf numFmtId="0" fontId="2" fillId="0" borderId="0"/>
    <xf numFmtId="0" fontId="42" fillId="0" borderId="0"/>
    <xf numFmtId="0" fontId="42" fillId="0" borderId="0"/>
    <xf numFmtId="0" fontId="42" fillId="0" borderId="0"/>
    <xf numFmtId="0" fontId="2" fillId="0" borderId="0"/>
    <xf numFmtId="0" fontId="42" fillId="0" borderId="0"/>
    <xf numFmtId="0" fontId="42" fillId="0" borderId="0"/>
    <xf numFmtId="0" fontId="2" fillId="0" borderId="0"/>
    <xf numFmtId="0" fontId="2" fillId="0" borderId="0">
      <alignment horizontal="left" wrapText="1"/>
    </xf>
    <xf numFmtId="0" fontId="2" fillId="0" borderId="0"/>
    <xf numFmtId="0" fontId="43" fillId="0" borderId="0"/>
    <xf numFmtId="0" fontId="2" fillId="0" borderId="0"/>
    <xf numFmtId="0" fontId="43" fillId="0" borderId="0"/>
    <xf numFmtId="0" fontId="43" fillId="0" borderId="0"/>
    <xf numFmtId="0" fontId="2" fillId="0" borderId="0"/>
    <xf numFmtId="0" fontId="2" fillId="0" borderId="0"/>
    <xf numFmtId="179"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 fillId="0" borderId="0"/>
    <xf numFmtId="0" fontId="42" fillId="0" borderId="0"/>
    <xf numFmtId="216" fontId="105" fillId="0" borderId="0"/>
    <xf numFmtId="217" fontId="106" fillId="57" borderId="0">
      <alignment vertical="center"/>
    </xf>
    <xf numFmtId="217" fontId="107" fillId="58" borderId="64">
      <alignment vertical="center"/>
    </xf>
    <xf numFmtId="217" fontId="107" fillId="58" borderId="64">
      <alignment vertical="center"/>
    </xf>
    <xf numFmtId="217" fontId="105" fillId="0" borderId="0"/>
    <xf numFmtId="216" fontId="108" fillId="0" borderId="0"/>
    <xf numFmtId="0" fontId="2" fillId="0" borderId="0"/>
    <xf numFmtId="179" fontId="109" fillId="0" borderId="0"/>
    <xf numFmtId="0" fontId="110" fillId="0" borderId="0"/>
    <xf numFmtId="179" fontId="111" fillId="0" borderId="0"/>
    <xf numFmtId="0" fontId="2" fillId="59" borderId="65" applyNumberFormat="0" applyFont="0" applyAlignment="0" applyProtection="0"/>
    <xf numFmtId="0" fontId="2" fillId="59" borderId="65" applyNumberFormat="0" applyFont="0" applyAlignment="0" applyProtection="0"/>
    <xf numFmtId="0" fontId="2" fillId="59" borderId="65" applyNumberFormat="0" applyFont="0" applyAlignment="0" applyProtection="0"/>
    <xf numFmtId="0" fontId="43" fillId="59" borderId="65" applyNumberFormat="0" applyFont="0" applyAlignment="0" applyProtection="0"/>
    <xf numFmtId="0" fontId="2" fillId="59" borderId="65" applyNumberFormat="0" applyFont="0" applyAlignment="0" applyProtection="0"/>
    <xf numFmtId="0" fontId="43" fillId="59" borderId="65" applyNumberFormat="0" applyFont="0" applyAlignment="0" applyProtection="0"/>
    <xf numFmtId="0" fontId="43" fillId="59" borderId="65" applyNumberFormat="0" applyFont="0" applyAlignment="0" applyProtection="0"/>
    <xf numFmtId="0" fontId="43" fillId="59" borderId="65" applyNumberFormat="0" applyFont="0" applyAlignment="0" applyProtection="0"/>
    <xf numFmtId="0" fontId="2" fillId="20" borderId="65" applyNumberFormat="0" applyFont="0" applyAlignment="0" applyProtection="0"/>
    <xf numFmtId="0" fontId="43" fillId="5" borderId="31" applyNumberFormat="0" applyFont="0" applyAlignment="0" applyProtection="0"/>
    <xf numFmtId="0" fontId="43" fillId="5" borderId="31" applyNumberFormat="0" applyFont="0" applyAlignment="0" applyProtection="0"/>
    <xf numFmtId="0" fontId="43" fillId="5" borderId="31" applyNumberFormat="0" applyFont="0" applyAlignment="0" applyProtection="0"/>
    <xf numFmtId="0" fontId="43" fillId="5" borderId="31" applyNumberFormat="0" applyFont="0" applyAlignment="0" applyProtection="0"/>
    <xf numFmtId="0" fontId="2" fillId="59" borderId="65" applyNumberFormat="0" applyFont="0" applyAlignment="0" applyProtection="0"/>
    <xf numFmtId="0" fontId="2" fillId="59" borderId="65" applyNumberFormat="0" applyFont="0" applyAlignment="0" applyProtection="0"/>
    <xf numFmtId="0" fontId="112" fillId="44" borderId="41" applyNumberFormat="0" applyAlignment="0" applyProtection="0"/>
    <xf numFmtId="0" fontId="112" fillId="44" borderId="41" applyNumberFormat="0" applyAlignment="0" applyProtection="0"/>
    <xf numFmtId="0" fontId="112" fillId="44" borderId="41" applyNumberFormat="0" applyAlignment="0" applyProtection="0"/>
    <xf numFmtId="0" fontId="112" fillId="44" borderId="41" applyNumberFormat="0" applyAlignment="0" applyProtection="0"/>
    <xf numFmtId="49" fontId="113" fillId="0" borderId="63" applyFill="0" applyProtection="0">
      <alignment vertical="center"/>
    </xf>
    <xf numFmtId="171" fontId="67" fillId="60" borderId="36" applyFont="0" applyFill="0" applyBorder="0" applyAlignment="0" applyProtection="0">
      <alignment horizontal="center"/>
    </xf>
    <xf numFmtId="10" fontId="67" fillId="56" borderId="36" applyFont="0" applyFill="0" applyBorder="0" applyAlignment="0" applyProtection="0">
      <alignment horizontal="center"/>
    </xf>
    <xf numFmtId="10" fontId="2" fillId="0" borderId="0" applyFont="0" applyFill="0" applyBorder="0" applyAlignment="0" applyProtection="0"/>
    <xf numFmtId="9" fontId="4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77" fillId="46" borderId="45" applyFont="0" applyFill="0" applyBorder="0" applyAlignment="0" applyProtection="0">
      <alignment horizontal="center"/>
    </xf>
    <xf numFmtId="9" fontId="114" fillId="56" borderId="0" applyNumberFormat="0" applyFill="0">
      <alignment horizontal="left"/>
    </xf>
    <xf numFmtId="0" fontId="47" fillId="0" borderId="46" applyNumberFormat="0" applyFill="0" applyAlignment="0"/>
    <xf numFmtId="9" fontId="76" fillId="0" borderId="66" applyNumberFormat="0" applyFill="0"/>
    <xf numFmtId="9" fontId="21" fillId="4" borderId="67" applyNumberFormat="0" applyAlignment="0"/>
    <xf numFmtId="0" fontId="57" fillId="47" borderId="68" applyNumberFormat="0" applyFont="0" applyBorder="0" applyAlignment="0" applyProtection="0"/>
    <xf numFmtId="213" fontId="93" fillId="51" borderId="51" applyFont="0" applyFill="0" applyBorder="0" applyAlignment="0" applyProtection="0">
      <alignment horizontal="right" vertical="center" wrapText="1"/>
    </xf>
    <xf numFmtId="9" fontId="43"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3" fontId="47" fillId="0" borderId="0" applyFill="0" applyBorder="0" applyProtection="0">
      <alignment horizontal="right" vertical="center"/>
    </xf>
    <xf numFmtId="197" fontId="47" fillId="0" borderId="0" applyNumberFormat="0" applyFill="0" applyBorder="0" applyProtection="0">
      <alignment horizontal="left"/>
    </xf>
    <xf numFmtId="0" fontId="47" fillId="0" borderId="0" applyNumberFormat="0" applyFill="0" applyBorder="0" applyProtection="0">
      <alignment horizontal="right" vertical="center" wrapText="1"/>
    </xf>
    <xf numFmtId="3" fontId="115" fillId="61" borderId="69" applyNumberFormat="0" applyFont="0" applyFill="0" applyProtection="0">
      <alignment horizontal="left"/>
    </xf>
    <xf numFmtId="0" fontId="50" fillId="44" borderId="41" applyNumberFormat="0" applyAlignment="0" applyProtection="0"/>
    <xf numFmtId="0" fontId="50" fillId="44" borderId="41" applyNumberFormat="0" applyAlignment="0" applyProtection="0"/>
    <xf numFmtId="4" fontId="42" fillId="47" borderId="41" applyNumberFormat="0" applyProtection="0">
      <alignment vertical="center"/>
    </xf>
    <xf numFmtId="4" fontId="116" fillId="47" borderId="41" applyNumberFormat="0" applyProtection="0">
      <alignment vertical="center"/>
    </xf>
    <xf numFmtId="4" fontId="42" fillId="47" borderId="41" applyNumberFormat="0" applyProtection="0">
      <alignment horizontal="left" vertical="center" indent="1"/>
    </xf>
    <xf numFmtId="4" fontId="42" fillId="47" borderId="41" applyNumberFormat="0" applyProtection="0">
      <alignment horizontal="left" vertical="center" indent="1"/>
    </xf>
    <xf numFmtId="0" fontId="2" fillId="53" borderId="41" applyNumberFormat="0" applyProtection="0">
      <alignment horizontal="left" vertical="center" indent="1"/>
    </xf>
    <xf numFmtId="4" fontId="42" fillId="62" borderId="41" applyNumberFormat="0" applyProtection="0">
      <alignment horizontal="right" vertical="center"/>
    </xf>
    <xf numFmtId="4" fontId="42" fillId="57" borderId="41" applyNumberFormat="0" applyProtection="0">
      <alignment horizontal="right" vertical="center"/>
    </xf>
    <xf numFmtId="4" fontId="42" fillId="63" borderId="41" applyNumberFormat="0" applyProtection="0">
      <alignment horizontal="right" vertical="center"/>
    </xf>
    <xf numFmtId="4" fontId="42" fillId="64" borderId="41" applyNumberFormat="0" applyProtection="0">
      <alignment horizontal="right" vertical="center"/>
    </xf>
    <xf numFmtId="4" fontId="42" fillId="65" borderId="41" applyNumberFormat="0" applyProtection="0">
      <alignment horizontal="right" vertical="center"/>
    </xf>
    <xf numFmtId="4" fontId="42" fillId="66" borderId="41" applyNumberFormat="0" applyProtection="0">
      <alignment horizontal="right" vertical="center"/>
    </xf>
    <xf numFmtId="4" fontId="42" fillId="67" borderId="41" applyNumberFormat="0" applyProtection="0">
      <alignment horizontal="right" vertical="center"/>
    </xf>
    <xf numFmtId="4" fontId="42" fillId="68" borderId="41" applyNumberFormat="0" applyProtection="0">
      <alignment horizontal="right" vertical="center"/>
    </xf>
    <xf numFmtId="4" fontId="42" fillId="69" borderId="41" applyNumberFormat="0" applyProtection="0">
      <alignment horizontal="right" vertical="center"/>
    </xf>
    <xf numFmtId="4" fontId="117" fillId="70" borderId="41" applyNumberFormat="0" applyProtection="0">
      <alignment horizontal="left" vertical="center" indent="1"/>
    </xf>
    <xf numFmtId="4" fontId="42" fillId="71" borderId="70" applyNumberFormat="0" applyProtection="0">
      <alignment horizontal="left" vertical="center" indent="1"/>
    </xf>
    <xf numFmtId="4" fontId="49" fillId="72" borderId="0" applyNumberFormat="0" applyProtection="0">
      <alignment horizontal="left" vertical="center" indent="1"/>
    </xf>
    <xf numFmtId="0" fontId="2" fillId="53" borderId="41" applyNumberFormat="0" applyProtection="0">
      <alignment horizontal="left" vertical="center" indent="1"/>
    </xf>
    <xf numFmtId="4" fontId="42" fillId="71" borderId="41" applyNumberFormat="0" applyProtection="0">
      <alignment horizontal="left" vertical="center" indent="1"/>
    </xf>
    <xf numFmtId="4" fontId="42" fillId="73" borderId="41" applyNumberFormat="0" applyProtection="0">
      <alignment horizontal="left" vertical="center" indent="1"/>
    </xf>
    <xf numFmtId="0" fontId="2" fillId="73" borderId="41" applyNumberFormat="0" applyProtection="0">
      <alignment horizontal="left" vertical="center" indent="1"/>
    </xf>
    <xf numFmtId="0" fontId="2" fillId="73" borderId="41" applyNumberFormat="0" applyProtection="0">
      <alignment horizontal="left" vertical="center" indent="1"/>
    </xf>
    <xf numFmtId="0" fontId="2" fillId="74" borderId="41" applyNumberFormat="0" applyProtection="0">
      <alignment horizontal="left" vertical="center" indent="1"/>
    </xf>
    <xf numFmtId="0" fontId="2" fillId="74" borderId="41" applyNumberFormat="0" applyProtection="0">
      <alignment horizontal="left" vertical="center" indent="1"/>
    </xf>
    <xf numFmtId="0" fontId="2" fillId="18" borderId="41" applyNumberFormat="0" applyProtection="0">
      <alignment horizontal="left" vertical="center" indent="1"/>
    </xf>
    <xf numFmtId="0" fontId="2" fillId="18" borderId="41" applyNumberFormat="0" applyProtection="0">
      <alignment horizontal="left" vertical="center" indent="1"/>
    </xf>
    <xf numFmtId="0" fontId="2" fillId="53" borderId="41" applyNumberFormat="0" applyProtection="0">
      <alignment horizontal="left" vertical="center" indent="1"/>
    </xf>
    <xf numFmtId="0" fontId="2" fillId="53" borderId="41" applyNumberFormat="0" applyProtection="0">
      <alignment horizontal="left" vertical="center" indent="1"/>
    </xf>
    <xf numFmtId="4" fontId="42" fillId="19" borderId="41" applyNumberFormat="0" applyProtection="0">
      <alignment vertical="center"/>
    </xf>
    <xf numFmtId="4" fontId="116" fillId="19" borderId="41" applyNumberFormat="0" applyProtection="0">
      <alignment vertical="center"/>
    </xf>
    <xf numFmtId="4" fontId="42" fillId="19" borderId="41" applyNumberFormat="0" applyProtection="0">
      <alignment horizontal="left" vertical="center" indent="1"/>
    </xf>
    <xf numFmtId="4" fontId="42" fillId="19" borderId="41" applyNumberFormat="0" applyProtection="0">
      <alignment horizontal="left" vertical="center" indent="1"/>
    </xf>
    <xf numFmtId="4" fontId="42" fillId="71" borderId="41" applyNumberFormat="0" applyProtection="0">
      <alignment horizontal="right" vertical="center"/>
    </xf>
    <xf numFmtId="4" fontId="116" fillId="71" borderId="41" applyNumberFormat="0" applyProtection="0">
      <alignment horizontal="right" vertical="center"/>
    </xf>
    <xf numFmtId="0" fontId="2" fillId="53" borderId="41" applyNumberFormat="0" applyProtection="0">
      <alignment horizontal="left" vertical="center" indent="1"/>
    </xf>
    <xf numFmtId="0" fontId="2" fillId="53" borderId="41" applyNumberFormat="0" applyProtection="0">
      <alignment horizontal="left" vertical="center" indent="1"/>
    </xf>
    <xf numFmtId="0" fontId="118" fillId="0" borderId="0"/>
    <xf numFmtId="4" fontId="119" fillId="71" borderId="41" applyNumberFormat="0" applyProtection="0">
      <alignment horizontal="right" vertical="center"/>
    </xf>
    <xf numFmtId="179"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179"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179"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79"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9"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79"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9"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4" fontId="101" fillId="0" borderId="0" applyFont="0" applyFill="0" applyBorder="0" applyAlignment="0" applyProtection="0">
      <alignment horizontal="left"/>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Alignment="0" applyProtection="0">
      <alignment wrapText="1"/>
    </xf>
    <xf numFmtId="0" fontId="2" fillId="0" borderId="0"/>
    <xf numFmtId="0" fontId="2" fillId="0" borderId="0"/>
    <xf numFmtId="0" fontId="1" fillId="0" borderId="0"/>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2" fillId="0" borderId="0"/>
    <xf numFmtId="0" fontId="1" fillId="0" borderId="0"/>
    <xf numFmtId="0" fontId="1" fillId="0" borderId="0"/>
    <xf numFmtId="0" fontId="2" fillId="0" borderId="0">
      <alignment horizontal="left" wrapText="1"/>
    </xf>
    <xf numFmtId="0" fontId="1" fillId="0" borderId="0"/>
    <xf numFmtId="0" fontId="2"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alignment horizontal="left" wrapText="1"/>
    </xf>
    <xf numFmtId="179" fontId="2" fillId="0" borderId="0">
      <alignment horizontal="left" wrapText="1"/>
    </xf>
    <xf numFmtId="0" fontId="2" fillId="0" borderId="0"/>
    <xf numFmtId="0" fontId="2" fillId="0" borderId="0"/>
    <xf numFmtId="0" fontId="120" fillId="0" borderId="0"/>
    <xf numFmtId="0" fontId="120" fillId="0" borderId="0"/>
    <xf numFmtId="218" fontId="121"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14" fontId="41" fillId="0" borderId="0" applyFill="0" applyBorder="0" applyAlignment="0" applyProtection="0"/>
    <xf numFmtId="9" fontId="122" fillId="0" borderId="0" applyNumberFormat="0" applyFill="0" applyBorder="0" applyAlignment="0"/>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179" fontId="2" fillId="0" borderId="0"/>
    <xf numFmtId="179" fontId="42" fillId="0" borderId="0" applyNumberFormat="0" applyBorder="0" applyAlignment="0"/>
    <xf numFmtId="179" fontId="123" fillId="0" borderId="0" applyNumberFormat="0" applyBorder="0" applyAlignment="0"/>
    <xf numFmtId="38" fontId="22" fillId="0" borderId="71"/>
    <xf numFmtId="9" fontId="1" fillId="76" borderId="0" applyNumberFormat="0" applyFont="0" applyBorder="0" applyProtection="0">
      <alignment horizontal="right" vertical="center"/>
    </xf>
    <xf numFmtId="9" fontId="1" fillId="76" borderId="0" applyNumberFormat="0" applyFont="0" applyBorder="0" applyProtection="0">
      <alignment horizontal="right" vertical="center"/>
    </xf>
    <xf numFmtId="9" fontId="47" fillId="76" borderId="0" applyNumberFormat="0" applyBorder="0" applyProtection="0">
      <alignment horizontal="left" vertical="center" wrapText="1"/>
    </xf>
    <xf numFmtId="197" fontId="76" fillId="76" borderId="72" applyNumberFormat="0" applyFill="0" applyBorder="0" applyAlignment="0"/>
    <xf numFmtId="0" fontId="28" fillId="0" borderId="0" applyNumberFormat="0" applyFill="0" applyAlignment="0" applyProtection="0"/>
    <xf numFmtId="9" fontId="57" fillId="46" borderId="45" applyNumberFormat="0" applyFill="0" applyBorder="0" applyAlignment="0" applyProtection="0">
      <alignment horizontal="center"/>
    </xf>
    <xf numFmtId="49" fontId="124" fillId="0" borderId="63">
      <alignment vertical="center"/>
    </xf>
    <xf numFmtId="178" fontId="125" fillId="0" borderId="0" applyFont="0" applyFill="0" applyBorder="0" applyAlignment="0" applyProtection="0"/>
    <xf numFmtId="198" fontId="72" fillId="0" borderId="0" applyFont="0" applyFill="0" applyBorder="0" applyAlignment="0" applyProtection="0"/>
    <xf numFmtId="178" fontId="125" fillId="0" borderId="0" applyFont="0" applyFill="0" applyBorder="0" applyAlignment="0" applyProtection="0"/>
    <xf numFmtId="49" fontId="55" fillId="77" borderId="36" applyNumberFormat="0" applyFill="0" applyBorder="0" applyAlignment="0" applyProtection="0">
      <alignment horizontal="left" wrapText="1"/>
    </xf>
    <xf numFmtId="0" fontId="126" fillId="0" borderId="0" applyNumberFormat="0" applyFill="0" applyBorder="0" applyAlignment="0" applyProtection="0"/>
    <xf numFmtId="0" fontId="71" fillId="0" borderId="0" applyNumberFormat="0" applyFill="0" applyBorder="0" applyAlignment="0" applyProtection="0"/>
    <xf numFmtId="0" fontId="127" fillId="0" borderId="0" applyNumberFormat="0" applyFill="0" applyBorder="0" applyProtection="0">
      <alignment horizontal="right"/>
    </xf>
    <xf numFmtId="201" fontId="128" fillId="0" borderId="0">
      <alignment horizontal="center" vertical="center"/>
    </xf>
    <xf numFmtId="0" fontId="129"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129" fillId="0" borderId="0" applyNumberFormat="0" applyFill="0" applyBorder="0" applyAlignment="0" applyProtection="0"/>
    <xf numFmtId="0" fontId="81" fillId="0" borderId="56" applyNumberFormat="0" applyFill="0" applyAlignment="0" applyProtection="0"/>
    <xf numFmtId="0" fontId="84" fillId="0" borderId="58" applyNumberFormat="0" applyFill="0" applyAlignment="0" applyProtection="0"/>
    <xf numFmtId="0" fontId="69" fillId="0" borderId="60" applyNumberFormat="0" applyFill="0" applyAlignment="0" applyProtection="0"/>
    <xf numFmtId="0" fontId="117" fillId="0" borderId="53" applyNumberFormat="0" applyFill="0" applyAlignment="0" applyProtection="0"/>
    <xf numFmtId="0" fontId="117" fillId="0" borderId="53" applyNumberFormat="0" applyFill="0" applyAlignment="0" applyProtection="0"/>
    <xf numFmtId="0" fontId="117" fillId="0" borderId="53" applyNumberFormat="0" applyFill="0" applyAlignment="0" applyProtection="0"/>
    <xf numFmtId="197" fontId="76" fillId="76" borderId="73" applyNumberFormat="0">
      <alignment horizontal="right"/>
    </xf>
    <xf numFmtId="3" fontId="101" fillId="0" borderId="0" applyFont="0" applyFill="0" applyBorder="0" applyAlignment="0" applyProtection="0">
      <alignment horizontal="left"/>
    </xf>
    <xf numFmtId="198" fontId="125" fillId="0" borderId="0" applyFont="0" applyFill="0" applyBorder="0" applyAlignment="0" applyProtection="0"/>
    <xf numFmtId="0" fontId="81" fillId="0" borderId="56" applyNumberFormat="0" applyFill="0" applyAlignment="0" applyProtection="0"/>
    <xf numFmtId="0" fontId="81" fillId="0" borderId="56" applyNumberFormat="0" applyFill="0" applyAlignment="0" applyProtection="0"/>
    <xf numFmtId="0" fontId="81" fillId="0" borderId="56" applyNumberFormat="0" applyFill="0" applyAlignment="0" applyProtection="0"/>
    <xf numFmtId="40" fontId="131" fillId="78" borderId="62" applyNumberFormat="0" applyProtection="0">
      <alignment horizontal="centerContinuous"/>
    </xf>
    <xf numFmtId="40" fontId="131" fillId="78" borderId="62" applyNumberFormat="0" applyProtection="0">
      <alignment horizontal="centerContinuous"/>
    </xf>
    <xf numFmtId="0" fontId="84" fillId="0" borderId="58" applyNumberFormat="0" applyFill="0" applyAlignment="0" applyProtection="0"/>
    <xf numFmtId="0" fontId="84" fillId="0" borderId="58" applyNumberFormat="0" applyFill="0" applyAlignment="0" applyProtection="0"/>
    <xf numFmtId="0" fontId="84" fillId="0" borderId="58" applyNumberFormat="0" applyFill="0" applyAlignment="0" applyProtection="0"/>
    <xf numFmtId="0" fontId="69" fillId="0" borderId="60" applyNumberFormat="0" applyFill="0" applyAlignment="0" applyProtection="0"/>
    <xf numFmtId="0" fontId="69" fillId="0" borderId="60" applyNumberFormat="0" applyFill="0" applyAlignment="0" applyProtection="0"/>
    <xf numFmtId="0" fontId="69" fillId="0" borderId="60" applyNumberFormat="0" applyFill="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40" fontId="131" fillId="78" borderId="62" applyNumberFormat="0" applyProtection="0">
      <alignment horizontal="centerContinuous"/>
    </xf>
    <xf numFmtId="40" fontId="131" fillId="78" borderId="62" applyNumberFormat="0" applyProtection="0">
      <alignment horizontal="centerContinuous"/>
    </xf>
    <xf numFmtId="40" fontId="131" fillId="78" borderId="62" applyNumberFormat="0" applyProtection="0">
      <alignment horizontal="centerContinuous"/>
    </xf>
    <xf numFmtId="40" fontId="131" fillId="78" borderId="62" applyNumberFormat="0" applyProtection="0">
      <alignment horizontal="centerContinuous"/>
    </xf>
    <xf numFmtId="40" fontId="131" fillId="78" borderId="62" applyNumberFormat="0" applyProtection="0">
      <alignment horizontal="centerContinuous"/>
    </xf>
    <xf numFmtId="206" fontId="66" fillId="51" borderId="51" applyNumberFormat="0" applyFont="0" applyFill="0" applyProtection="0">
      <alignment horizontal="left" vertical="center" wrapText="1"/>
    </xf>
    <xf numFmtId="0" fontId="61" fillId="0" borderId="49" applyNumberFormat="0" applyFill="0" applyAlignment="0" applyProtection="0"/>
    <xf numFmtId="0" fontId="61" fillId="0" borderId="49" applyNumberFormat="0" applyFill="0" applyAlignment="0" applyProtection="0"/>
    <xf numFmtId="0" fontId="61" fillId="0" borderId="49" applyNumberFormat="0" applyFill="0" applyAlignment="0" applyProtection="0"/>
    <xf numFmtId="199" fontId="2" fillId="18" borderId="0" applyBorder="0" applyAlignment="0"/>
    <xf numFmtId="37" fontId="2" fillId="18" borderId="40" applyBorder="0" applyAlignment="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19" fillId="0" borderId="0" applyNumberFormat="0" applyFill="0" applyBorder="0" applyAlignment="0" applyProtection="0"/>
    <xf numFmtId="0" fontId="119" fillId="0" borderId="0" applyNumberFormat="0" applyFill="0" applyBorder="0" applyAlignment="0" applyProtection="0"/>
    <xf numFmtId="206" fontId="66" fillId="51" borderId="74" applyNumberFormat="0" applyFont="0" applyAlignment="0" applyProtection="0">
      <alignment horizontal="center" vertical="center" wrapText="1"/>
    </xf>
    <xf numFmtId="9" fontId="76" fillId="0" borderId="75" applyNumberFormat="0" applyFill="0">
      <alignment horizontal="left"/>
    </xf>
    <xf numFmtId="219" fontId="132" fillId="0" borderId="0"/>
    <xf numFmtId="9" fontId="67" fillId="56" borderId="36" applyNumberFormat="0" applyFont="0" applyFill="0" applyBorder="0" applyProtection="0">
      <alignment horizontal="center"/>
    </xf>
    <xf numFmtId="0" fontId="60" fillId="49" borderId="48" applyNumberFormat="0" applyAlignment="0" applyProtection="0"/>
    <xf numFmtId="0" fontId="60" fillId="49" borderId="48" applyNumberFormat="0" applyAlignment="0" applyProtection="0"/>
    <xf numFmtId="0" fontId="60" fillId="49" borderId="48" applyNumberFormat="0" applyAlignment="0" applyProtection="0"/>
    <xf numFmtId="0" fontId="28" fillId="0" borderId="0" applyNumberFormat="0" applyFill="0" applyAlignment="0" applyProtection="0"/>
    <xf numFmtId="0" fontId="30" fillId="0" borderId="0" applyNumberFormat="0" applyFill="0" applyAlignment="0" applyProtection="0"/>
    <xf numFmtId="179" fontId="133" fillId="0" borderId="0" applyNumberFormat="0" applyFill="0" applyBorder="0" applyAlignment="0" applyProtection="0">
      <alignment vertical="top"/>
      <protection locked="0"/>
    </xf>
    <xf numFmtId="166" fontId="2" fillId="0" borderId="0" applyFont="0" applyFill="0" applyBorder="0" applyAlignment="0" applyProtection="0"/>
    <xf numFmtId="164" fontId="2" fillId="0" borderId="0" applyFont="0" applyFill="0" applyBorder="0" applyAlignment="0" applyProtection="0"/>
    <xf numFmtId="166" fontId="134" fillId="0" borderId="0" applyFont="0" applyFill="0" applyBorder="0" applyAlignment="0" applyProtection="0"/>
    <xf numFmtId="164" fontId="134" fillId="0" borderId="0" applyFont="0" applyFill="0" applyBorder="0" applyAlignment="0" applyProtection="0"/>
    <xf numFmtId="179" fontId="135" fillId="0" borderId="0"/>
    <xf numFmtId="179" fontId="136" fillId="0" borderId="0"/>
    <xf numFmtId="166" fontId="2" fillId="0" borderId="0" applyFont="0" applyFill="0" applyBorder="0" applyAlignment="0" applyProtection="0"/>
    <xf numFmtId="220" fontId="137" fillId="0" borderId="0" applyFont="0" applyFill="0" applyBorder="0" applyAlignment="0" applyProtection="0"/>
    <xf numFmtId="221" fontId="137" fillId="0" borderId="0" applyFont="0" applyFill="0" applyBorder="0" applyAlignment="0" applyProtection="0"/>
    <xf numFmtId="179" fontId="2" fillId="0" borderId="0"/>
    <xf numFmtId="167" fontId="137" fillId="0" borderId="0" applyFont="0" applyFill="0" applyBorder="0" applyAlignment="0" applyProtection="0"/>
    <xf numFmtId="165" fontId="137"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3"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cellStyleXfs>
  <cellXfs count="531">
    <xf numFmtId="0" fontId="0" fillId="0" borderId="0" xfId="0"/>
    <xf numFmtId="0" fontId="3" fillId="0" borderId="0" xfId="0" applyFont="1"/>
    <xf numFmtId="0" fontId="4" fillId="0" borderId="0" xfId="0" applyFont="1"/>
    <xf numFmtId="0" fontId="5" fillId="0" borderId="0" xfId="2" applyFont="1" applyFill="1" applyAlignment="1">
      <alignment vertical="center" wrapText="1"/>
    </xf>
    <xf numFmtId="0" fontId="6" fillId="0" borderId="0" xfId="0" applyFont="1"/>
    <xf numFmtId="0" fontId="7" fillId="0" borderId="0" xfId="0" applyFont="1"/>
    <xf numFmtId="0" fontId="9" fillId="0" borderId="0" xfId="0" applyFont="1"/>
    <xf numFmtId="0" fontId="10" fillId="0" borderId="0" xfId="0" applyFont="1"/>
    <xf numFmtId="0" fontId="0" fillId="0" borderId="0" xfId="0" applyAlignment="1">
      <alignment horizontal="left"/>
    </xf>
    <xf numFmtId="0" fontId="9" fillId="0" borderId="0" xfId="0" applyFont="1" applyAlignment="1">
      <alignment horizontal="left"/>
    </xf>
    <xf numFmtId="0" fontId="8" fillId="3" borderId="1" xfId="0" applyFont="1" applyFill="1" applyBorder="1" applyAlignment="1">
      <alignment vertical="center"/>
    </xf>
    <xf numFmtId="0" fontId="8" fillId="3" borderId="2" xfId="0" applyFont="1" applyFill="1" applyBorder="1" applyAlignment="1">
      <alignment vertical="center"/>
    </xf>
    <xf numFmtId="0" fontId="11" fillId="3" borderId="2" xfId="0" applyFont="1" applyFill="1" applyBorder="1" applyAlignment="1">
      <alignment vertical="center"/>
    </xf>
    <xf numFmtId="0" fontId="11" fillId="3" borderId="1" xfId="0" applyFont="1" applyFill="1" applyBorder="1" applyAlignment="1">
      <alignment vertical="center"/>
    </xf>
    <xf numFmtId="0" fontId="8" fillId="3" borderId="1" xfId="0" applyFont="1" applyFill="1" applyBorder="1" applyAlignment="1">
      <alignment vertical="center" wrapText="1"/>
    </xf>
    <xf numFmtId="0" fontId="8" fillId="3" borderId="2" xfId="0" applyFont="1" applyFill="1" applyBorder="1" applyAlignment="1">
      <alignment vertical="center" wrapText="1"/>
    </xf>
    <xf numFmtId="0" fontId="11" fillId="2" borderId="1" xfId="0" applyFont="1" applyFill="1" applyBorder="1" applyAlignment="1">
      <alignment vertical="center"/>
    </xf>
    <xf numFmtId="0" fontId="11" fillId="2" borderId="2" xfId="0" applyFont="1" applyFill="1" applyBorder="1" applyAlignment="1">
      <alignment vertical="center"/>
    </xf>
    <xf numFmtId="173" fontId="11" fillId="2" borderId="11" xfId="0" applyNumberFormat="1" applyFont="1" applyFill="1" applyBorder="1" applyAlignment="1">
      <alignment horizontal="right" vertical="center"/>
    </xf>
    <xf numFmtId="173" fontId="11" fillId="2" borderId="7" xfId="0" applyNumberFormat="1" applyFont="1" applyFill="1" applyBorder="1" applyAlignment="1">
      <alignment horizontal="right" vertical="center"/>
    </xf>
    <xf numFmtId="10" fontId="11" fillId="2" borderId="12" xfId="0" applyNumberFormat="1" applyFont="1" applyFill="1" applyBorder="1" applyAlignment="1">
      <alignment horizontal="center" vertical="center"/>
    </xf>
    <xf numFmtId="10" fontId="11" fillId="2" borderId="7" xfId="0" applyNumberFormat="1" applyFont="1" applyFill="1" applyBorder="1" applyAlignment="1">
      <alignment horizontal="center" vertical="center"/>
    </xf>
    <xf numFmtId="10" fontId="11" fillId="2" borderId="8" xfId="0" applyNumberFormat="1" applyFont="1" applyFill="1" applyBorder="1" applyAlignment="1">
      <alignment horizontal="center" vertical="center"/>
    </xf>
    <xf numFmtId="0" fontId="8" fillId="3" borderId="1" xfId="0" applyFont="1" applyFill="1" applyBorder="1" applyAlignment="1">
      <alignment horizontal="left" vertical="center" indent="2"/>
    </xf>
    <xf numFmtId="0" fontId="8" fillId="3" borderId="2" xfId="0" applyFont="1" applyFill="1" applyBorder="1" applyAlignment="1">
      <alignment horizontal="left" vertical="center" indent="2"/>
    </xf>
    <xf numFmtId="0" fontId="8" fillId="3" borderId="1" xfId="0" applyFont="1" applyFill="1" applyBorder="1" applyAlignment="1">
      <alignment horizontal="left" vertical="center" wrapText="1" indent="2"/>
    </xf>
    <xf numFmtId="174" fontId="8" fillId="4" borderId="11" xfId="0" applyNumberFormat="1" applyFont="1" applyFill="1" applyBorder="1" applyAlignment="1">
      <alignment horizontal="right" vertical="center"/>
    </xf>
    <xf numFmtId="174" fontId="8" fillId="4" borderId="7" xfId="0" applyNumberFormat="1" applyFont="1" applyFill="1" applyBorder="1" applyAlignment="1">
      <alignment horizontal="right" vertical="center"/>
    </xf>
    <xf numFmtId="174" fontId="8" fillId="4" borderId="16" xfId="0" applyNumberFormat="1" applyFont="1" applyFill="1" applyBorder="1" applyAlignment="1">
      <alignment horizontal="right" vertical="center"/>
    </xf>
    <xf numFmtId="174" fontId="11" fillId="2" borderId="11" xfId="0" applyNumberFormat="1" applyFont="1" applyFill="1" applyBorder="1" applyAlignment="1">
      <alignment horizontal="right" vertical="center"/>
    </xf>
    <xf numFmtId="0" fontId="8" fillId="3" borderId="1" xfId="0" applyFont="1" applyFill="1" applyBorder="1" applyAlignment="1">
      <alignment horizontal="left" vertical="center" indent="4"/>
    </xf>
    <xf numFmtId="0" fontId="8" fillId="3" borderId="2" xfId="0" applyFont="1" applyFill="1" applyBorder="1" applyAlignment="1">
      <alignment horizontal="left" vertical="center" indent="4"/>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11" fillId="3" borderId="1" xfId="0" applyFont="1" applyFill="1" applyBorder="1" applyAlignment="1">
      <alignment vertical="center" wrapText="1"/>
    </xf>
    <xf numFmtId="0" fontId="8" fillId="3" borderId="17" xfId="0" applyFont="1" applyFill="1" applyBorder="1" applyAlignment="1">
      <alignment horizontal="left" vertical="center" indent="2"/>
    </xf>
    <xf numFmtId="174" fontId="11" fillId="2" borderId="10" xfId="0" applyNumberFormat="1" applyFont="1" applyFill="1" applyBorder="1" applyAlignment="1">
      <alignment horizontal="right" vertical="center"/>
    </xf>
    <xf numFmtId="174" fontId="8" fillId="4" borderId="18" xfId="0" applyNumberFormat="1" applyFont="1" applyFill="1" applyBorder="1" applyAlignment="1">
      <alignment horizontal="right" vertical="center"/>
    </xf>
    <xf numFmtId="0" fontId="12" fillId="0" borderId="0" xfId="0" applyFont="1"/>
    <xf numFmtId="0" fontId="8" fillId="3" borderId="0" xfId="0" applyFont="1" applyFill="1" applyAlignment="1">
      <alignment vertical="top"/>
    </xf>
    <xf numFmtId="0" fontId="14" fillId="3" borderId="2" xfId="0" applyFont="1" applyFill="1" applyBorder="1" applyAlignment="1">
      <alignment vertical="center"/>
    </xf>
    <xf numFmtId="0" fontId="15" fillId="0" borderId="20" xfId="0" applyFont="1" applyBorder="1"/>
    <xf numFmtId="0" fontId="0" fillId="4" borderId="0" xfId="0" applyFill="1"/>
    <xf numFmtId="0" fontId="8" fillId="0" borderId="1" xfId="0" applyFont="1" applyBorder="1" applyAlignment="1">
      <alignment vertical="center"/>
    </xf>
    <xf numFmtId="0" fontId="18" fillId="0" borderId="0" xfId="5" applyFont="1"/>
    <xf numFmtId="0" fontId="19" fillId="0" borderId="0" xfId="0" applyFont="1"/>
    <xf numFmtId="0" fontId="16" fillId="0" borderId="0" xfId="0" applyFont="1" applyAlignment="1">
      <alignment horizontal="left" indent="1"/>
    </xf>
    <xf numFmtId="2" fontId="8" fillId="0" borderId="24" xfId="1" applyNumberFormat="1" applyFont="1" applyFill="1" applyBorder="1" applyAlignment="1">
      <alignment horizontal="right" vertical="center"/>
    </xf>
    <xf numFmtId="164" fontId="8" fillId="4" borderId="27" xfId="6" applyFont="1" applyFill="1" applyBorder="1" applyAlignment="1">
      <alignment horizontal="right" vertical="center"/>
    </xf>
    <xf numFmtId="0" fontId="12" fillId="0" borderId="26" xfId="0" applyFont="1" applyBorder="1"/>
    <xf numFmtId="177" fontId="8" fillId="0" borderId="25" xfId="1" applyNumberFormat="1" applyFont="1" applyFill="1" applyBorder="1" applyAlignment="1">
      <alignment horizontal="right" vertical="center"/>
    </xf>
    <xf numFmtId="0" fontId="20" fillId="0" borderId="0" xfId="0" applyFont="1"/>
    <xf numFmtId="0" fontId="20" fillId="0" borderId="0" xfId="0" quotePrefix="1" applyFont="1"/>
    <xf numFmtId="10" fontId="11" fillId="2" borderId="28" xfId="0" quotePrefix="1" applyNumberFormat="1" applyFont="1" applyFill="1" applyBorder="1" applyAlignment="1">
      <alignment horizontal="center" vertical="center" wrapText="1"/>
    </xf>
    <xf numFmtId="10" fontId="11" fillId="0" borderId="0" xfId="0" applyNumberFormat="1" applyFont="1" applyAlignment="1">
      <alignment horizontal="center" vertical="center" wrapText="1"/>
    </xf>
    <xf numFmtId="10" fontId="11" fillId="0" borderId="0" xfId="0" applyNumberFormat="1" applyFont="1" applyAlignment="1">
      <alignment horizontal="center" vertical="center"/>
    </xf>
    <xf numFmtId="173" fontId="8" fillId="0" borderId="0" xfId="0" applyNumberFormat="1" applyFont="1" applyAlignment="1">
      <alignment horizontal="right" vertical="center"/>
    </xf>
    <xf numFmtId="173" fontId="11" fillId="0" borderId="0" xfId="0" applyNumberFormat="1" applyFont="1" applyAlignment="1">
      <alignment horizontal="right" vertical="center"/>
    </xf>
    <xf numFmtId="171" fontId="8" fillId="0" borderId="0" xfId="1" applyNumberFormat="1" applyFont="1" applyFill="1" applyBorder="1" applyAlignment="1">
      <alignment horizontal="right" vertical="center"/>
    </xf>
    <xf numFmtId="174" fontId="8" fillId="0" borderId="0" xfId="0" applyNumberFormat="1" applyFont="1" applyAlignment="1">
      <alignment horizontal="right" vertical="center"/>
    </xf>
    <xf numFmtId="174" fontId="11" fillId="0" borderId="0" xfId="0" applyNumberFormat="1" applyFont="1" applyAlignment="1">
      <alignment horizontal="right" vertical="center"/>
    </xf>
    <xf numFmtId="173" fontId="8" fillId="4" borderId="5" xfId="0" applyNumberFormat="1" applyFont="1" applyFill="1" applyBorder="1" applyAlignment="1">
      <alignment horizontal="right" vertical="center"/>
    </xf>
    <xf numFmtId="173" fontId="11" fillId="4" borderId="5" xfId="0" applyNumberFormat="1" applyFont="1" applyFill="1" applyBorder="1" applyAlignment="1">
      <alignment horizontal="right" vertical="center"/>
    </xf>
    <xf numFmtId="171" fontId="8" fillId="4" borderId="5" xfId="1" applyNumberFormat="1" applyFont="1" applyFill="1" applyBorder="1" applyAlignment="1">
      <alignment horizontal="right" vertical="center"/>
    </xf>
    <xf numFmtId="0" fontId="138" fillId="0" borderId="0" xfId="0" applyFont="1"/>
    <xf numFmtId="0" fontId="13" fillId="2" borderId="0" xfId="0" applyFont="1" applyFill="1"/>
    <xf numFmtId="0" fontId="139" fillId="0" borderId="0" xfId="0" applyFont="1"/>
    <xf numFmtId="0" fontId="13" fillId="0" borderId="0" xfId="0" applyFont="1"/>
    <xf numFmtId="0" fontId="8" fillId="0" borderId="0" xfId="0" applyFont="1"/>
    <xf numFmtId="0" fontId="14" fillId="0" borderId="0" xfId="0" applyFont="1"/>
    <xf numFmtId="0" fontId="16" fillId="0" borderId="0" xfId="0" applyFont="1"/>
    <xf numFmtId="9" fontId="8" fillId="0" borderId="0" xfId="1" applyFont="1" applyFill="1" applyBorder="1" applyAlignment="1">
      <alignment horizontal="right" vertical="center"/>
    </xf>
    <xf numFmtId="9" fontId="8" fillId="4" borderId="3" xfId="1" applyFont="1" applyFill="1" applyBorder="1" applyAlignment="1">
      <alignment horizontal="right" vertical="center"/>
    </xf>
    <xf numFmtId="10" fontId="11" fillId="2" borderId="83" xfId="0" applyNumberFormat="1" applyFont="1" applyFill="1" applyBorder="1" applyAlignment="1">
      <alignment horizontal="center" vertical="center"/>
    </xf>
    <xf numFmtId="2" fontId="8" fillId="4" borderId="82" xfId="1" applyNumberFormat="1" applyFont="1" applyFill="1" applyBorder="1" applyAlignment="1">
      <alignment horizontal="right" vertical="center"/>
    </xf>
    <xf numFmtId="2" fontId="8" fillId="4" borderId="27" xfId="1" applyNumberFormat="1" applyFont="1" applyFill="1" applyBorder="1" applyAlignment="1">
      <alignment horizontal="right" vertical="center"/>
    </xf>
    <xf numFmtId="164" fontId="8" fillId="4" borderId="84" xfId="6" applyFont="1" applyFill="1" applyBorder="1" applyAlignment="1">
      <alignment horizontal="right" vertical="center"/>
    </xf>
    <xf numFmtId="2" fontId="8" fillId="4" borderId="83" xfId="1" applyNumberFormat="1" applyFont="1" applyFill="1" applyBorder="1" applyAlignment="1">
      <alignment horizontal="right" vertical="center"/>
    </xf>
    <xf numFmtId="3" fontId="8" fillId="4" borderId="83" xfId="1" applyNumberFormat="1" applyFont="1" applyFill="1" applyBorder="1" applyAlignment="1">
      <alignment horizontal="right" vertical="center"/>
    </xf>
    <xf numFmtId="3" fontId="8" fillId="4" borderId="27" xfId="1" applyNumberFormat="1" applyFont="1" applyFill="1" applyBorder="1" applyAlignment="1">
      <alignment horizontal="right" vertical="center"/>
    </xf>
    <xf numFmtId="177" fontId="8" fillId="4" borderId="27" xfId="1" applyNumberFormat="1" applyFont="1" applyFill="1" applyBorder="1" applyAlignment="1">
      <alignment horizontal="right" vertical="center"/>
    </xf>
    <xf numFmtId="0" fontId="141" fillId="3" borderId="0" xfId="0" applyFont="1" applyFill="1" applyAlignment="1">
      <alignment vertical="center"/>
    </xf>
    <xf numFmtId="0" fontId="142" fillId="0" borderId="0" xfId="0" applyFont="1"/>
    <xf numFmtId="0" fontId="11" fillId="2" borderId="0" xfId="0" applyFont="1" applyFill="1"/>
    <xf numFmtId="0" fontId="6" fillId="0" borderId="79" xfId="0" applyFont="1" applyBorder="1"/>
    <xf numFmtId="0" fontId="5" fillId="0" borderId="79" xfId="0" applyFont="1" applyBorder="1"/>
    <xf numFmtId="0" fontId="6" fillId="0" borderId="0" xfId="0" applyFont="1" applyAlignment="1">
      <alignment vertical="center"/>
    </xf>
    <xf numFmtId="0" fontId="5" fillId="0" borderId="0" xfId="0" applyFont="1" applyAlignment="1">
      <alignment vertical="center"/>
    </xf>
    <xf numFmtId="0" fontId="16" fillId="0" borderId="0" xfId="0" applyFont="1" applyAlignment="1">
      <alignment vertical="top"/>
    </xf>
    <xf numFmtId="174" fontId="3" fillId="0" borderId="0" xfId="0" applyNumberFormat="1" applyFont="1"/>
    <xf numFmtId="0" fontId="0" fillId="0" borderId="85" xfId="0" applyBorder="1"/>
    <xf numFmtId="222" fontId="6" fillId="0" borderId="0" xfId="6" applyNumberFormat="1" applyFont="1"/>
    <xf numFmtId="222" fontId="5" fillId="0" borderId="0" xfId="6" applyNumberFormat="1" applyFont="1"/>
    <xf numFmtId="0" fontId="20" fillId="0" borderId="86" xfId="0" applyFont="1" applyBorder="1"/>
    <xf numFmtId="0" fontId="20" fillId="0" borderId="86" xfId="0" quotePrefix="1" applyFont="1" applyBorder="1"/>
    <xf numFmtId="10" fontId="11" fillId="2" borderId="87" xfId="0" applyNumberFormat="1" applyFont="1" applyFill="1" applyBorder="1" applyAlignment="1">
      <alignment horizontal="center" vertical="center"/>
    </xf>
    <xf numFmtId="173" fontId="8" fillId="4" borderId="22" xfId="0" applyNumberFormat="1" applyFont="1" applyFill="1" applyBorder="1" applyAlignment="1">
      <alignment horizontal="right" vertical="center"/>
    </xf>
    <xf numFmtId="174" fontId="8" fillId="4" borderId="92" xfId="0" applyNumberFormat="1" applyFont="1" applyFill="1" applyBorder="1" applyAlignment="1">
      <alignment horizontal="right" vertical="center"/>
    </xf>
    <xf numFmtId="174" fontId="8" fillId="4" borderId="93" xfId="0" applyNumberFormat="1" applyFont="1" applyFill="1" applyBorder="1" applyAlignment="1">
      <alignment horizontal="right" vertical="center"/>
    </xf>
    <xf numFmtId="174" fontId="8" fillId="4" borderId="94" xfId="0" applyNumberFormat="1" applyFont="1" applyFill="1" applyBorder="1" applyAlignment="1">
      <alignment horizontal="right" vertical="center"/>
    </xf>
    <xf numFmtId="174" fontId="8" fillId="4" borderId="95" xfId="0" applyNumberFormat="1" applyFont="1" applyFill="1" applyBorder="1" applyAlignment="1">
      <alignment horizontal="right" vertical="center"/>
    </xf>
    <xf numFmtId="10" fontId="11" fillId="2" borderId="97" xfId="0" applyNumberFormat="1" applyFont="1" applyFill="1" applyBorder="1" applyAlignment="1">
      <alignment horizontal="center" vertical="center"/>
    </xf>
    <xf numFmtId="174" fontId="11" fillId="2" borderId="99" xfId="0" applyNumberFormat="1" applyFont="1" applyFill="1" applyBorder="1" applyAlignment="1">
      <alignment horizontal="right" vertical="center"/>
    </xf>
    <xf numFmtId="0" fontId="20" fillId="0" borderId="100" xfId="0" quotePrefix="1" applyFont="1" applyBorder="1"/>
    <xf numFmtId="173" fontId="11" fillId="4" borderId="22" xfId="0" applyNumberFormat="1" applyFont="1" applyFill="1" applyBorder="1" applyAlignment="1">
      <alignment horizontal="right" vertical="center"/>
    </xf>
    <xf numFmtId="2" fontId="8" fillId="0" borderId="104" xfId="1" applyNumberFormat="1" applyFont="1" applyFill="1" applyBorder="1" applyAlignment="1">
      <alignment horizontal="right" vertical="center"/>
    </xf>
    <xf numFmtId="2" fontId="8" fillId="4" borderId="105" xfId="1" applyNumberFormat="1" applyFont="1" applyFill="1" applyBorder="1" applyAlignment="1">
      <alignment horizontal="right" vertical="center"/>
    </xf>
    <xf numFmtId="0" fontId="5" fillId="0" borderId="79" xfId="0" applyFont="1" applyBorder="1" applyAlignment="1">
      <alignment vertical="center"/>
    </xf>
    <xf numFmtId="0" fontId="6" fillId="0" borderId="79" xfId="0" applyFont="1" applyBorder="1" applyAlignment="1">
      <alignment vertical="center"/>
    </xf>
    <xf numFmtId="0" fontId="8" fillId="3" borderId="1" xfId="0" applyFont="1" applyFill="1" applyBorder="1" applyAlignment="1">
      <alignment horizontal="left" vertical="center" indent="1"/>
    </xf>
    <xf numFmtId="174" fontId="8" fillId="4" borderId="5" xfId="0" applyNumberFormat="1" applyFont="1" applyFill="1" applyBorder="1" applyAlignment="1">
      <alignment horizontal="right" vertical="center"/>
    </xf>
    <xf numFmtId="174" fontId="11" fillId="4" borderId="5" xfId="0" applyNumberFormat="1" applyFont="1" applyFill="1" applyBorder="1" applyAlignment="1">
      <alignment horizontal="right" vertical="center"/>
    </xf>
    <xf numFmtId="171" fontId="8" fillId="4" borderId="3" xfId="1" applyNumberFormat="1" applyFont="1" applyFill="1" applyBorder="1" applyAlignment="1">
      <alignment horizontal="right" vertical="center"/>
    </xf>
    <xf numFmtId="10" fontId="11" fillId="2" borderId="2" xfId="0" applyNumberFormat="1" applyFont="1" applyFill="1" applyBorder="1" applyAlignment="1">
      <alignment horizontal="center" vertical="center"/>
    </xf>
    <xf numFmtId="10" fontId="11" fillId="2" borderId="13" xfId="0" applyNumberFormat="1" applyFont="1" applyFill="1" applyBorder="1" applyAlignment="1">
      <alignment horizontal="center" vertical="center"/>
    </xf>
    <xf numFmtId="10" fontId="11" fillId="2" borderId="14" xfId="0" applyNumberFormat="1" applyFont="1" applyFill="1" applyBorder="1" applyAlignment="1">
      <alignment horizontal="center" vertical="center"/>
    </xf>
    <xf numFmtId="174" fontId="8" fillId="4" borderId="9" xfId="0" applyNumberFormat="1" applyFont="1" applyFill="1" applyBorder="1" applyAlignment="1">
      <alignment horizontal="right" vertical="center"/>
    </xf>
    <xf numFmtId="177" fontId="8" fillId="0" borderId="103" xfId="1" applyNumberFormat="1" applyFont="1" applyFill="1" applyBorder="1" applyAlignment="1">
      <alignment horizontal="right" vertical="center"/>
    </xf>
    <xf numFmtId="3" fontId="8" fillId="0" borderId="103" xfId="1" applyNumberFormat="1" applyFont="1" applyFill="1" applyBorder="1" applyAlignment="1">
      <alignment horizontal="right" vertical="center"/>
    </xf>
    <xf numFmtId="3" fontId="8" fillId="0" borderId="101" xfId="1" applyNumberFormat="1" applyFont="1" applyFill="1" applyBorder="1" applyAlignment="1">
      <alignment horizontal="right" vertical="center"/>
    </xf>
    <xf numFmtId="0" fontId="8" fillId="0" borderId="103" xfId="1" applyNumberFormat="1" applyFont="1" applyFill="1" applyBorder="1" applyAlignment="1">
      <alignment horizontal="right" vertical="center"/>
    </xf>
    <xf numFmtId="2" fontId="8" fillId="0" borderId="101" xfId="1" applyNumberFormat="1" applyFont="1" applyFill="1" applyBorder="1" applyAlignment="1">
      <alignment horizontal="right" vertical="center"/>
    </xf>
    <xf numFmtId="2" fontId="8" fillId="0" borderId="103" xfId="1" applyNumberFormat="1" applyFont="1" applyFill="1" applyBorder="1" applyAlignment="1">
      <alignment horizontal="right" vertical="center"/>
    </xf>
    <xf numFmtId="2" fontId="8" fillId="0" borderId="107" xfId="1" applyNumberFormat="1" applyFont="1" applyFill="1" applyBorder="1" applyAlignment="1">
      <alignment horizontal="right" vertical="center"/>
    </xf>
    <xf numFmtId="2" fontId="8" fillId="0" borderId="102" xfId="1" applyNumberFormat="1" applyFont="1" applyFill="1" applyBorder="1" applyAlignment="1">
      <alignment horizontal="right" vertical="center"/>
    </xf>
    <xf numFmtId="0" fontId="11" fillId="0" borderId="2" xfId="0" applyFont="1" applyBorder="1" applyAlignment="1">
      <alignment vertical="center"/>
    </xf>
    <xf numFmtId="173" fontId="8" fillId="4" borderId="23" xfId="4" applyNumberFormat="1" applyFont="1" applyFill="1" applyBorder="1" applyAlignment="1">
      <alignment vertical="center" wrapText="1"/>
    </xf>
    <xf numFmtId="2" fontId="8" fillId="0" borderId="22" xfId="1" applyNumberFormat="1" applyFont="1" applyFill="1" applyBorder="1" applyAlignment="1">
      <alignment horizontal="right" vertical="center"/>
    </xf>
    <xf numFmtId="3" fontId="8" fillId="0" borderId="21" xfId="1" applyNumberFormat="1" applyFont="1" applyFill="1" applyBorder="1" applyAlignment="1">
      <alignment horizontal="right" vertical="center"/>
    </xf>
    <xf numFmtId="3" fontId="8" fillId="0" borderId="19" xfId="1" applyNumberFormat="1" applyFont="1" applyFill="1" applyBorder="1" applyAlignment="1">
      <alignment horizontal="right" vertical="center"/>
    </xf>
    <xf numFmtId="2" fontId="8" fillId="0" borderId="19" xfId="1" applyNumberFormat="1" applyFont="1" applyFill="1" applyBorder="1" applyAlignment="1">
      <alignment horizontal="right" vertical="center"/>
    </xf>
    <xf numFmtId="2" fontId="143" fillId="0" borderId="19" xfId="1" applyNumberFormat="1" applyFont="1" applyFill="1" applyBorder="1" applyAlignment="1">
      <alignment horizontal="right" vertical="center"/>
    </xf>
    <xf numFmtId="2" fontId="8" fillId="0" borderId="21" xfId="1" applyNumberFormat="1" applyFont="1" applyFill="1" applyBorder="1" applyAlignment="1">
      <alignment horizontal="right" vertical="center"/>
    </xf>
    <xf numFmtId="0" fontId="8" fillId="0" borderId="19" xfId="1" applyNumberFormat="1" applyFont="1" applyFill="1" applyBorder="1" applyAlignment="1">
      <alignment horizontal="right" vertical="center"/>
    </xf>
    <xf numFmtId="177" fontId="8" fillId="0" borderId="19" xfId="1" applyNumberFormat="1" applyFont="1" applyFill="1" applyBorder="1" applyAlignment="1">
      <alignment horizontal="right" vertical="center"/>
    </xf>
    <xf numFmtId="0" fontId="8" fillId="3" borderId="1" xfId="0" applyFont="1" applyFill="1" applyBorder="1" applyAlignment="1">
      <alignment horizontal="left" vertical="center" wrapText="1" indent="4"/>
    </xf>
    <xf numFmtId="222" fontId="11" fillId="2" borderId="106" xfId="6" quotePrefix="1" applyNumberFormat="1" applyFont="1" applyFill="1" applyBorder="1" applyAlignment="1">
      <alignment horizontal="center" vertical="center"/>
    </xf>
    <xf numFmtId="10" fontId="11" fillId="2" borderId="2" xfId="0" quotePrefix="1" applyNumberFormat="1" applyFont="1" applyFill="1" applyBorder="1" applyAlignment="1">
      <alignment horizontal="center" vertical="center"/>
    </xf>
    <xf numFmtId="10" fontId="11" fillId="2" borderId="14" xfId="0" quotePrefix="1" applyNumberFormat="1" applyFont="1" applyFill="1" applyBorder="1" applyAlignment="1">
      <alignment horizontal="center" vertical="center"/>
    </xf>
    <xf numFmtId="0" fontId="8" fillId="3" borderId="114" xfId="0" applyFont="1" applyFill="1" applyBorder="1" applyAlignment="1">
      <alignment vertical="center"/>
    </xf>
    <xf numFmtId="10" fontId="11" fillId="2" borderId="115" xfId="0" applyNumberFormat="1" applyFont="1" applyFill="1" applyBorder="1" applyAlignment="1">
      <alignment horizontal="center" vertical="center"/>
    </xf>
    <xf numFmtId="10" fontId="11" fillId="0" borderId="113" xfId="0" applyNumberFormat="1" applyFont="1" applyBorder="1" applyAlignment="1">
      <alignment horizontal="center" vertical="center" wrapText="1"/>
    </xf>
    <xf numFmtId="10" fontId="11" fillId="2" borderId="118" xfId="0" quotePrefix="1" applyNumberFormat="1" applyFont="1" applyFill="1" applyBorder="1" applyAlignment="1">
      <alignment horizontal="center" vertical="center" wrapText="1"/>
    </xf>
    <xf numFmtId="10" fontId="11" fillId="2" borderId="119" xfId="0" applyNumberFormat="1" applyFont="1" applyFill="1" applyBorder="1" applyAlignment="1">
      <alignment horizontal="center" vertical="center"/>
    </xf>
    <xf numFmtId="10" fontId="11" fillId="2" borderId="120" xfId="0" applyNumberFormat="1" applyFont="1" applyFill="1" applyBorder="1" applyAlignment="1">
      <alignment horizontal="center" vertical="center"/>
    </xf>
    <xf numFmtId="10" fontId="11" fillId="2" borderId="90" xfId="0" applyNumberFormat="1" applyFont="1" applyFill="1" applyBorder="1" applyAlignment="1">
      <alignment horizontal="center" vertical="center"/>
    </xf>
    <xf numFmtId="10" fontId="11" fillId="2" borderId="121" xfId="0" applyNumberFormat="1" applyFont="1" applyFill="1" applyBorder="1" applyAlignment="1">
      <alignment horizontal="center" vertical="center"/>
    </xf>
    <xf numFmtId="10" fontId="11" fillId="2" borderId="122" xfId="0" applyNumberFormat="1" applyFont="1" applyFill="1" applyBorder="1" applyAlignment="1">
      <alignment horizontal="center" vertical="center"/>
    </xf>
    <xf numFmtId="173" fontId="8" fillId="0" borderId="124" xfId="0" applyNumberFormat="1" applyFont="1" applyBorder="1" applyAlignment="1">
      <alignment horizontal="right" vertical="center"/>
    </xf>
    <xf numFmtId="173" fontId="8" fillId="4" borderId="123" xfId="0" applyNumberFormat="1" applyFont="1" applyFill="1" applyBorder="1" applyAlignment="1">
      <alignment horizontal="right" vertical="center"/>
    </xf>
    <xf numFmtId="171" fontId="8" fillId="0" borderId="124" xfId="1" applyNumberFormat="1" applyFont="1" applyFill="1" applyBorder="1" applyAlignment="1">
      <alignment horizontal="right" vertical="center"/>
    </xf>
    <xf numFmtId="171" fontId="8" fillId="4" borderId="123" xfId="1" applyNumberFormat="1" applyFont="1" applyFill="1" applyBorder="1" applyAlignment="1">
      <alignment horizontal="right" vertical="center"/>
    </xf>
    <xf numFmtId="10" fontId="11" fillId="2" borderId="129" xfId="0" quotePrefix="1" applyNumberFormat="1" applyFont="1" applyFill="1" applyBorder="1" applyAlignment="1">
      <alignment horizontal="center" vertical="center"/>
    </xf>
    <xf numFmtId="10" fontId="11" fillId="2" borderId="90" xfId="0" quotePrefix="1" applyNumberFormat="1" applyFont="1" applyFill="1" applyBorder="1" applyAlignment="1">
      <alignment horizontal="center" vertical="center"/>
    </xf>
    <xf numFmtId="174" fontId="8" fillId="4" borderId="123" xfId="0" applyNumberFormat="1" applyFont="1" applyFill="1" applyBorder="1" applyAlignment="1">
      <alignment horizontal="right" vertical="center"/>
    </xf>
    <xf numFmtId="174" fontId="8" fillId="0" borderId="124" xfId="0" applyNumberFormat="1" applyFont="1" applyBorder="1" applyAlignment="1">
      <alignment horizontal="right" vertical="center"/>
    </xf>
    <xf numFmtId="171" fontId="8" fillId="4" borderId="125" xfId="1" applyNumberFormat="1" applyFont="1" applyFill="1" applyBorder="1" applyAlignment="1">
      <alignment horizontal="right" vertical="center"/>
    </xf>
    <xf numFmtId="10" fontId="11" fillId="2" borderId="131" xfId="0" applyNumberFormat="1" applyFont="1" applyFill="1" applyBorder="1" applyAlignment="1">
      <alignment horizontal="center" vertical="center"/>
    </xf>
    <xf numFmtId="2" fontId="143" fillId="0" borderId="103" xfId="1" applyNumberFormat="1" applyFont="1" applyFill="1" applyBorder="1" applyAlignment="1">
      <alignment horizontal="right" vertical="center"/>
    </xf>
    <xf numFmtId="174" fontId="0" fillId="0" borderId="0" xfId="0" applyNumberFormat="1"/>
    <xf numFmtId="171" fontId="0" fillId="0" borderId="0" xfId="0" applyNumberFormat="1"/>
    <xf numFmtId="10" fontId="11" fillId="2" borderId="132" xfId="0" applyNumberFormat="1" applyFont="1" applyFill="1" applyBorder="1" applyAlignment="1">
      <alignment horizontal="center" vertical="center"/>
    </xf>
    <xf numFmtId="173" fontId="11" fillId="2" borderId="93" xfId="0" applyNumberFormat="1" applyFont="1" applyFill="1" applyBorder="1" applyAlignment="1">
      <alignment horizontal="right" vertical="center"/>
    </xf>
    <xf numFmtId="173" fontId="11" fillId="2" borderId="92" xfId="0" applyNumberFormat="1" applyFont="1" applyFill="1" applyBorder="1" applyAlignment="1">
      <alignment horizontal="right" vertical="center"/>
    </xf>
    <xf numFmtId="10" fontId="11" fillId="2" borderId="20" xfId="0" applyNumberFormat="1" applyFont="1" applyFill="1" applyBorder="1" applyAlignment="1">
      <alignment horizontal="center" vertical="center"/>
    </xf>
    <xf numFmtId="10" fontId="11" fillId="2" borderId="98" xfId="0" applyNumberFormat="1" applyFont="1" applyFill="1" applyBorder="1" applyAlignment="1">
      <alignment horizontal="center" vertical="center"/>
    </xf>
    <xf numFmtId="0" fontId="8" fillId="3" borderId="140" xfId="0" applyFont="1" applyFill="1" applyBorder="1" applyAlignment="1">
      <alignment vertical="center"/>
    </xf>
    <xf numFmtId="174" fontId="8" fillId="4" borderId="141" xfId="0" applyNumberFormat="1" applyFont="1" applyFill="1" applyBorder="1" applyAlignment="1">
      <alignment horizontal="right" vertical="center"/>
    </xf>
    <xf numFmtId="174" fontId="8" fillId="4" borderId="142" xfId="0" applyNumberFormat="1" applyFont="1" applyFill="1" applyBorder="1" applyAlignment="1">
      <alignment horizontal="right" vertical="center"/>
    </xf>
    <xf numFmtId="10" fontId="11" fillId="2" borderId="143" xfId="0" applyNumberFormat="1" applyFont="1" applyFill="1" applyBorder="1" applyAlignment="1">
      <alignment horizontal="center" vertical="center"/>
    </xf>
    <xf numFmtId="10" fontId="11" fillId="2" borderId="132" xfId="0" quotePrefix="1" applyNumberFormat="1" applyFont="1" applyFill="1" applyBorder="1" applyAlignment="1">
      <alignment horizontal="center" vertical="center"/>
    </xf>
    <xf numFmtId="10" fontId="11" fillId="2" borderId="143" xfId="0" quotePrefix="1" applyNumberFormat="1" applyFont="1" applyFill="1" applyBorder="1" applyAlignment="1">
      <alignment horizontal="center" vertical="center"/>
    </xf>
    <xf numFmtId="171" fontId="0" fillId="0" borderId="0" xfId="1" applyNumberFormat="1" applyFont="1"/>
    <xf numFmtId="10" fontId="11" fillId="2" borderId="144" xfId="0" applyNumberFormat="1" applyFont="1" applyFill="1" applyBorder="1" applyAlignment="1">
      <alignment horizontal="center" vertical="center"/>
    </xf>
    <xf numFmtId="0" fontId="20" fillId="0" borderId="147" xfId="0" applyFont="1" applyBorder="1"/>
    <xf numFmtId="173" fontId="11" fillId="2" borderId="30" xfId="0" applyNumberFormat="1" applyFont="1" applyFill="1" applyBorder="1" applyAlignment="1">
      <alignment horizontal="right" vertical="center"/>
    </xf>
    <xf numFmtId="173" fontId="11" fillId="2" borderId="29" xfId="0" applyNumberFormat="1" applyFont="1" applyFill="1" applyBorder="1" applyAlignment="1">
      <alignment horizontal="right" vertical="center"/>
    </xf>
    <xf numFmtId="173" fontId="8" fillId="4" borderId="15" xfId="0" applyNumberFormat="1" applyFont="1" applyFill="1" applyBorder="1" applyAlignment="1">
      <alignment horizontal="right" vertical="center"/>
    </xf>
    <xf numFmtId="173" fontId="8" fillId="4" borderId="92" xfId="0" applyNumberFormat="1" applyFont="1" applyFill="1" applyBorder="1" applyAlignment="1">
      <alignment horizontal="right" vertical="center"/>
    </xf>
    <xf numFmtId="173" fontId="8" fillId="4" borderId="93" xfId="0" applyNumberFormat="1" applyFont="1" applyFill="1" applyBorder="1" applyAlignment="1">
      <alignment horizontal="right" vertical="center"/>
    </xf>
    <xf numFmtId="173" fontId="11" fillId="4" borderId="92" xfId="0" applyNumberFormat="1" applyFont="1" applyFill="1" applyBorder="1" applyAlignment="1">
      <alignment horizontal="right" vertical="center"/>
    </xf>
    <xf numFmtId="173" fontId="11" fillId="4" borderId="93" xfId="0" applyNumberFormat="1" applyFont="1" applyFill="1" applyBorder="1" applyAlignment="1">
      <alignment horizontal="right" vertical="center"/>
    </xf>
    <xf numFmtId="173" fontId="11" fillId="4" borderId="134" xfId="0" applyNumberFormat="1" applyFont="1" applyFill="1" applyBorder="1" applyAlignment="1">
      <alignment horizontal="right" vertical="center"/>
    </xf>
    <xf numFmtId="173" fontId="8" fillId="4" borderId="136" xfId="0" applyNumberFormat="1" applyFont="1" applyFill="1" applyBorder="1" applyAlignment="1">
      <alignment horizontal="right" vertical="center"/>
    </xf>
    <xf numFmtId="173" fontId="11" fillId="4" borderId="137" xfId="0" applyNumberFormat="1" applyFont="1" applyFill="1" applyBorder="1" applyAlignment="1">
      <alignment horizontal="right" vertical="center"/>
    </xf>
    <xf numFmtId="173" fontId="8" fillId="4" borderId="131" xfId="0" applyNumberFormat="1" applyFont="1" applyFill="1" applyBorder="1" applyAlignment="1">
      <alignment horizontal="right" vertical="center"/>
    </xf>
    <xf numFmtId="173" fontId="8" fillId="4" borderId="138" xfId="0" applyNumberFormat="1" applyFont="1" applyFill="1" applyBorder="1" applyAlignment="1">
      <alignment horizontal="right" vertical="center"/>
    </xf>
    <xf numFmtId="173" fontId="11" fillId="4" borderId="131" xfId="0" applyNumberFormat="1" applyFont="1" applyFill="1" applyBorder="1" applyAlignment="1">
      <alignment horizontal="right" vertical="center"/>
    </xf>
    <xf numFmtId="173" fontId="11" fillId="4" borderId="138" xfId="0" applyNumberFormat="1" applyFont="1" applyFill="1" applyBorder="1" applyAlignment="1">
      <alignment horizontal="right" vertical="center"/>
    </xf>
    <xf numFmtId="173" fontId="11" fillId="4" borderId="143" xfId="0" applyNumberFormat="1" applyFont="1" applyFill="1" applyBorder="1" applyAlignment="1">
      <alignment horizontal="right" vertical="center"/>
    </xf>
    <xf numFmtId="173" fontId="8" fillId="4" borderId="148" xfId="0" applyNumberFormat="1" applyFont="1" applyFill="1" applyBorder="1" applyAlignment="1">
      <alignment horizontal="right" vertical="center"/>
    </xf>
    <xf numFmtId="173" fontId="11" fillId="4" borderId="149" xfId="0" applyNumberFormat="1" applyFont="1" applyFill="1" applyBorder="1" applyAlignment="1">
      <alignment horizontal="right" vertical="center"/>
    </xf>
    <xf numFmtId="173" fontId="11" fillId="2" borderId="138" xfId="0" applyNumberFormat="1" applyFont="1" applyFill="1" applyBorder="1" applyAlignment="1">
      <alignment horizontal="right" vertical="center"/>
    </xf>
    <xf numFmtId="173" fontId="11" fillId="2" borderId="131" xfId="0" applyNumberFormat="1" applyFont="1" applyFill="1" applyBorder="1" applyAlignment="1">
      <alignment horizontal="right" vertical="center"/>
    </xf>
    <xf numFmtId="9" fontId="0" fillId="0" borderId="0" xfId="1" applyFont="1"/>
    <xf numFmtId="10" fontId="11" fillId="2" borderId="157" xfId="0" applyNumberFormat="1" applyFont="1" applyFill="1" applyBorder="1" applyAlignment="1">
      <alignment horizontal="center" vertical="center"/>
    </xf>
    <xf numFmtId="10" fontId="11" fillId="2" borderId="158" xfId="0" applyNumberFormat="1" applyFont="1" applyFill="1" applyBorder="1" applyAlignment="1">
      <alignment horizontal="center" vertical="center"/>
    </xf>
    <xf numFmtId="173" fontId="11" fillId="2" borderId="27" xfId="0" applyNumberFormat="1" applyFont="1" applyFill="1" applyBorder="1" applyAlignment="1">
      <alignment horizontal="right" vertical="center"/>
    </xf>
    <xf numFmtId="173" fontId="11" fillId="2" borderId="83" xfId="0" applyNumberFormat="1" applyFont="1" applyFill="1" applyBorder="1" applyAlignment="1">
      <alignment horizontal="right" vertical="center"/>
    </xf>
    <xf numFmtId="0" fontId="8" fillId="4" borderId="0" xfId="0" applyFont="1" applyFill="1"/>
    <xf numFmtId="0" fontId="142" fillId="4" borderId="0" xfId="0" applyFont="1" applyFill="1"/>
    <xf numFmtId="0" fontId="6" fillId="4" borderId="0" xfId="0" applyFont="1" applyFill="1"/>
    <xf numFmtId="10" fontId="11" fillId="4" borderId="77" xfId="0" quotePrefix="1" applyNumberFormat="1" applyFont="1" applyFill="1" applyBorder="1" applyAlignment="1">
      <alignment vertical="center" wrapText="1"/>
    </xf>
    <xf numFmtId="10" fontId="11" fillId="79" borderId="161" xfId="0" applyNumberFormat="1" applyFont="1" applyFill="1" applyBorder="1" applyAlignment="1">
      <alignment horizontal="center" vertical="center"/>
    </xf>
    <xf numFmtId="10" fontId="11" fillId="79" borderId="160" xfId="0" applyNumberFormat="1" applyFont="1" applyFill="1" applyBorder="1" applyAlignment="1">
      <alignment horizontal="center" vertical="center"/>
    </xf>
    <xf numFmtId="10" fontId="11" fillId="79" borderId="162" xfId="0" applyNumberFormat="1" applyFont="1" applyFill="1" applyBorder="1" applyAlignment="1">
      <alignment horizontal="center" vertical="center"/>
    </xf>
    <xf numFmtId="10" fontId="11" fillId="79" borderId="163" xfId="0" quotePrefix="1" applyNumberFormat="1" applyFont="1" applyFill="1" applyBorder="1" applyAlignment="1">
      <alignment horizontal="center" vertical="center"/>
    </xf>
    <xf numFmtId="174" fontId="8" fillId="4" borderId="102" xfId="0" applyNumberFormat="1" applyFont="1" applyFill="1" applyBorder="1" applyAlignment="1">
      <alignment horizontal="right" vertical="center"/>
    </xf>
    <xf numFmtId="174" fontId="11" fillId="4" borderId="102" xfId="0" applyNumberFormat="1" applyFont="1" applyFill="1" applyBorder="1" applyAlignment="1">
      <alignment horizontal="right" vertical="center"/>
    </xf>
    <xf numFmtId="0" fontId="8" fillId="0" borderId="79" xfId="0" applyFont="1" applyBorder="1" applyAlignment="1">
      <alignment vertical="center"/>
    </xf>
    <xf numFmtId="0" fontId="8" fillId="0" borderId="0" xfId="0" applyFont="1" applyAlignment="1">
      <alignment vertical="center"/>
    </xf>
    <xf numFmtId="0" fontId="139" fillId="4" borderId="0" xfId="0" applyFont="1" applyFill="1"/>
    <xf numFmtId="10" fontId="8" fillId="4" borderId="5" xfId="1" applyNumberFormat="1" applyFont="1" applyFill="1" applyBorder="1" applyAlignment="1">
      <alignment horizontal="right" vertical="center"/>
    </xf>
    <xf numFmtId="10" fontId="8" fillId="0" borderId="0" xfId="1" applyNumberFormat="1" applyFont="1" applyFill="1" applyBorder="1" applyAlignment="1">
      <alignment horizontal="right" vertical="center"/>
    </xf>
    <xf numFmtId="10" fontId="11" fillId="2" borderId="78" xfId="0" quotePrefix="1" applyNumberFormat="1" applyFont="1" applyFill="1" applyBorder="1" applyAlignment="1">
      <alignment horizontal="center" vertical="center" wrapText="1"/>
    </xf>
    <xf numFmtId="173" fontId="8" fillId="4" borderId="4" xfId="0" applyNumberFormat="1" applyFont="1" applyFill="1" applyBorder="1" applyAlignment="1">
      <alignment horizontal="right" vertical="center"/>
    </xf>
    <xf numFmtId="173" fontId="11" fillId="4" borderId="4" xfId="0" applyNumberFormat="1" applyFont="1" applyFill="1" applyBorder="1" applyAlignment="1">
      <alignment horizontal="right" vertical="center"/>
    </xf>
    <xf numFmtId="171" fontId="8" fillId="4" borderId="4" xfId="1" applyNumberFormat="1" applyFont="1" applyFill="1" applyBorder="1" applyAlignment="1">
      <alignment horizontal="right" vertical="center"/>
    </xf>
    <xf numFmtId="10" fontId="8" fillId="4" borderId="4" xfId="1" applyNumberFormat="1" applyFont="1" applyFill="1" applyBorder="1" applyAlignment="1">
      <alignment horizontal="right" vertical="center"/>
    </xf>
    <xf numFmtId="175" fontId="8" fillId="4" borderId="4" xfId="1" applyNumberFormat="1" applyFont="1" applyFill="1" applyBorder="1" applyAlignment="1">
      <alignment horizontal="right" vertical="center"/>
    </xf>
    <xf numFmtId="0" fontId="8" fillId="80" borderId="165" xfId="0" applyFont="1" applyFill="1" applyBorder="1" applyAlignment="1">
      <alignment vertical="center"/>
    </xf>
    <xf numFmtId="174" fontId="8" fillId="4" borderId="130" xfId="0" applyNumberFormat="1" applyFont="1" applyFill="1" applyBorder="1" applyAlignment="1">
      <alignment horizontal="right" vertical="center"/>
    </xf>
    <xf numFmtId="174" fontId="8" fillId="4" borderId="128" xfId="0" applyNumberFormat="1" applyFont="1" applyFill="1" applyBorder="1" applyAlignment="1">
      <alignment horizontal="right" vertical="center"/>
    </xf>
    <xf numFmtId="174" fontId="8" fillId="4" borderId="124" xfId="0" applyNumberFormat="1" applyFont="1" applyFill="1" applyBorder="1" applyAlignment="1">
      <alignment horizontal="right" vertical="center"/>
    </xf>
    <xf numFmtId="174" fontId="8" fillId="4" borderId="0" xfId="0" applyNumberFormat="1" applyFont="1" applyFill="1" applyAlignment="1">
      <alignment horizontal="right" vertical="center"/>
    </xf>
    <xf numFmtId="174" fontId="8" fillId="4" borderId="15" xfId="0" applyNumberFormat="1" applyFont="1" applyFill="1" applyBorder="1" applyAlignment="1">
      <alignment horizontal="right" vertical="center"/>
    </xf>
    <xf numFmtId="174" fontId="8" fillId="4" borderId="116" xfId="0" applyNumberFormat="1" applyFont="1" applyFill="1" applyBorder="1" applyAlignment="1">
      <alignment horizontal="right" vertical="center"/>
    </xf>
    <xf numFmtId="174" fontId="11" fillId="4" borderId="116" xfId="0" applyNumberFormat="1" applyFont="1" applyFill="1" applyBorder="1" applyAlignment="1">
      <alignment horizontal="right" vertical="center"/>
    </xf>
    <xf numFmtId="174" fontId="11" fillId="4" borderId="0" xfId="0" applyNumberFormat="1" applyFont="1" applyFill="1" applyAlignment="1">
      <alignment horizontal="right" vertical="center"/>
    </xf>
    <xf numFmtId="0" fontId="20" fillId="4" borderId="86" xfId="0" quotePrefix="1" applyFont="1" applyFill="1" applyBorder="1"/>
    <xf numFmtId="0" fontId="20" fillId="4" borderId="0" xfId="0" quotePrefix="1" applyFont="1" applyFill="1"/>
    <xf numFmtId="0" fontId="20" fillId="4" borderId="100" xfId="0" quotePrefix="1" applyFont="1" applyFill="1" applyBorder="1"/>
    <xf numFmtId="171" fontId="8" fillId="4" borderId="126" xfId="1" applyNumberFormat="1" applyFont="1" applyFill="1" applyBorder="1" applyAlignment="1">
      <alignment horizontal="right" vertical="center"/>
    </xf>
    <xf numFmtId="171" fontId="8" fillId="4" borderId="128" xfId="1" applyNumberFormat="1" applyFont="1" applyFill="1" applyBorder="1" applyAlignment="1">
      <alignment horizontal="right" vertical="center"/>
    </xf>
    <xf numFmtId="171" fontId="8" fillId="4" borderId="124" xfId="1" applyNumberFormat="1" applyFont="1" applyFill="1" applyBorder="1" applyAlignment="1">
      <alignment horizontal="right" vertical="center"/>
    </xf>
    <xf numFmtId="171" fontId="8" fillId="4" borderId="133" xfId="1" applyNumberFormat="1" applyFont="1" applyFill="1" applyBorder="1" applyAlignment="1">
      <alignment horizontal="right" vertical="center"/>
    </xf>
    <xf numFmtId="171" fontId="8" fillId="4" borderId="130" xfId="1" applyNumberFormat="1" applyFont="1" applyFill="1" applyBorder="1" applyAlignment="1">
      <alignment horizontal="right" vertical="center"/>
    </xf>
    <xf numFmtId="171" fontId="8" fillId="4" borderId="0" xfId="1" applyNumberFormat="1" applyFont="1" applyFill="1" applyBorder="1" applyAlignment="1">
      <alignment horizontal="right" vertical="center"/>
    </xf>
    <xf numFmtId="171" fontId="8" fillId="4" borderId="127" xfId="1" applyNumberFormat="1" applyFont="1" applyFill="1" applyBorder="1" applyAlignment="1">
      <alignment horizontal="right" vertical="center"/>
    </xf>
    <xf numFmtId="171" fontId="8" fillId="4" borderId="145" xfId="1" applyNumberFormat="1" applyFont="1" applyFill="1" applyBorder="1" applyAlignment="1">
      <alignment horizontal="right" vertical="center"/>
    </xf>
    <xf numFmtId="171" fontId="8" fillId="4" borderId="22" xfId="1" applyNumberFormat="1" applyFont="1" applyFill="1" applyBorder="1" applyAlignment="1">
      <alignment horizontal="right" vertical="center"/>
    </xf>
    <xf numFmtId="171" fontId="8" fillId="4" borderId="116" xfId="1" applyNumberFormat="1" applyFont="1" applyFill="1" applyBorder="1" applyAlignment="1">
      <alignment horizontal="right" vertical="center"/>
    </xf>
    <xf numFmtId="171" fontId="8" fillId="4" borderId="82" xfId="1" applyNumberFormat="1" applyFont="1" applyFill="1" applyBorder="1" applyAlignment="1">
      <alignment horizontal="right" vertical="center"/>
    </xf>
    <xf numFmtId="171" fontId="8" fillId="4" borderId="15" xfId="1" applyNumberFormat="1" applyFont="1" applyFill="1" applyBorder="1" applyAlignment="1">
      <alignment horizontal="right" vertical="center"/>
    </xf>
    <xf numFmtId="171" fontId="8" fillId="4" borderId="117" xfId="1" applyNumberFormat="1" applyFont="1" applyFill="1" applyBorder="1" applyAlignment="1">
      <alignment horizontal="right" vertical="center"/>
    </xf>
    <xf numFmtId="171" fontId="8" fillId="4" borderId="146" xfId="1" applyNumberFormat="1" applyFont="1" applyFill="1" applyBorder="1" applyAlignment="1">
      <alignment horizontal="right" vertical="center"/>
    </xf>
    <xf numFmtId="10" fontId="8" fillId="4" borderId="22" xfId="1" applyNumberFormat="1" applyFont="1" applyFill="1" applyBorder="1" applyAlignment="1">
      <alignment horizontal="right" vertical="center"/>
    </xf>
    <xf numFmtId="10" fontId="8" fillId="4" borderId="116" xfId="1" applyNumberFormat="1" applyFont="1" applyFill="1" applyBorder="1" applyAlignment="1">
      <alignment horizontal="right" vertical="center"/>
    </xf>
    <xf numFmtId="10" fontId="8" fillId="4" borderId="0" xfId="1" applyNumberFormat="1" applyFont="1" applyFill="1" applyBorder="1" applyAlignment="1">
      <alignment horizontal="right" vertical="center"/>
    </xf>
    <xf numFmtId="10" fontId="8" fillId="4" borderId="82" xfId="1" applyNumberFormat="1" applyFont="1" applyFill="1" applyBorder="1" applyAlignment="1">
      <alignment horizontal="right" vertical="center"/>
    </xf>
    <xf numFmtId="10" fontId="8" fillId="4" borderId="15" xfId="1" applyNumberFormat="1" applyFont="1" applyFill="1" applyBorder="1" applyAlignment="1">
      <alignment horizontal="right" vertical="center"/>
    </xf>
    <xf numFmtId="10" fontId="8" fillId="4" borderId="146" xfId="1" applyNumberFormat="1" applyFont="1" applyFill="1" applyBorder="1" applyAlignment="1">
      <alignment horizontal="right" vertical="center"/>
    </xf>
    <xf numFmtId="171" fontId="20" fillId="4" borderId="0" xfId="0" quotePrefix="1" applyNumberFormat="1" applyFont="1" applyFill="1"/>
    <xf numFmtId="173" fontId="8" fillId="4" borderId="126" xfId="0" applyNumberFormat="1" applyFont="1" applyFill="1" applyBorder="1" applyAlignment="1">
      <alignment horizontal="right" vertical="center"/>
    </xf>
    <xf numFmtId="173" fontId="8" fillId="4" borderId="124" xfId="0" applyNumberFormat="1" applyFont="1" applyFill="1" applyBorder="1" applyAlignment="1">
      <alignment horizontal="right" vertical="center"/>
    </xf>
    <xf numFmtId="173" fontId="8" fillId="4" borderId="133" xfId="0" applyNumberFormat="1" applyFont="1" applyFill="1" applyBorder="1" applyAlignment="1">
      <alignment horizontal="right" vertical="center"/>
    </xf>
    <xf numFmtId="173" fontId="8" fillId="4" borderId="130" xfId="0" applyNumberFormat="1" applyFont="1" applyFill="1" applyBorder="1" applyAlignment="1">
      <alignment horizontal="right" vertical="center"/>
    </xf>
    <xf numFmtId="173" fontId="8" fillId="4" borderId="145" xfId="0" applyNumberFormat="1" applyFont="1" applyFill="1" applyBorder="1" applyAlignment="1">
      <alignment horizontal="right" vertical="center"/>
    </xf>
    <xf numFmtId="173" fontId="8" fillId="4" borderId="128" xfId="0" applyNumberFormat="1" applyFont="1" applyFill="1" applyBorder="1" applyAlignment="1">
      <alignment horizontal="right" vertical="center"/>
    </xf>
    <xf numFmtId="173" fontId="8" fillId="4" borderId="0" xfId="0" applyNumberFormat="1" applyFont="1" applyFill="1" applyAlignment="1">
      <alignment horizontal="right" vertical="center"/>
    </xf>
    <xf numFmtId="173" fontId="8" fillId="4" borderId="82" xfId="0" applyNumberFormat="1" applyFont="1" applyFill="1" applyBorder="1" applyAlignment="1">
      <alignment horizontal="right" vertical="center"/>
    </xf>
    <xf numFmtId="173" fontId="8" fillId="4" borderId="146" xfId="0" applyNumberFormat="1" applyFont="1" applyFill="1" applyBorder="1" applyAlignment="1">
      <alignment horizontal="right" vertical="center"/>
    </xf>
    <xf numFmtId="173" fontId="8" fillId="4" borderId="116" xfId="0" applyNumberFormat="1" applyFont="1" applyFill="1" applyBorder="1" applyAlignment="1">
      <alignment horizontal="right" vertical="center"/>
    </xf>
    <xf numFmtId="173" fontId="11" fillId="4" borderId="0" xfId="0" applyNumberFormat="1" applyFont="1" applyFill="1" applyAlignment="1">
      <alignment horizontal="right" vertical="center"/>
    </xf>
    <xf numFmtId="173" fontId="11" fillId="4" borderId="82" xfId="0" applyNumberFormat="1" applyFont="1" applyFill="1" applyBorder="1" applyAlignment="1">
      <alignment horizontal="right" vertical="center"/>
    </xf>
    <xf numFmtId="173" fontId="11" fillId="4" borderId="15" xfId="0" applyNumberFormat="1" applyFont="1" applyFill="1" applyBorder="1" applyAlignment="1">
      <alignment horizontal="right" vertical="center"/>
    </xf>
    <xf numFmtId="173" fontId="11" fillId="4" borderId="146" xfId="0" applyNumberFormat="1" applyFont="1" applyFill="1" applyBorder="1" applyAlignment="1">
      <alignment horizontal="right" vertical="center"/>
    </xf>
    <xf numFmtId="173" fontId="11" fillId="4" borderId="116" xfId="0" applyNumberFormat="1" applyFont="1" applyFill="1" applyBorder="1" applyAlignment="1">
      <alignment horizontal="right" vertical="center"/>
    </xf>
    <xf numFmtId="0" fontId="20" fillId="4" borderId="0" xfId="0" applyFont="1" applyFill="1"/>
    <xf numFmtId="9" fontId="8" fillId="4" borderId="22" xfId="1" applyFont="1" applyFill="1" applyBorder="1" applyAlignment="1">
      <alignment horizontal="right" vertical="center"/>
    </xf>
    <xf numFmtId="9" fontId="8" fillId="4" borderId="117" xfId="1" applyFont="1" applyFill="1" applyBorder="1" applyAlignment="1">
      <alignment horizontal="right" vertical="center"/>
    </xf>
    <xf numFmtId="9" fontId="8" fillId="4" borderId="0" xfId="1" applyFont="1" applyFill="1" applyBorder="1" applyAlignment="1">
      <alignment horizontal="right" vertical="center"/>
    </xf>
    <xf numFmtId="9" fontId="8" fillId="4" borderId="82" xfId="1" applyFont="1" applyFill="1" applyBorder="1" applyAlignment="1">
      <alignment horizontal="right" vertical="center"/>
    </xf>
    <xf numFmtId="9" fontId="8" fillId="4" borderId="15" xfId="1" applyFont="1" applyFill="1" applyBorder="1" applyAlignment="1">
      <alignment horizontal="right" vertical="center"/>
    </xf>
    <xf numFmtId="0" fontId="3" fillId="4" borderId="0" xfId="0" applyFont="1" applyFill="1"/>
    <xf numFmtId="174" fontId="3" fillId="4" borderId="0" xfId="0" applyNumberFormat="1" applyFont="1" applyFill="1"/>
    <xf numFmtId="171" fontId="3" fillId="4" borderId="0" xfId="1" applyNumberFormat="1" applyFont="1" applyFill="1"/>
    <xf numFmtId="173" fontId="8" fillId="4" borderId="29" xfId="0" applyNumberFormat="1" applyFont="1" applyFill="1" applyBorder="1" applyAlignment="1">
      <alignment horizontal="right" vertical="center"/>
    </xf>
    <xf numFmtId="173" fontId="8" fillId="4" borderId="83" xfId="0" applyNumberFormat="1" applyFont="1" applyFill="1" applyBorder="1" applyAlignment="1">
      <alignment horizontal="right" vertical="center"/>
    </xf>
    <xf numFmtId="173" fontId="8" fillId="4" borderId="7" xfId="0" applyNumberFormat="1" applyFont="1" applyFill="1" applyBorder="1" applyAlignment="1">
      <alignment horizontal="right" vertical="center"/>
    </xf>
    <xf numFmtId="173" fontId="8" fillId="4" borderId="30" xfId="0" applyNumberFormat="1" applyFont="1" applyFill="1" applyBorder="1" applyAlignment="1">
      <alignment horizontal="right" vertical="center"/>
    </xf>
    <xf numFmtId="173" fontId="8" fillId="4" borderId="27" xfId="0" applyNumberFormat="1" applyFont="1" applyFill="1" applyBorder="1" applyAlignment="1">
      <alignment horizontal="right" vertical="center"/>
    </xf>
    <xf numFmtId="173" fontId="8" fillId="4" borderId="11" xfId="0" applyNumberFormat="1" applyFont="1" applyFill="1" applyBorder="1" applyAlignment="1">
      <alignment horizontal="right" vertical="center"/>
    </xf>
    <xf numFmtId="173" fontId="11" fillId="4" borderId="29" xfId="0" applyNumberFormat="1" applyFont="1" applyFill="1" applyBorder="1" applyAlignment="1">
      <alignment horizontal="right" vertical="center"/>
    </xf>
    <xf numFmtId="173" fontId="11" fillId="4" borderId="83" xfId="0" applyNumberFormat="1" applyFont="1" applyFill="1" applyBorder="1" applyAlignment="1">
      <alignment horizontal="right" vertical="center"/>
    </xf>
    <xf numFmtId="173" fontId="11" fillId="4" borderId="7" xfId="0" applyNumberFormat="1" applyFont="1" applyFill="1" applyBorder="1" applyAlignment="1">
      <alignment horizontal="right" vertical="center"/>
    </xf>
    <xf numFmtId="173" fontId="11" fillId="4" borderId="30" xfId="0" applyNumberFormat="1" applyFont="1" applyFill="1" applyBorder="1" applyAlignment="1">
      <alignment horizontal="right" vertical="center"/>
    </xf>
    <xf numFmtId="173" fontId="11" fillId="4" borderId="27" xfId="0" applyNumberFormat="1" applyFont="1" applyFill="1" applyBorder="1" applyAlignment="1">
      <alignment horizontal="right" vertical="center"/>
    </xf>
    <xf numFmtId="173" fontId="11" fillId="4" borderId="11" xfId="0" applyNumberFormat="1" applyFont="1" applyFill="1" applyBorder="1" applyAlignment="1">
      <alignment horizontal="right" vertical="center"/>
    </xf>
    <xf numFmtId="173" fontId="11" fillId="4" borderId="144" xfId="0" applyNumberFormat="1" applyFont="1" applyFill="1" applyBorder="1" applyAlignment="1">
      <alignment horizontal="right" vertical="center"/>
    </xf>
    <xf numFmtId="173" fontId="11" fillId="4" borderId="132" xfId="0" applyNumberFormat="1" applyFont="1" applyFill="1" applyBorder="1" applyAlignment="1">
      <alignment horizontal="right" vertical="center"/>
    </xf>
    <xf numFmtId="173" fontId="11" fillId="4" borderId="150" xfId="0" applyNumberFormat="1" applyFont="1" applyFill="1" applyBorder="1" applyAlignment="1">
      <alignment horizontal="right" vertical="center"/>
    </xf>
    <xf numFmtId="173" fontId="8" fillId="4" borderId="153" xfId="0" applyNumberFormat="1" applyFont="1" applyFill="1" applyBorder="1" applyAlignment="1">
      <alignment horizontal="right" vertical="center"/>
    </xf>
    <xf numFmtId="173" fontId="8" fillId="4" borderId="135" xfId="0" applyNumberFormat="1" applyFont="1" applyFill="1" applyBorder="1" applyAlignment="1">
      <alignment horizontal="right" vertical="center"/>
    </xf>
    <xf numFmtId="173" fontId="8" fillId="4" borderId="151" xfId="0" applyNumberFormat="1" applyFont="1" applyFill="1" applyBorder="1" applyAlignment="1">
      <alignment horizontal="right" vertical="center"/>
    </xf>
    <xf numFmtId="173" fontId="11" fillId="4" borderId="77" xfId="0" applyNumberFormat="1" applyFont="1" applyFill="1" applyBorder="1" applyAlignment="1">
      <alignment horizontal="right" vertical="center"/>
    </xf>
    <xf numFmtId="173" fontId="11" fillId="4" borderId="96" xfId="0" applyNumberFormat="1" applyFont="1" applyFill="1" applyBorder="1" applyAlignment="1">
      <alignment horizontal="right" vertical="center"/>
    </xf>
    <xf numFmtId="173" fontId="11" fillId="4" borderId="152" xfId="0" applyNumberFormat="1" applyFont="1" applyFill="1" applyBorder="1" applyAlignment="1">
      <alignment horizontal="right" vertical="center"/>
    </xf>
    <xf numFmtId="174" fontId="8" fillId="4" borderId="4" xfId="0" applyNumberFormat="1" applyFont="1" applyFill="1" applyBorder="1" applyAlignment="1">
      <alignment horizontal="right" vertical="center"/>
    </xf>
    <xf numFmtId="174" fontId="8" fillId="4" borderId="101" xfId="0" applyNumberFormat="1" applyFont="1" applyFill="1" applyBorder="1" applyAlignment="1">
      <alignment horizontal="right" vertical="center"/>
    </xf>
    <xf numFmtId="174" fontId="8" fillId="4" borderId="103" xfId="0" applyNumberFormat="1" applyFont="1" applyFill="1" applyBorder="1" applyAlignment="1">
      <alignment horizontal="right" vertical="center"/>
    </xf>
    <xf numFmtId="174" fontId="8" fillId="4" borderId="100" xfId="0" applyNumberFormat="1" applyFont="1" applyFill="1" applyBorder="1" applyAlignment="1">
      <alignment horizontal="right" vertical="center"/>
    </xf>
    <xf numFmtId="174" fontId="11" fillId="4" borderId="103" xfId="0" applyNumberFormat="1" applyFont="1" applyFill="1" applyBorder="1" applyAlignment="1">
      <alignment horizontal="right" vertical="center"/>
    </xf>
    <xf numFmtId="174" fontId="8" fillId="4" borderId="6" xfId="0" applyNumberFormat="1" applyFont="1" applyFill="1" applyBorder="1" applyAlignment="1">
      <alignment horizontal="right" vertical="center"/>
    </xf>
    <xf numFmtId="174" fontId="8" fillId="4" borderId="111" xfId="0" applyNumberFormat="1" applyFont="1" applyFill="1" applyBorder="1" applyAlignment="1">
      <alignment horizontal="right" vertical="center"/>
    </xf>
    <xf numFmtId="174" fontId="8" fillId="4" borderId="139" xfId="0" applyNumberFormat="1" applyFont="1" applyFill="1" applyBorder="1" applyAlignment="1">
      <alignment horizontal="right" vertical="center"/>
    </xf>
    <xf numFmtId="174" fontId="11" fillId="4" borderId="88" xfId="0" applyNumberFormat="1" applyFont="1" applyFill="1" applyBorder="1" applyAlignment="1">
      <alignment horizontal="right" vertical="center"/>
    </xf>
    <xf numFmtId="174" fontId="11" fillId="4" borderId="4" xfId="0" applyNumberFormat="1" applyFont="1" applyFill="1" applyBorder="1" applyAlignment="1">
      <alignment horizontal="right" vertical="center"/>
    </xf>
    <xf numFmtId="174" fontId="8" fillId="4" borderId="87" xfId="0" applyNumberFormat="1" applyFont="1" applyFill="1" applyBorder="1" applyAlignment="1">
      <alignment horizontal="right" vertical="center"/>
    </xf>
    <xf numFmtId="174" fontId="8" fillId="4" borderId="89" xfId="0" applyNumberFormat="1" applyFont="1" applyFill="1" applyBorder="1" applyAlignment="1">
      <alignment horizontal="right" vertical="center"/>
    </xf>
    <xf numFmtId="174" fontId="8" fillId="4" borderId="10" xfId="0" applyNumberFormat="1" applyFont="1" applyFill="1" applyBorder="1" applyAlignment="1">
      <alignment horizontal="right" vertical="center"/>
    </xf>
    <xf numFmtId="174" fontId="11" fillId="4" borderId="89" xfId="0" applyNumberFormat="1" applyFont="1" applyFill="1" applyBorder="1" applyAlignment="1">
      <alignment horizontal="right" vertical="center"/>
    </xf>
    <xf numFmtId="174" fontId="11" fillId="4" borderId="10" xfId="0" applyNumberFormat="1" applyFont="1" applyFill="1" applyBorder="1" applyAlignment="1">
      <alignment horizontal="right" vertical="center"/>
    </xf>
    <xf numFmtId="173" fontId="8" fillId="4" borderId="102" xfId="0" applyNumberFormat="1" applyFont="1" applyFill="1" applyBorder="1" applyAlignment="1">
      <alignment horizontal="right" vertical="center"/>
    </xf>
    <xf numFmtId="173" fontId="11" fillId="4" borderId="102" xfId="0" applyNumberFormat="1" applyFont="1" applyFill="1" applyBorder="1" applyAlignment="1">
      <alignment horizontal="right" vertical="center"/>
    </xf>
    <xf numFmtId="175" fontId="8" fillId="4" borderId="102" xfId="1" applyNumberFormat="1" applyFont="1" applyFill="1" applyBorder="1" applyAlignment="1">
      <alignment horizontal="right" vertical="center"/>
    </xf>
    <xf numFmtId="175" fontId="8" fillId="4" borderId="0" xfId="1" applyNumberFormat="1" applyFont="1" applyFill="1" applyBorder="1" applyAlignment="1">
      <alignment horizontal="right" vertical="center"/>
    </xf>
    <xf numFmtId="175" fontId="8" fillId="4" borderId="5" xfId="1" applyNumberFormat="1" applyFont="1" applyFill="1" applyBorder="1" applyAlignment="1">
      <alignment horizontal="right" vertical="center"/>
    </xf>
    <xf numFmtId="176" fontId="8" fillId="4" borderId="102" xfId="1" applyNumberFormat="1" applyFont="1" applyFill="1" applyBorder="1" applyAlignment="1">
      <alignment horizontal="right" vertical="center"/>
    </xf>
    <xf numFmtId="176" fontId="8" fillId="4" borderId="4" xfId="1" applyNumberFormat="1" applyFont="1" applyFill="1" applyBorder="1" applyAlignment="1">
      <alignment horizontal="right" vertical="center"/>
    </xf>
    <xf numFmtId="176" fontId="8" fillId="4" borderId="0" xfId="1" applyNumberFormat="1" applyFont="1" applyFill="1" applyBorder="1" applyAlignment="1">
      <alignment horizontal="right" vertical="center"/>
    </xf>
    <xf numFmtId="176" fontId="8" fillId="4" borderId="5" xfId="1" applyNumberFormat="1" applyFont="1" applyFill="1" applyBorder="1" applyAlignment="1">
      <alignment horizontal="right" vertical="center"/>
    </xf>
    <xf numFmtId="175" fontId="8" fillId="4" borderId="164" xfId="1" applyNumberFormat="1" applyFont="1" applyFill="1" applyBorder="1" applyAlignment="1">
      <alignment horizontal="right" vertical="center"/>
    </xf>
    <xf numFmtId="176" fontId="8" fillId="4" borderId="164" xfId="1" applyNumberFormat="1" applyFont="1" applyFill="1" applyBorder="1" applyAlignment="1">
      <alignment horizontal="right" vertical="center"/>
    </xf>
    <xf numFmtId="173" fontId="8" fillId="4" borderId="164" xfId="0" applyNumberFormat="1" applyFont="1" applyFill="1" applyBorder="1" applyAlignment="1">
      <alignment horizontal="right" vertical="center"/>
    </xf>
    <xf numFmtId="173" fontId="11" fillId="4" borderId="164" xfId="0" applyNumberFormat="1" applyFont="1" applyFill="1" applyBorder="1" applyAlignment="1">
      <alignment horizontal="right" vertical="center"/>
    </xf>
    <xf numFmtId="222" fontId="6" fillId="4" borderId="112" xfId="6" applyNumberFormat="1" applyFont="1" applyFill="1" applyBorder="1"/>
    <xf numFmtId="222" fontId="6" fillId="4" borderId="108" xfId="6" applyNumberFormat="1" applyFont="1" applyFill="1" applyBorder="1"/>
    <xf numFmtId="222" fontId="6" fillId="4" borderId="0" xfId="6" applyNumberFormat="1" applyFont="1" applyFill="1"/>
    <xf numFmtId="222" fontId="6" fillId="4" borderId="155" xfId="1748" applyNumberFormat="1" applyFont="1" applyFill="1" applyBorder="1"/>
    <xf numFmtId="222" fontId="5" fillId="4" borderId="112" xfId="6" applyNumberFormat="1" applyFont="1" applyFill="1" applyBorder="1"/>
    <xf numFmtId="222" fontId="5" fillId="4" borderId="108" xfId="6" applyNumberFormat="1" applyFont="1" applyFill="1" applyBorder="1"/>
    <xf numFmtId="222" fontId="5" fillId="4" borderId="0" xfId="6" applyNumberFormat="1" applyFont="1" applyFill="1"/>
    <xf numFmtId="222" fontId="5" fillId="4" borderId="155" xfId="1748" applyNumberFormat="1" applyFont="1" applyFill="1" applyBorder="1"/>
    <xf numFmtId="222" fontId="6" fillId="4" borderId="155" xfId="1841" applyNumberFormat="1" applyFont="1" applyFill="1" applyBorder="1"/>
    <xf numFmtId="222" fontId="5" fillId="4" borderId="155" xfId="1841" applyNumberFormat="1" applyFont="1" applyFill="1" applyBorder="1"/>
    <xf numFmtId="222" fontId="8" fillId="4" borderId="108" xfId="6" applyNumberFormat="1" applyFont="1" applyFill="1" applyBorder="1"/>
    <xf numFmtId="222" fontId="8" fillId="4" borderId="0" xfId="6" applyNumberFormat="1" applyFont="1" applyFill="1"/>
    <xf numFmtId="222" fontId="8" fillId="4" borderId="112" xfId="6" applyNumberFormat="1" applyFont="1" applyFill="1" applyBorder="1"/>
    <xf numFmtId="222" fontId="8" fillId="4" borderId="155" xfId="1841" applyNumberFormat="1" applyFont="1" applyFill="1" applyBorder="1"/>
    <xf numFmtId="222" fontId="11" fillId="4" borderId="108" xfId="6" applyNumberFormat="1" applyFont="1" applyFill="1" applyBorder="1"/>
    <xf numFmtId="222" fontId="11" fillId="4" borderId="0" xfId="6" applyNumberFormat="1" applyFont="1" applyFill="1"/>
    <xf numFmtId="222" fontId="11" fillId="4" borderId="112" xfId="6" applyNumberFormat="1" applyFont="1" applyFill="1" applyBorder="1"/>
    <xf numFmtId="222" fontId="11" fillId="4" borderId="155" xfId="1841" applyNumberFormat="1" applyFont="1" applyFill="1" applyBorder="1"/>
    <xf numFmtId="174" fontId="8" fillId="4" borderId="88" xfId="0" applyNumberFormat="1" applyFont="1" applyFill="1" applyBorder="1" applyAlignment="1">
      <alignment horizontal="right" vertical="center"/>
    </xf>
    <xf numFmtId="164" fontId="0" fillId="0" borderId="0" xfId="6" applyFont="1" applyBorder="1"/>
    <xf numFmtId="10" fontId="8" fillId="4" borderId="130" xfId="1" applyNumberFormat="1" applyFont="1" applyFill="1" applyBorder="1" applyAlignment="1">
      <alignment horizontal="right" vertical="center"/>
    </xf>
    <xf numFmtId="10" fontId="11" fillId="2" borderId="122" xfId="0" applyNumberFormat="1" applyFont="1" applyFill="1" applyBorder="1" applyAlignment="1">
      <alignment horizontal="center" vertical="center" wrapText="1"/>
    </xf>
    <xf numFmtId="223" fontId="8" fillId="4" borderId="4" xfId="1" applyNumberFormat="1" applyFont="1" applyFill="1" applyBorder="1" applyAlignment="1">
      <alignment horizontal="right" vertical="center"/>
    </xf>
    <xf numFmtId="225" fontId="8" fillId="4" borderId="4" xfId="1" applyNumberFormat="1" applyFont="1" applyFill="1" applyBorder="1" applyAlignment="1">
      <alignment horizontal="right" vertical="center"/>
    </xf>
    <xf numFmtId="177" fontId="8" fillId="0" borderId="24" xfId="1" applyNumberFormat="1" applyFont="1" applyFill="1" applyBorder="1" applyAlignment="1">
      <alignment horizontal="right" vertical="center"/>
    </xf>
    <xf numFmtId="10" fontId="11" fillId="2" borderId="83" xfId="0" applyNumberFormat="1" applyFont="1" applyFill="1" applyBorder="1" applyAlignment="1">
      <alignment horizontal="center" vertical="center" wrapText="1"/>
    </xf>
    <xf numFmtId="178" fontId="0" fillId="0" borderId="0" xfId="0" applyNumberFormat="1"/>
    <xf numFmtId="10" fontId="11" fillId="2" borderId="166" xfId="0" quotePrefix="1" applyNumberFormat="1" applyFont="1" applyFill="1" applyBorder="1" applyAlignment="1">
      <alignment horizontal="center" vertical="center"/>
    </xf>
    <xf numFmtId="174" fontId="8" fillId="0" borderId="9" xfId="0" applyNumberFormat="1" applyFont="1" applyBorder="1" applyAlignment="1">
      <alignment horizontal="right" vertical="center"/>
    </xf>
    <xf numFmtId="174" fontId="8" fillId="0" borderId="5" xfId="0" applyNumberFormat="1" applyFont="1" applyBorder="1" applyAlignment="1">
      <alignment horizontal="right" vertical="center"/>
    </xf>
    <xf numFmtId="9" fontId="8" fillId="4" borderId="130" xfId="1" applyFont="1" applyFill="1" applyBorder="1" applyAlignment="1">
      <alignment horizontal="right" vertical="center"/>
    </xf>
    <xf numFmtId="10" fontId="11" fillId="2" borderId="81" xfId="0" quotePrefix="1" applyNumberFormat="1" applyFont="1" applyFill="1" applyBorder="1" applyAlignment="1">
      <alignment horizontal="center" vertical="center" wrapText="1"/>
    </xf>
    <xf numFmtId="174" fontId="8" fillId="0" borderId="15" xfId="0" applyNumberFormat="1" applyFont="1" applyBorder="1" applyAlignment="1">
      <alignment horizontal="right" vertical="center"/>
    </xf>
    <xf numFmtId="174" fontId="8" fillId="0" borderId="116" xfId="0" applyNumberFormat="1" applyFont="1" applyBorder="1" applyAlignment="1">
      <alignment horizontal="right" vertical="center"/>
    </xf>
    <xf numFmtId="174" fontId="8" fillId="0" borderId="10" xfId="0" applyNumberFormat="1" applyFont="1" applyBorder="1" applyAlignment="1">
      <alignment horizontal="right" vertical="center"/>
    </xf>
    <xf numFmtId="2" fontId="8" fillId="0" borderId="27" xfId="1" applyNumberFormat="1" applyFont="1" applyFill="1" applyBorder="1" applyAlignment="1">
      <alignment horizontal="right" vertical="center"/>
    </xf>
    <xf numFmtId="2" fontId="8" fillId="0" borderId="83" xfId="1" applyNumberFormat="1" applyFont="1" applyFill="1" applyBorder="1" applyAlignment="1">
      <alignment horizontal="right" vertical="center"/>
    </xf>
    <xf numFmtId="222" fontId="6" fillId="0" borderId="108" xfId="6" applyNumberFormat="1" applyFont="1" applyFill="1" applyBorder="1"/>
    <xf numFmtId="222" fontId="5" fillId="0" borderId="108" xfId="6" applyNumberFormat="1" applyFont="1" applyFill="1" applyBorder="1"/>
    <xf numFmtId="174" fontId="8" fillId="0" borderId="88" xfId="0" applyNumberFormat="1" applyFont="1" applyBorder="1" applyAlignment="1">
      <alignment horizontal="right" vertical="center"/>
    </xf>
    <xf numFmtId="174" fontId="11" fillId="0" borderId="88" xfId="0" applyNumberFormat="1" applyFont="1" applyBorder="1" applyAlignment="1">
      <alignment horizontal="right" vertical="center"/>
    </xf>
    <xf numFmtId="174" fontId="8" fillId="0" borderId="102" xfId="0" applyNumberFormat="1" applyFont="1" applyBorder="1" applyAlignment="1">
      <alignment horizontal="right" vertical="center"/>
    </xf>
    <xf numFmtId="174" fontId="11" fillId="0" borderId="102" xfId="0" applyNumberFormat="1" applyFont="1" applyBorder="1" applyAlignment="1">
      <alignment horizontal="right" vertical="center"/>
    </xf>
    <xf numFmtId="174" fontId="11" fillId="0" borderId="5" xfId="0" applyNumberFormat="1" applyFont="1" applyBorder="1" applyAlignment="1">
      <alignment horizontal="right" vertical="center"/>
    </xf>
    <xf numFmtId="174" fontId="0" fillId="4" borderId="0" xfId="0" applyNumberFormat="1" applyFill="1"/>
    <xf numFmtId="224" fontId="0" fillId="4" borderId="0" xfId="0" applyNumberFormat="1" applyFill="1"/>
    <xf numFmtId="224" fontId="138" fillId="4" borderId="0" xfId="0" applyNumberFormat="1" applyFont="1" applyFill="1"/>
    <xf numFmtId="174" fontId="139" fillId="4" borderId="0" xfId="0" applyNumberFormat="1" applyFont="1" applyFill="1"/>
    <xf numFmtId="174" fontId="0" fillId="0" borderId="86" xfId="0" applyNumberFormat="1" applyBorder="1"/>
    <xf numFmtId="174" fontId="0" fillId="0" borderId="84" xfId="0" applyNumberFormat="1" applyBorder="1"/>
    <xf numFmtId="174" fontId="0" fillId="0" borderId="94" xfId="0" applyNumberFormat="1" applyBorder="1"/>
    <xf numFmtId="174" fontId="0" fillId="0" borderId="100" xfId="0" applyNumberFormat="1" applyBorder="1"/>
    <xf numFmtId="174" fontId="11" fillId="0" borderId="0" xfId="0" applyNumberFormat="1" applyFont="1" applyAlignment="1">
      <alignment horizontal="center" vertical="center" wrapText="1"/>
    </xf>
    <xf numFmtId="174" fontId="11" fillId="2" borderId="97" xfId="0" applyNumberFormat="1" applyFont="1" applyFill="1" applyBorder="1" applyAlignment="1">
      <alignment horizontal="center" vertical="center"/>
    </xf>
    <xf numFmtId="174" fontId="11" fillId="2" borderId="2" xfId="0" applyNumberFormat="1" applyFont="1" applyFill="1" applyBorder="1" applyAlignment="1">
      <alignment horizontal="center" vertical="center"/>
    </xf>
    <xf numFmtId="174" fontId="11" fillId="2" borderId="2" xfId="0" quotePrefix="1" applyNumberFormat="1" applyFont="1" applyFill="1" applyBorder="1" applyAlignment="1">
      <alignment horizontal="center" vertical="center"/>
    </xf>
    <xf numFmtId="174" fontId="11" fillId="0" borderId="0" xfId="0" applyNumberFormat="1" applyFont="1" applyAlignment="1">
      <alignment horizontal="center" vertical="center"/>
    </xf>
    <xf numFmtId="174" fontId="11" fillId="2" borderId="132" xfId="0" quotePrefix="1" applyNumberFormat="1" applyFont="1" applyFill="1" applyBorder="1" applyAlignment="1">
      <alignment horizontal="center" vertical="center"/>
    </xf>
    <xf numFmtId="174" fontId="11" fillId="2" borderId="143" xfId="0" quotePrefix="1" applyNumberFormat="1" applyFont="1" applyFill="1" applyBorder="1" applyAlignment="1">
      <alignment horizontal="center" vertical="center"/>
    </xf>
    <xf numFmtId="174" fontId="11" fillId="2" borderId="166" xfId="0" quotePrefix="1" applyNumberFormat="1" applyFont="1" applyFill="1" applyBorder="1" applyAlignment="1">
      <alignment horizontal="center" vertical="center"/>
    </xf>
    <xf numFmtId="164" fontId="0" fillId="0" borderId="0" xfId="6" applyFont="1"/>
    <xf numFmtId="226" fontId="8" fillId="4" borderId="10" xfId="0" applyNumberFormat="1" applyFont="1" applyFill="1" applyBorder="1" applyAlignment="1">
      <alignment horizontal="right" vertical="center"/>
    </xf>
    <xf numFmtId="227" fontId="8" fillId="4" borderId="102" xfId="1" applyNumberFormat="1" applyFont="1" applyFill="1" applyBorder="1" applyAlignment="1">
      <alignment horizontal="right" vertical="center"/>
    </xf>
    <xf numFmtId="227" fontId="8" fillId="4" borderId="4" xfId="1" applyNumberFormat="1" applyFont="1" applyFill="1" applyBorder="1" applyAlignment="1">
      <alignment horizontal="right" vertical="center"/>
    </xf>
    <xf numFmtId="227" fontId="8" fillId="4" borderId="0" xfId="1" applyNumberFormat="1" applyFont="1" applyFill="1" applyBorder="1" applyAlignment="1">
      <alignment horizontal="right" vertical="center"/>
    </xf>
    <xf numFmtId="0" fontId="0" fillId="0" borderId="0" xfId="0" applyAlignment="1">
      <alignment wrapText="1"/>
    </xf>
    <xf numFmtId="176" fontId="8" fillId="0" borderId="4" xfId="1" applyNumberFormat="1" applyFont="1" applyFill="1" applyBorder="1" applyAlignment="1">
      <alignment horizontal="right" vertical="center"/>
    </xf>
    <xf numFmtId="222" fontId="6" fillId="0" borderId="0" xfId="0" applyNumberFormat="1" applyFont="1"/>
    <xf numFmtId="3" fontId="6" fillId="0" borderId="0" xfId="0" applyNumberFormat="1" applyFont="1"/>
    <xf numFmtId="4" fontId="6" fillId="0" borderId="0" xfId="0" applyNumberFormat="1" applyFont="1"/>
    <xf numFmtId="226" fontId="8" fillId="4" borderId="5" xfId="0" applyNumberFormat="1" applyFont="1" applyFill="1" applyBorder="1" applyAlignment="1">
      <alignment horizontal="right" vertical="center"/>
    </xf>
    <xf numFmtId="164" fontId="6" fillId="0" borderId="0" xfId="6" applyFont="1"/>
    <xf numFmtId="164" fontId="8" fillId="0" borderId="0" xfId="6" applyFont="1" applyAlignment="1">
      <alignment vertical="center"/>
    </xf>
    <xf numFmtId="222" fontId="3" fillId="4" borderId="0" xfId="6" applyNumberFormat="1" applyFont="1" applyFill="1"/>
    <xf numFmtId="10" fontId="0" fillId="0" borderId="0" xfId="0" applyNumberFormat="1"/>
    <xf numFmtId="9" fontId="138" fillId="0" borderId="0" xfId="1" applyFont="1"/>
    <xf numFmtId="9" fontId="6" fillId="0" borderId="0" xfId="1" applyFont="1" applyAlignment="1">
      <alignment vertical="center"/>
    </xf>
    <xf numFmtId="0" fontId="8" fillId="80" borderId="167" xfId="0" applyFont="1" applyFill="1" applyBorder="1" applyAlignment="1">
      <alignment vertical="center" wrapText="1"/>
    </xf>
    <xf numFmtId="174" fontId="8" fillId="0" borderId="11" xfId="0" applyNumberFormat="1" applyFont="1" applyBorder="1" applyAlignment="1">
      <alignment horizontal="right" vertical="center"/>
    </xf>
    <xf numFmtId="174" fontId="8" fillId="0" borderId="18" xfId="0" applyNumberFormat="1" applyFont="1" applyBorder="1" applyAlignment="1">
      <alignment horizontal="right" vertical="center"/>
    </xf>
    <xf numFmtId="174" fontId="8" fillId="0" borderId="7" xfId="0" applyNumberFormat="1" applyFont="1" applyBorder="1" applyAlignment="1">
      <alignment horizontal="right" vertical="center"/>
    </xf>
    <xf numFmtId="10" fontId="8" fillId="0" borderId="0" xfId="6" applyNumberFormat="1" applyFont="1" applyAlignment="1">
      <alignment vertical="center"/>
    </xf>
    <xf numFmtId="227" fontId="139" fillId="4" borderId="0" xfId="0" applyNumberFormat="1" applyFont="1" applyFill="1"/>
    <xf numFmtId="175" fontId="8" fillId="0" borderId="0" xfId="1" applyNumberFormat="1" applyFont="1" applyFill="1" applyBorder="1" applyAlignment="1">
      <alignment horizontal="right" vertical="center"/>
    </xf>
    <xf numFmtId="176" fontId="8" fillId="0" borderId="0" xfId="1" applyNumberFormat="1" applyFont="1" applyFill="1" applyBorder="1" applyAlignment="1">
      <alignment horizontal="right" vertical="center"/>
    </xf>
    <xf numFmtId="0" fontId="11" fillId="0" borderId="0" xfId="2" applyFont="1" applyFill="1" applyAlignment="1">
      <alignment vertical="center" wrapText="1"/>
    </xf>
    <xf numFmtId="0" fontId="139" fillId="0" borderId="100" xfId="0" applyFont="1" applyBorder="1"/>
    <xf numFmtId="0" fontId="13" fillId="0" borderId="26" xfId="0" applyFont="1" applyBorder="1"/>
    <xf numFmtId="0" fontId="139" fillId="0" borderId="154" xfId="0" applyFont="1" applyBorder="1"/>
    <xf numFmtId="10" fontId="11" fillId="2" borderId="159" xfId="0" quotePrefix="1" applyNumberFormat="1" applyFont="1" applyFill="1" applyBorder="1" applyAlignment="1">
      <alignment horizontal="center" vertical="center" wrapText="1"/>
    </xf>
    <xf numFmtId="0" fontId="144" fillId="0" borderId="0" xfId="0" applyFont="1"/>
    <xf numFmtId="0" fontId="144" fillId="4" borderId="109" xfId="0" quotePrefix="1" applyFont="1" applyFill="1" applyBorder="1"/>
    <xf numFmtId="0" fontId="139" fillId="4" borderId="109" xfId="0" applyFont="1" applyFill="1" applyBorder="1"/>
    <xf numFmtId="0" fontId="139" fillId="4" borderId="100" xfId="0" applyFont="1" applyFill="1" applyBorder="1"/>
    <xf numFmtId="0" fontId="139" fillId="4" borderId="86" xfId="0" applyFont="1" applyFill="1" applyBorder="1"/>
    <xf numFmtId="0" fontId="139" fillId="4" borderId="154" xfId="0" applyFont="1" applyFill="1" applyBorder="1"/>
    <xf numFmtId="0" fontId="139" fillId="4" borderId="85" xfId="0" applyFont="1" applyFill="1" applyBorder="1"/>
    <xf numFmtId="0" fontId="139" fillId="4" borderId="156" xfId="0" applyFont="1" applyFill="1" applyBorder="1"/>
    <xf numFmtId="174" fontId="8" fillId="4" borderId="30" xfId="0" applyNumberFormat="1" applyFont="1" applyFill="1" applyBorder="1" applyAlignment="1">
      <alignment horizontal="right" vertical="center"/>
    </xf>
    <xf numFmtId="174" fontId="139" fillId="0" borderId="0" xfId="0" applyNumberFormat="1" applyFont="1"/>
    <xf numFmtId="0" fontId="8" fillId="0" borderId="165" xfId="0" applyFont="1" applyBorder="1" applyAlignment="1">
      <alignment vertical="center"/>
    </xf>
    <xf numFmtId="0" fontId="0" fillId="0" borderId="0" xfId="0" quotePrefix="1"/>
    <xf numFmtId="0" fontId="139" fillId="0" borderId="26" xfId="0" applyFont="1" applyBorder="1"/>
    <xf numFmtId="0" fontId="144" fillId="0" borderId="26" xfId="0" applyFont="1" applyBorder="1"/>
    <xf numFmtId="0" fontId="144" fillId="0" borderId="0" xfId="0" quotePrefix="1" applyFont="1"/>
    <xf numFmtId="0" fontId="144" fillId="4" borderId="100" xfId="0" quotePrefix="1" applyFont="1" applyFill="1" applyBorder="1"/>
    <xf numFmtId="0" fontId="144" fillId="4" borderId="0" xfId="0" quotePrefix="1" applyFont="1" applyFill="1"/>
    <xf numFmtId="0" fontId="144" fillId="4" borderId="139" xfId="0" quotePrefix="1" applyFont="1" applyFill="1" applyBorder="1"/>
    <xf numFmtId="0" fontId="144" fillId="4" borderId="85" xfId="0" quotePrefix="1" applyFont="1" applyFill="1" applyBorder="1"/>
    <xf numFmtId="0" fontId="139" fillId="4" borderId="139" xfId="0" applyFont="1" applyFill="1" applyBorder="1"/>
    <xf numFmtId="0" fontId="19" fillId="4" borderId="0" xfId="0" applyFont="1" applyFill="1"/>
    <xf numFmtId="0" fontId="139" fillId="4" borderId="26" xfId="0" applyFont="1" applyFill="1" applyBorder="1"/>
    <xf numFmtId="0" fontId="139" fillId="0" borderId="86" xfId="0" applyFont="1" applyBorder="1"/>
    <xf numFmtId="174" fontId="8" fillId="4" borderId="10" xfId="0" applyNumberFormat="1" applyFont="1" applyFill="1" applyBorder="1" applyAlignment="1">
      <alignment vertical="center"/>
    </xf>
    <xf numFmtId="174" fontId="8" fillId="4" borderId="0" xfId="0" applyNumberFormat="1" applyFont="1" applyFill="1" applyAlignment="1">
      <alignment vertical="center"/>
    </xf>
    <xf numFmtId="174" fontId="8" fillId="0" borderId="10" xfId="0" applyNumberFormat="1" applyFont="1" applyBorder="1" applyAlignment="1">
      <alignment vertical="center"/>
    </xf>
    <xf numFmtId="174" fontId="8" fillId="4" borderId="9" xfId="0" applyNumberFormat="1" applyFont="1" applyFill="1" applyBorder="1" applyAlignment="1">
      <alignment vertical="center"/>
    </xf>
    <xf numFmtId="9" fontId="0" fillId="0" borderId="0" xfId="0" applyNumberFormat="1"/>
    <xf numFmtId="174" fontId="8" fillId="0" borderId="6" xfId="0" applyNumberFormat="1" applyFont="1" applyBorder="1" applyAlignment="1">
      <alignment horizontal="right" vertical="center"/>
    </xf>
    <xf numFmtId="174" fontId="11" fillId="0" borderId="10" xfId="0" applyNumberFormat="1" applyFont="1" applyBorder="1" applyAlignment="1">
      <alignment horizontal="right" vertical="center"/>
    </xf>
    <xf numFmtId="10" fontId="0" fillId="0" borderId="0" xfId="6" applyNumberFormat="1" applyFont="1"/>
    <xf numFmtId="171" fontId="0" fillId="0" borderId="0" xfId="6" applyNumberFormat="1" applyFont="1"/>
    <xf numFmtId="9" fontId="0" fillId="0" borderId="0" xfId="6" applyNumberFormat="1" applyFont="1"/>
    <xf numFmtId="10" fontId="11" fillId="2" borderId="67" xfId="0" applyNumberFormat="1" applyFont="1" applyFill="1" applyBorder="1" applyAlignment="1">
      <alignment horizontal="center" vertical="center"/>
    </xf>
    <xf numFmtId="173" fontId="11" fillId="4" borderId="21" xfId="0" applyNumberFormat="1" applyFont="1" applyFill="1" applyBorder="1" applyAlignment="1">
      <alignment horizontal="right" vertical="center"/>
    </xf>
    <xf numFmtId="173" fontId="11" fillId="4" borderId="19" xfId="0" applyNumberFormat="1" applyFont="1" applyFill="1" applyBorder="1" applyAlignment="1">
      <alignment horizontal="right" vertical="center"/>
    </xf>
    <xf numFmtId="173" fontId="11" fillId="4" borderId="169" xfId="0" applyNumberFormat="1" applyFont="1" applyFill="1" applyBorder="1" applyAlignment="1">
      <alignment horizontal="right" vertical="center"/>
    </xf>
    <xf numFmtId="173" fontId="8" fillId="4" borderId="170" xfId="0" applyNumberFormat="1" applyFont="1" applyFill="1" applyBorder="1" applyAlignment="1">
      <alignment horizontal="right" vertical="center"/>
    </xf>
    <xf numFmtId="173" fontId="11" fillId="4" borderId="171" xfId="0" applyNumberFormat="1" applyFont="1" applyFill="1" applyBorder="1" applyAlignment="1">
      <alignment horizontal="right" vertical="center"/>
    </xf>
    <xf numFmtId="173" fontId="11" fillId="0" borderId="138" xfId="0" applyNumberFormat="1" applyFont="1" applyBorder="1" applyAlignment="1">
      <alignment horizontal="right" vertical="center"/>
    </xf>
    <xf numFmtId="173" fontId="8" fillId="4" borderId="19" xfId="0" applyNumberFormat="1" applyFont="1" applyFill="1" applyBorder="1" applyAlignment="1">
      <alignment horizontal="right" vertical="center"/>
    </xf>
    <xf numFmtId="173" fontId="8" fillId="4" borderId="21" xfId="0" applyNumberFormat="1" applyFont="1" applyFill="1" applyBorder="1" applyAlignment="1">
      <alignment horizontal="right" vertical="center"/>
    </xf>
    <xf numFmtId="173" fontId="11" fillId="2" borderId="89" xfId="0" applyNumberFormat="1" applyFont="1" applyFill="1" applyBorder="1" applyAlignment="1">
      <alignment horizontal="right" vertical="center"/>
    </xf>
    <xf numFmtId="173" fontId="8" fillId="3" borderId="89" xfId="0" applyNumberFormat="1" applyFont="1" applyFill="1" applyBorder="1" applyAlignment="1">
      <alignment horizontal="right" vertical="center"/>
    </xf>
    <xf numFmtId="173" fontId="11" fillId="2" borderId="87" xfId="0" applyNumberFormat="1" applyFont="1" applyFill="1" applyBorder="1" applyAlignment="1">
      <alignment horizontal="right" vertical="center"/>
    </xf>
    <xf numFmtId="10" fontId="0" fillId="0" borderId="0" xfId="1" applyNumberFormat="1" applyFont="1"/>
    <xf numFmtId="164" fontId="6" fillId="0" borderId="0" xfId="6" applyFont="1" applyAlignment="1">
      <alignment vertical="center"/>
    </xf>
    <xf numFmtId="0" fontId="146" fillId="0" borderId="0" xfId="0" applyFont="1"/>
    <xf numFmtId="0" fontId="147" fillId="0" borderId="0" xfId="0" applyFont="1"/>
    <xf numFmtId="0" fontId="148" fillId="0" borderId="0" xfId="0" applyFont="1"/>
    <xf numFmtId="0" fontId="149" fillId="0" borderId="0" xfId="0" applyFont="1"/>
    <xf numFmtId="174" fontId="8" fillId="0" borderId="123" xfId="0" applyNumberFormat="1" applyFont="1" applyBorder="1" applyAlignment="1">
      <alignment horizontal="right" vertical="center"/>
    </xf>
    <xf numFmtId="173" fontId="8" fillId="0" borderId="5" xfId="0" applyNumberFormat="1" applyFont="1" applyBorder="1" applyAlignment="1">
      <alignment horizontal="right" vertical="center"/>
    </xf>
    <xf numFmtId="173" fontId="8" fillId="0" borderId="4" xfId="0" applyNumberFormat="1" applyFont="1" applyBorder="1" applyAlignment="1">
      <alignment horizontal="right" vertical="center"/>
    </xf>
    <xf numFmtId="228" fontId="8" fillId="4" borderId="4" xfId="1" applyNumberFormat="1" applyFont="1" applyFill="1" applyBorder="1" applyAlignment="1">
      <alignment horizontal="right" vertical="center"/>
    </xf>
    <xf numFmtId="164" fontId="138" fillId="0" borderId="0" xfId="6" applyFont="1"/>
    <xf numFmtId="2" fontId="8" fillId="0" borderId="82" xfId="1" applyNumberFormat="1" applyFont="1" applyFill="1" applyBorder="1" applyAlignment="1">
      <alignment horizontal="right" vertical="center"/>
    </xf>
    <xf numFmtId="2" fontId="8" fillId="0" borderId="105" xfId="1" applyNumberFormat="1" applyFont="1" applyFill="1" applyBorder="1" applyAlignment="1">
      <alignment horizontal="right" vertical="center"/>
    </xf>
    <xf numFmtId="2" fontId="8" fillId="0" borderId="84" xfId="1" applyNumberFormat="1" applyFont="1" applyFill="1" applyBorder="1" applyAlignment="1">
      <alignment horizontal="right" vertical="center"/>
    </xf>
    <xf numFmtId="177" fontId="8" fillId="0" borderId="27" xfId="1" applyNumberFormat="1" applyFont="1" applyFill="1" applyBorder="1" applyAlignment="1">
      <alignment horizontal="right" vertical="center"/>
    </xf>
    <xf numFmtId="10" fontId="11" fillId="2" borderId="67" xfId="0" quotePrefix="1" applyNumberFormat="1" applyFont="1" applyFill="1" applyBorder="1" applyAlignment="1">
      <alignment horizontal="center" vertical="center" wrapText="1"/>
    </xf>
    <xf numFmtId="173" fontId="11" fillId="0" borderId="15" xfId="0" applyNumberFormat="1" applyFont="1" applyBorder="1" applyAlignment="1">
      <alignment horizontal="right" vertical="center"/>
    </xf>
    <xf numFmtId="173" fontId="8" fillId="3" borderId="4" xfId="0" applyNumberFormat="1" applyFont="1" applyFill="1" applyBorder="1" applyAlignment="1">
      <alignment horizontal="right" vertical="center"/>
    </xf>
    <xf numFmtId="173" fontId="11" fillId="3" borderId="4" xfId="0" applyNumberFormat="1" applyFont="1" applyFill="1" applyBorder="1" applyAlignment="1">
      <alignment horizontal="right" vertical="center"/>
    </xf>
    <xf numFmtId="175" fontId="8" fillId="0" borderId="15" xfId="1" applyNumberFormat="1" applyFont="1" applyFill="1" applyBorder="1" applyAlignment="1">
      <alignment horizontal="right" vertical="center"/>
    </xf>
    <xf numFmtId="176" fontId="8" fillId="0" borderId="15" xfId="1" applyNumberFormat="1" applyFont="1" applyFill="1" applyBorder="1" applyAlignment="1">
      <alignment horizontal="right" vertical="center"/>
    </xf>
    <xf numFmtId="10" fontId="11" fillId="2" borderId="20" xfId="0" quotePrefix="1" applyNumberFormat="1" applyFont="1" applyFill="1" applyBorder="1" applyAlignment="1">
      <alignment horizontal="center" vertical="center" wrapText="1"/>
    </xf>
    <xf numFmtId="10" fontId="11" fillId="2" borderId="2" xfId="0" quotePrefix="1" applyNumberFormat="1" applyFont="1" applyFill="1" applyBorder="1" applyAlignment="1">
      <alignment horizontal="center" vertical="center" wrapText="1"/>
    </xf>
    <xf numFmtId="9" fontId="8" fillId="0" borderId="0" xfId="1" applyFont="1" applyAlignment="1">
      <alignment vertical="center"/>
    </xf>
    <xf numFmtId="14" fontId="8" fillId="0" borderId="0" xfId="0" applyNumberFormat="1" applyFont="1"/>
    <xf numFmtId="222" fontId="11" fillId="2" borderId="84" xfId="6" quotePrefix="1" applyNumberFormat="1" applyFont="1" applyFill="1" applyBorder="1" applyAlignment="1">
      <alignment horizontal="center" vertical="center"/>
    </xf>
    <xf numFmtId="222" fontId="11" fillId="2" borderId="84" xfId="6" quotePrefix="1" applyNumberFormat="1" applyFont="1" applyFill="1" applyBorder="1" applyAlignment="1">
      <alignment horizontal="center" vertical="center"/>
    </xf>
    <xf numFmtId="222" fontId="11" fillId="2" borderId="0" xfId="6" quotePrefix="1" applyNumberFormat="1" applyFont="1" applyFill="1" applyBorder="1" applyAlignment="1">
      <alignment horizontal="center" vertical="center"/>
    </xf>
    <xf numFmtId="0" fontId="11" fillId="2" borderId="80" xfId="6" quotePrefix="1" applyNumberFormat="1" applyFont="1" applyFill="1" applyBorder="1" applyAlignment="1">
      <alignment horizontal="center" vertical="center" wrapText="1"/>
    </xf>
    <xf numFmtId="0" fontId="11" fillId="2" borderId="81" xfId="6" quotePrefix="1" applyNumberFormat="1" applyFont="1" applyFill="1" applyBorder="1" applyAlignment="1">
      <alignment horizontal="center" vertical="center" wrapText="1"/>
    </xf>
    <xf numFmtId="0" fontId="11" fillId="2" borderId="110" xfId="6" quotePrefix="1" applyNumberFormat="1" applyFont="1" applyFill="1" applyBorder="1" applyAlignment="1">
      <alignment horizontal="center" vertical="center" wrapText="1"/>
    </xf>
    <xf numFmtId="0" fontId="11" fillId="2" borderId="106" xfId="6" quotePrefix="1" applyNumberFormat="1" applyFont="1" applyFill="1" applyBorder="1" applyAlignment="1">
      <alignment horizontal="center" vertical="center" wrapText="1"/>
    </xf>
    <xf numFmtId="10" fontId="11" fillId="2" borderId="81" xfId="0" quotePrefix="1" applyNumberFormat="1" applyFont="1" applyFill="1" applyBorder="1" applyAlignment="1">
      <alignment horizontal="center" vertical="center" wrapText="1"/>
    </xf>
    <xf numFmtId="10" fontId="11" fillId="2" borderId="106" xfId="0" quotePrefix="1" applyNumberFormat="1" applyFont="1" applyFill="1" applyBorder="1" applyAlignment="1">
      <alignment horizontal="center" vertical="center" wrapText="1"/>
    </xf>
    <xf numFmtId="10" fontId="11" fillId="2" borderId="96" xfId="0" quotePrefix="1" applyNumberFormat="1" applyFont="1" applyFill="1" applyBorder="1" applyAlignment="1">
      <alignment horizontal="center" vertical="center" wrapText="1"/>
    </xf>
    <xf numFmtId="10" fontId="11" fillId="2" borderId="77" xfId="0" quotePrefix="1" applyNumberFormat="1" applyFont="1" applyFill="1" applyBorder="1" applyAlignment="1">
      <alignment horizontal="center" vertical="center" wrapText="1"/>
    </xf>
    <xf numFmtId="10" fontId="11" fillId="2" borderId="80" xfId="0" quotePrefix="1" applyNumberFormat="1" applyFont="1" applyFill="1" applyBorder="1" applyAlignment="1">
      <alignment horizontal="center" vertical="center" wrapText="1"/>
    </xf>
    <xf numFmtId="10" fontId="11" fillId="2" borderId="110" xfId="0" quotePrefix="1" applyNumberFormat="1" applyFont="1" applyFill="1" applyBorder="1" applyAlignment="1">
      <alignment horizontal="center" vertical="center" wrapText="1"/>
    </xf>
    <xf numFmtId="10" fontId="11" fillId="2" borderId="91" xfId="0" quotePrefix="1" applyNumberFormat="1" applyFont="1" applyFill="1" applyBorder="1" applyAlignment="1">
      <alignment horizontal="center" vertical="center" wrapText="1"/>
    </xf>
    <xf numFmtId="10" fontId="11" fillId="2" borderId="0" xfId="0" quotePrefix="1" applyNumberFormat="1" applyFont="1" applyFill="1" applyAlignment="1">
      <alignment horizontal="center" vertical="center" wrapText="1"/>
    </xf>
    <xf numFmtId="10" fontId="11" fillId="2" borderId="96" xfId="0" quotePrefix="1" applyNumberFormat="1" applyFont="1" applyFill="1" applyBorder="1" applyAlignment="1">
      <alignment horizontal="center" vertical="center"/>
    </xf>
    <xf numFmtId="10" fontId="11" fillId="2" borderId="77" xfId="0" quotePrefix="1" applyNumberFormat="1" applyFont="1" applyFill="1" applyBorder="1" applyAlignment="1">
      <alignment horizontal="center" vertical="center"/>
    </xf>
    <xf numFmtId="174" fontId="11" fillId="2" borderId="96" xfId="0" quotePrefix="1" applyNumberFormat="1" applyFont="1" applyFill="1" applyBorder="1" applyAlignment="1">
      <alignment horizontal="center" vertical="center"/>
    </xf>
    <xf numFmtId="174" fontId="11" fillId="2" borderId="77" xfId="0" quotePrefix="1" applyNumberFormat="1" applyFont="1" applyFill="1" applyBorder="1" applyAlignment="1">
      <alignment horizontal="center" vertical="center"/>
    </xf>
    <xf numFmtId="174" fontId="11" fillId="2" borderId="96" xfId="0" quotePrefix="1" applyNumberFormat="1" applyFont="1" applyFill="1" applyBorder="1" applyAlignment="1">
      <alignment horizontal="center" vertical="center" wrapText="1"/>
    </xf>
    <xf numFmtId="174" fontId="11" fillId="2" borderId="77" xfId="0" quotePrefix="1" applyNumberFormat="1" applyFont="1" applyFill="1" applyBorder="1" applyAlignment="1">
      <alignment horizontal="center" vertical="center" wrapText="1"/>
    </xf>
    <xf numFmtId="10" fontId="11" fillId="2" borderId="76" xfId="0" quotePrefix="1" applyNumberFormat="1" applyFont="1" applyFill="1" applyBorder="1" applyAlignment="1">
      <alignment horizontal="center" vertical="center" wrapText="1"/>
    </xf>
    <xf numFmtId="10" fontId="11" fillId="2" borderId="168" xfId="0" quotePrefix="1" applyNumberFormat="1" applyFont="1" applyFill="1" applyBorder="1" applyAlignment="1">
      <alignment horizontal="center" vertical="center" wrapText="1"/>
    </xf>
    <xf numFmtId="10" fontId="11" fillId="2" borderId="172" xfId="0" quotePrefix="1" applyNumberFormat="1" applyFont="1" applyFill="1" applyBorder="1" applyAlignment="1">
      <alignment horizontal="center" vertical="center" wrapText="1"/>
    </xf>
    <xf numFmtId="0" fontId="11" fillId="2" borderId="0" xfId="0" quotePrefix="1" applyFont="1" applyFill="1" applyAlignment="1">
      <alignment horizontal="center" vertical="center" wrapText="1"/>
    </xf>
    <xf numFmtId="0" fontId="6" fillId="0" borderId="0" xfId="0" applyFont="1" applyAlignment="1">
      <alignment horizontal="center" vertical="center" wrapText="1"/>
    </xf>
    <xf numFmtId="173" fontId="8" fillId="4" borderId="173" xfId="0" applyNumberFormat="1" applyFont="1" applyFill="1" applyBorder="1" applyAlignment="1">
      <alignment horizontal="right" vertical="center"/>
    </xf>
    <xf numFmtId="173" fontId="11" fillId="4" borderId="173" xfId="0" applyNumberFormat="1" applyFont="1" applyFill="1" applyBorder="1" applyAlignment="1">
      <alignment horizontal="right" vertical="center"/>
    </xf>
    <xf numFmtId="0" fontId="139" fillId="4" borderId="0" xfId="0" applyFont="1" applyFill="1" applyBorder="1"/>
    <xf numFmtId="175" fontId="8" fillId="4" borderId="173" xfId="1" applyNumberFormat="1" applyFont="1" applyFill="1" applyBorder="1" applyAlignment="1">
      <alignment horizontal="right" vertical="center"/>
    </xf>
    <xf numFmtId="176" fontId="8" fillId="4" borderId="173" xfId="1" applyNumberFormat="1" applyFont="1" applyFill="1" applyBorder="1" applyAlignment="1">
      <alignment horizontal="right" vertical="center"/>
    </xf>
    <xf numFmtId="175" fontId="8" fillId="4" borderId="146" xfId="1" applyNumberFormat="1" applyFont="1" applyFill="1" applyBorder="1" applyAlignment="1">
      <alignment horizontal="right" vertical="center"/>
    </xf>
    <xf numFmtId="176" fontId="8" fillId="4" borderId="146" xfId="1" applyNumberFormat="1" applyFont="1" applyFill="1" applyBorder="1" applyAlignment="1">
      <alignment horizontal="right" vertical="center"/>
    </xf>
    <xf numFmtId="174" fontId="8" fillId="4" borderId="30" xfId="0" applyNumberFormat="1" applyFont="1" applyFill="1" applyBorder="1" applyAlignment="1">
      <alignment vertical="center"/>
    </xf>
    <xf numFmtId="0" fontId="139" fillId="0" borderId="0" xfId="0" applyFont="1" applyBorder="1"/>
    <xf numFmtId="175" fontId="8" fillId="4" borderId="174" xfId="1" applyNumberFormat="1" applyFont="1" applyFill="1" applyBorder="1" applyAlignment="1">
      <alignment horizontal="right" vertical="center"/>
    </xf>
    <xf numFmtId="176" fontId="8" fillId="4" borderId="174" xfId="1" applyNumberFormat="1" applyFont="1" applyFill="1" applyBorder="1" applyAlignment="1">
      <alignment horizontal="right" vertical="center"/>
    </xf>
    <xf numFmtId="227" fontId="8" fillId="4" borderId="146" xfId="1" applyNumberFormat="1" applyFont="1" applyFill="1" applyBorder="1" applyAlignment="1">
      <alignment horizontal="right" vertical="center"/>
    </xf>
    <xf numFmtId="226" fontId="8" fillId="4" borderId="30" xfId="0" applyNumberFormat="1" applyFont="1" applyFill="1" applyBorder="1" applyAlignment="1">
      <alignment horizontal="right" vertical="center"/>
    </xf>
    <xf numFmtId="173" fontId="8" fillId="4" borderId="174" xfId="0" applyNumberFormat="1" applyFont="1" applyFill="1" applyBorder="1" applyAlignment="1">
      <alignment horizontal="right" vertical="center"/>
    </xf>
    <xf numFmtId="173" fontId="11" fillId="4" borderId="174" xfId="0" applyNumberFormat="1" applyFont="1" applyFill="1" applyBorder="1" applyAlignment="1">
      <alignment horizontal="right" vertical="center"/>
    </xf>
    <xf numFmtId="176" fontId="8" fillId="0" borderId="174" xfId="1" applyNumberFormat="1" applyFont="1" applyFill="1" applyBorder="1" applyAlignment="1">
      <alignment horizontal="right" vertical="center"/>
    </xf>
    <xf numFmtId="175" fontId="8" fillId="0" borderId="174" xfId="1" applyNumberFormat="1" applyFont="1" applyFill="1" applyBorder="1" applyAlignment="1">
      <alignment horizontal="right" vertical="center"/>
    </xf>
    <xf numFmtId="9" fontId="139" fillId="0" borderId="0" xfId="1" applyFont="1" applyBorder="1"/>
    <xf numFmtId="174" fontId="139" fillId="0" borderId="0" xfId="0" applyNumberFormat="1" applyFont="1" applyBorder="1"/>
  </cellXfs>
  <cellStyles count="1989">
    <cellStyle name="-" xfId="7" xr:uid="{00000000-0005-0000-0000-000000000000}"/>
    <cellStyle name="#,##0" xfId="8" xr:uid="{00000000-0005-0000-0000-000001000000}"/>
    <cellStyle name="%0." xfId="9" xr:uid="{00000000-0005-0000-0000-000002000000}"/>
    <cellStyle name="%0.0" xfId="10" xr:uid="{00000000-0005-0000-0000-000003000000}"/>
    <cellStyle name="%0.00" xfId="11" xr:uid="{00000000-0005-0000-0000-000004000000}"/>
    <cellStyle name="&amp;Z&amp;N" xfId="12" xr:uid="{00000000-0005-0000-0000-000005000000}"/>
    <cellStyle name="??_????????H9.12????????" xfId="13" xr:uid="{00000000-0005-0000-0000-000006000000}"/>
    <cellStyle name="_%(SignOnly)" xfId="14" xr:uid="{00000000-0005-0000-0000-000007000000}"/>
    <cellStyle name="_%(SignSpaceOnly)" xfId="15" xr:uid="{00000000-0005-0000-0000-000008000000}"/>
    <cellStyle name="_20101206 KPIs 2011" xfId="16" xr:uid="{00000000-0005-0000-0000-000009000000}"/>
    <cellStyle name="_20101206 KPIs 2011 2" xfId="17" xr:uid="{00000000-0005-0000-0000-00000A000000}"/>
    <cellStyle name="_2010302 Development of ratios and RWAs (past, forecast and budget)_V3" xfId="18" xr:uid="{00000000-0005-0000-0000-00000B000000}"/>
    <cellStyle name="_2010302 Development of ratios and RWAs (past, forecast and budget)_V3 2" xfId="19" xr:uid="{00000000-0005-0000-0000-00000C000000}"/>
    <cellStyle name="_20110204 Finance Calendar 2011" xfId="20" xr:uid="{00000000-0005-0000-0000-00000D000000}"/>
    <cellStyle name="_20110204 Finance Calendar 2011 2" xfId="21" xr:uid="{00000000-0005-0000-0000-00000E000000}"/>
    <cellStyle name="_20110215 Finance Calendar 2011" xfId="22" xr:uid="{00000000-0005-0000-0000-00000F000000}"/>
    <cellStyle name="_20110215 Finance Calendar 2011 2" xfId="23" xr:uid="{00000000-0005-0000-0000-000010000000}"/>
    <cellStyle name="_Bewertung DCF 1706" xfId="24" xr:uid="{00000000-0005-0000-0000-000011000000}"/>
    <cellStyle name="_Column1" xfId="25" xr:uid="{00000000-0005-0000-0000-000012000000}"/>
    <cellStyle name="_Column1 2" xfId="26" xr:uid="{00000000-0005-0000-0000-000013000000}"/>
    <cellStyle name="_Column1 3" xfId="27" xr:uid="{00000000-0005-0000-0000-000014000000}"/>
    <cellStyle name="_Column1 4" xfId="28" xr:uid="{00000000-0005-0000-0000-000015000000}"/>
    <cellStyle name="_Column1_20110419_Business_Performance_Report_v11" xfId="29" xr:uid="{00000000-0005-0000-0000-000016000000}"/>
    <cellStyle name="_Column1_20110419_Business_Performance_Report_v11_RSC" xfId="30" xr:uid="{00000000-0005-0000-0000-000017000000}"/>
    <cellStyle name="_Column1_Division Summary  PCR" xfId="31" xr:uid="{00000000-0005-0000-0000-000018000000}"/>
    <cellStyle name="_Column1_Key-P-FM" xfId="32" xr:uid="{00000000-0005-0000-0000-000019000000}"/>
    <cellStyle name="_Column1_Key-P-Retail" xfId="33" xr:uid="{00000000-0005-0000-0000-00001A000000}"/>
    <cellStyle name="_Column1_New Network Strategy" xfId="34" xr:uid="{00000000-0005-0000-0000-00001B000000}"/>
    <cellStyle name="_Column1_Restructuring File _ 3-07-13_scorecard" xfId="35" xr:uid="{00000000-0005-0000-0000-00001C000000}"/>
    <cellStyle name="_Column1_Sales Funnel" xfId="36" xr:uid="{00000000-0005-0000-0000-00001D000000}"/>
    <cellStyle name="_Column2" xfId="37" xr:uid="{00000000-0005-0000-0000-00001E000000}"/>
    <cellStyle name="_Column3" xfId="38" xr:uid="{00000000-0005-0000-0000-00001F000000}"/>
    <cellStyle name="_Column4" xfId="39" xr:uid="{00000000-0005-0000-0000-000020000000}"/>
    <cellStyle name="_Column4_~3174756" xfId="40" xr:uid="{00000000-0005-0000-0000-000021000000}"/>
    <cellStyle name="_Column4_~3174756_03 2011 Business Development" xfId="41" xr:uid="{00000000-0005-0000-0000-000022000000}"/>
    <cellStyle name="_Column4_~3174756_Derivatives" xfId="42" xr:uid="{00000000-0005-0000-0000-000023000000}"/>
    <cellStyle name="_Column4_03 2011 Business Development" xfId="43" xr:uid="{00000000-0005-0000-0000-000024000000}"/>
    <cellStyle name="_Column4_03 2011 Business Development_Derivatives" xfId="44" xr:uid="{00000000-0005-0000-0000-000025000000}"/>
    <cellStyle name="_Column4_2011_Segmentreporting_v79_Testversion" xfId="45" xr:uid="{00000000-0005-0000-0000-000026000000}"/>
    <cellStyle name="_Column4_20110419_Business_Performance_Report_v11" xfId="46" xr:uid="{00000000-0005-0000-0000-000027000000}"/>
    <cellStyle name="_Column4_BOLERO_2011-10-03_Nom" xfId="47" xr:uid="{00000000-0005-0000-0000-000028000000}"/>
    <cellStyle name="_Column4_BOLERO_2011-10-03_Nom_BOLERO_2012-12-03_V2" xfId="48" xr:uid="{00000000-0005-0000-0000-000029000000}"/>
    <cellStyle name="_Column4_BOLERO_2011-11-02_Mü" xfId="49" xr:uid="{00000000-0005-0000-0000-00002A000000}"/>
    <cellStyle name="_Column4_BOLERO_2011-11-02_Mü_BOLERO_2012-12-03_V2" xfId="50" xr:uid="{00000000-0005-0000-0000-00002B000000}"/>
    <cellStyle name="_Column4_BOLERO_2011-12-01_Mü" xfId="51" xr:uid="{00000000-0005-0000-0000-00002C000000}"/>
    <cellStyle name="_Column4_BOLERO_2011-12-01_Mü_BOLERO_2012-12-03_V2" xfId="52" xr:uid="{00000000-0005-0000-0000-00002D000000}"/>
    <cellStyle name="_Column4_BOLERO_2012-04-02" xfId="53" xr:uid="{00000000-0005-0000-0000-00002E000000}"/>
    <cellStyle name="_Column4_BOLERO_2012-04-02_BOLERO_2012-12-03_V2" xfId="54" xr:uid="{00000000-0005-0000-0000-00002F000000}"/>
    <cellStyle name="_Column4_BOLERO_2012-08-06" xfId="55" xr:uid="{00000000-0005-0000-0000-000030000000}"/>
    <cellStyle name="_Column4_BOLERO_2012-08-06_BOLERO_2012-12-03_V2" xfId="56" xr:uid="{00000000-0005-0000-0000-000031000000}"/>
    <cellStyle name="_Column4_BOLERO_2012-12-03_V3" xfId="57" xr:uid="{00000000-0005-0000-0000-000032000000}"/>
    <cellStyle name="_Column4_Daten_MonRep_2011_10" xfId="58" xr:uid="{00000000-0005-0000-0000-000033000000}"/>
    <cellStyle name="_Column4_Daten_MonRep_2011_10_BOLERO_2012-12-03_V2" xfId="59" xr:uid="{00000000-0005-0000-0000-000034000000}"/>
    <cellStyle name="_Column4_Daten_MonRep_2011_12_ergänzt" xfId="60" xr:uid="{00000000-0005-0000-0000-000035000000}"/>
    <cellStyle name="_Column4_Daten_MonRep_2011_12_ergänzt_BOLERO_2012-12-03_V2" xfId="61" xr:uid="{00000000-0005-0000-0000-000036000000}"/>
    <cellStyle name="_Column4_Daten_MonRep_2012_02" xfId="62" xr:uid="{00000000-0005-0000-0000-000037000000}"/>
    <cellStyle name="_Column4_Daten_MonRep_2012_02_BOLERO_2012-12-03_V2" xfId="63" xr:uid="{00000000-0005-0000-0000-000038000000}"/>
    <cellStyle name="_Column4_Daten_MonRep_2012_08" xfId="64" xr:uid="{00000000-0005-0000-0000-000039000000}"/>
    <cellStyle name="_Column4_Daten_MonRep_2012_08_BOLERO_2012-12-03_V2" xfId="65" xr:uid="{00000000-0005-0000-0000-00003A000000}"/>
    <cellStyle name="_Column4_Daten_MonRep_2012_10" xfId="66" xr:uid="{00000000-0005-0000-0000-00003B000000}"/>
    <cellStyle name="_Column4_Daten_MonRep_2012_10_BOLERO_2012-12-03_V2" xfId="67" xr:uid="{00000000-0005-0000-0000-00003C000000}"/>
    <cellStyle name="_Column4_DELTA-POOL_111102" xfId="68" xr:uid="{00000000-0005-0000-0000-00003D000000}"/>
    <cellStyle name="_Column4_Folien_cost review_09" xfId="69" xr:uid="{00000000-0005-0000-0000-00003E000000}"/>
    <cellStyle name="_Column4_FTE_Plan_2012_Ressorts" xfId="70" xr:uid="{00000000-0005-0000-0000-00003F000000}"/>
    <cellStyle name="_Column4_FTE_Plan_2012_Ressorts_BOLERO_2012-12-03_V2" xfId="71" xr:uid="{00000000-0005-0000-0000-000040000000}"/>
    <cellStyle name="_Column4_Info_FTE_Plan_2012" xfId="72" xr:uid="{00000000-0005-0000-0000-000041000000}"/>
    <cellStyle name="_Column4_Info_FTE_Plan_2012_BOLERO_2012-12-03_V2" xfId="73" xr:uid="{00000000-0005-0000-0000-000042000000}"/>
    <cellStyle name="_Column4_KONZERN_121203" xfId="74" xr:uid="{00000000-0005-0000-0000-000043000000}"/>
    <cellStyle name="_Column4_KONZERN_121203_BOLERO_2012-12-03_V2" xfId="75" xr:uid="{00000000-0005-0000-0000-000044000000}"/>
    <cellStyle name="_Column4_Mappe3" xfId="76" xr:uid="{00000000-0005-0000-0000-000045000000}"/>
    <cellStyle name="_Column4_Mappe6" xfId="77" xr:uid="{00000000-0005-0000-0000-000046000000}"/>
    <cellStyle name="_Column4_Mappe6_BOLERO_2012-12-03_V2" xfId="78" xr:uid="{00000000-0005-0000-0000-000047000000}"/>
    <cellStyle name="_Column4_MODELLE_2012" xfId="79" xr:uid="{00000000-0005-0000-0000-000048000000}"/>
    <cellStyle name="_Column4_MODELLE_2012_BOLERO_2012-12-03_V2" xfId="80" xr:uid="{00000000-0005-0000-0000-000049000000}"/>
    <cellStyle name="_Column4_Restructuring File _ 3-07-13_scorecard" xfId="81" xr:uid="{00000000-0005-0000-0000-00004A000000}"/>
    <cellStyle name="_Column4_Restruk-Kosten_2012_1207_val" xfId="82" xr:uid="{00000000-0005-0000-0000-00004B000000}"/>
    <cellStyle name="_Column4_STAT-Nominations_121212" xfId="83" xr:uid="{00000000-0005-0000-0000-00004C000000}"/>
    <cellStyle name="_Column4_Wincor SB-Install" xfId="84" xr:uid="{00000000-0005-0000-0000-00004D000000}"/>
    <cellStyle name="_Column4_Wincor SB-Install_BOLERO_2012-12-03_V2" xfId="85" xr:uid="{00000000-0005-0000-0000-00004E000000}"/>
    <cellStyle name="_Column4_Wincor SB-Install_KONZERN_121203" xfId="86" xr:uid="{00000000-0005-0000-0000-00004F000000}"/>
    <cellStyle name="_Column4_Wincor SB-Install_Mappe6" xfId="87" xr:uid="{00000000-0005-0000-0000-000050000000}"/>
    <cellStyle name="_Column4_Wincor SB-Install_STAT-Nominations_121212" xfId="88" xr:uid="{00000000-0005-0000-0000-000051000000}"/>
    <cellStyle name="_Column5" xfId="89" xr:uid="{00000000-0005-0000-0000-000052000000}"/>
    <cellStyle name="_Column6" xfId="90" xr:uid="{00000000-0005-0000-0000-000053000000}"/>
    <cellStyle name="_Column7" xfId="91" xr:uid="{00000000-0005-0000-0000-000054000000}"/>
    <cellStyle name="_Column7_Daten_MonRep_2011_12_ergänzt" xfId="92" xr:uid="{00000000-0005-0000-0000-000055000000}"/>
    <cellStyle name="_Column7_Mappe3" xfId="93" xr:uid="{00000000-0005-0000-0000-000056000000}"/>
    <cellStyle name="_Comma" xfId="94" xr:uid="{00000000-0005-0000-0000-000057000000}"/>
    <cellStyle name="_Comma_8-(j-k) 2008-2010 AOP 700k" xfId="95" xr:uid="{00000000-0005-0000-0000-000058000000}"/>
    <cellStyle name="_Comma_Cerberus Senior Payment Component Accrual Dec. 05" xfId="96" xr:uid="{00000000-0005-0000-0000-000059000000}"/>
    <cellStyle name="_consolidated own funds 11_2010" xfId="97" xr:uid="{00000000-0005-0000-0000-00005A000000}"/>
    <cellStyle name="_consolidated own funds 11_2010 2" xfId="98" xr:uid="{00000000-0005-0000-0000-00005B000000}"/>
    <cellStyle name="_Currency" xfId="99" xr:uid="{00000000-0005-0000-0000-00005C000000}"/>
    <cellStyle name="_Currency_8-(j-k) 2008-2010 AOP 700k" xfId="100" xr:uid="{00000000-0005-0000-0000-00005D000000}"/>
    <cellStyle name="_Currency_Cerberus Senior Payment Component Accrual Dec. 05" xfId="101" xr:uid="{00000000-0005-0000-0000-00005E000000}"/>
    <cellStyle name="_CurrencySpace" xfId="102" xr:uid="{00000000-0005-0000-0000-00005F000000}"/>
    <cellStyle name="_CurrencySpace_8-(j-k) 2008-2010 AOP 700k" xfId="103" xr:uid="{00000000-0005-0000-0000-000060000000}"/>
    <cellStyle name="_CurrencySpace_Cerberus Senior Payment Component Accrual Dec. 05" xfId="104" xr:uid="{00000000-0005-0000-0000-000061000000}"/>
    <cellStyle name="_Data" xfId="105" xr:uid="{00000000-0005-0000-0000-000062000000}"/>
    <cellStyle name="_Data 2" xfId="106" xr:uid="{00000000-0005-0000-0000-000063000000}"/>
    <cellStyle name="_Data 3" xfId="107" xr:uid="{00000000-0005-0000-0000-000064000000}"/>
    <cellStyle name="_Data 4" xfId="108" xr:uid="{00000000-0005-0000-0000-000065000000}"/>
    <cellStyle name="_Data_2009-IST-MONAT" xfId="109" xr:uid="{00000000-0005-0000-0000-000066000000}"/>
    <cellStyle name="_Data_2010-12 Excerpt HR Master Management Reporting - Period Jan - Dec 2010" xfId="110" xr:uid="{00000000-0005-0000-0000-000067000000}"/>
    <cellStyle name="_Data_2010-12 Excerpt HR Master Management Reporting - Period Jan - Dec 2010 2" xfId="111" xr:uid="{00000000-0005-0000-0000-000068000000}"/>
    <cellStyle name="_Data_2010-12 Excerpt HR Master Management Reporting - Period Jan - Dec 2010 3" xfId="112" xr:uid="{00000000-0005-0000-0000-000069000000}"/>
    <cellStyle name="_Data_2010-12 Excerpt HR Master Management Reporting - Period Jan - Dec 2010 4" xfId="113" xr:uid="{00000000-0005-0000-0000-00006A000000}"/>
    <cellStyle name="_Data_2010-12 Excerpt HR Master Management Reporting - Period Jan - Dec 2010_20110419_Business_Performance_Report_v11" xfId="114" xr:uid="{00000000-0005-0000-0000-00006B000000}"/>
    <cellStyle name="_Data_2010-12 Excerpt HR Master Management Reporting - Period Jan - Dec 2010_20110419_Business_Performance_Report_v11_RSC" xfId="115" xr:uid="{00000000-0005-0000-0000-00006C000000}"/>
    <cellStyle name="_Data_2010-12 Excerpt HR Master Management Reporting - Period Jan - Dec 2010_Division Summary  PCR" xfId="116" xr:uid="{00000000-0005-0000-0000-00006D000000}"/>
    <cellStyle name="_Data_2010-12 Excerpt HR Master Management Reporting - Period Jan - Dec 2010_Key-P-FM" xfId="117" xr:uid="{00000000-0005-0000-0000-00006E000000}"/>
    <cellStyle name="_Data_2010-12 Excerpt HR Master Management Reporting - Period Jan - Dec 2010_Key-P-Retail" xfId="118" xr:uid="{00000000-0005-0000-0000-00006F000000}"/>
    <cellStyle name="_Data_2010-12 Excerpt HR Master Management Reporting - Period Jan - Dec 2010_New Network Strategy" xfId="119" xr:uid="{00000000-0005-0000-0000-000070000000}"/>
    <cellStyle name="_Data_2010-12 Excerpt HR Master Management Reporting - Period Jan - Dec 2010_Sales Funnel" xfId="120" xr:uid="{00000000-0005-0000-0000-000071000000}"/>
    <cellStyle name="_Data_2010-IST-MONAT" xfId="121" xr:uid="{00000000-0005-0000-0000-000072000000}"/>
    <cellStyle name="_Data_20110321 Master Management Reporting 1.0_v6_PP_HL" xfId="122" xr:uid="{00000000-0005-0000-0000-000073000000}"/>
    <cellStyle name="_Data_20110321 Master Management Reporting 1.0_v6_PP_HL 2" xfId="123" xr:uid="{00000000-0005-0000-0000-000074000000}"/>
    <cellStyle name="_Data_20110321 Master Management Reporting 1.0_v6_PP_HL 3" xfId="124" xr:uid="{00000000-0005-0000-0000-000075000000}"/>
    <cellStyle name="_Data_20110321 Master Management Reporting 1.0_v6_PP_HL 4" xfId="125" xr:uid="{00000000-0005-0000-0000-000076000000}"/>
    <cellStyle name="_Data_20110321 Master Management Reporting 1.0_v6_PP_HL_03 2011 Business Development" xfId="126" xr:uid="{00000000-0005-0000-0000-000077000000}"/>
    <cellStyle name="_Data_20110321 Master Management Reporting 1.0_v6_PP_HL_20110419_Business_Performance_Report_v11_RSC" xfId="127" xr:uid="{00000000-0005-0000-0000-000078000000}"/>
    <cellStyle name="_Data_20110321 Master Management Reporting 1.0_v6_PP_HL_Division Summary  PCR" xfId="128" xr:uid="{00000000-0005-0000-0000-000079000000}"/>
    <cellStyle name="_Data_20110321 Master Management Reporting 1.0_v6_PP_HL_Key-P-FM" xfId="129" xr:uid="{00000000-0005-0000-0000-00007A000000}"/>
    <cellStyle name="_Data_20110321 Master Management Reporting 1.0_v6_PP_HL_Key-P-Retail" xfId="130" xr:uid="{00000000-0005-0000-0000-00007B000000}"/>
    <cellStyle name="_Data_20110321 Master Management Reporting 1.0_v6_PP_HL_New Network Strategy" xfId="131" xr:uid="{00000000-0005-0000-0000-00007C000000}"/>
    <cellStyle name="_Data_20110321 Master Management Reporting 1.0_v6_PP_HL_Sales Funnel" xfId="132" xr:uid="{00000000-0005-0000-0000-00007D000000}"/>
    <cellStyle name="_Data_20110419_Business_Performance_Report_v11" xfId="133" xr:uid="{00000000-0005-0000-0000-00007E000000}"/>
    <cellStyle name="_Data_20110419_Business_Performance_Report_v11_RSC" xfId="134" xr:uid="{00000000-0005-0000-0000-00007F000000}"/>
    <cellStyle name="_Data_2011-IST-MONAT" xfId="135" xr:uid="{00000000-0005-0000-0000-000080000000}"/>
    <cellStyle name="_Data_2012-IST-MONAT" xfId="136" xr:uid="{00000000-0005-0000-0000-000081000000}"/>
    <cellStyle name="_Data_Abgrenzung Personalaufwand 01.2011_2011-02-09" xfId="137" xr:uid="{00000000-0005-0000-0000-000082000000}"/>
    <cellStyle name="_Data_Abgrenzung Personalaufwand 01.2012_2012-02-03_vorl" xfId="138" xr:uid="{00000000-0005-0000-0000-000083000000}"/>
    <cellStyle name="_Data_Abgrenzung Personalaufwand 02.2011_2011-03-08_vorl" xfId="139" xr:uid="{00000000-0005-0000-0000-000084000000}"/>
    <cellStyle name="_Data_Abgrenzung Personalaufwand 02.2012_2012-03-08_vorl" xfId="140" xr:uid="{00000000-0005-0000-0000-000085000000}"/>
    <cellStyle name="_Data_Abgrenzung Personalaufwand 03.2011_2011-04-11_vorl" xfId="141" xr:uid="{00000000-0005-0000-0000-000086000000}"/>
    <cellStyle name="_Data_Abgrenzung Personalaufwand 03.2012_2012-04-10_vorläufig" xfId="142" xr:uid="{00000000-0005-0000-0000-000087000000}"/>
    <cellStyle name="_Data_Abgrenzung Personalaufwand 04.2011_2011-05-09_vorl" xfId="143" xr:uid="{00000000-0005-0000-0000-000088000000}"/>
    <cellStyle name="_Data_Abgrenzung Personalaufwand 04.2012_2012-05-08_in Arbeit" xfId="144" xr:uid="{00000000-0005-0000-0000-000089000000}"/>
    <cellStyle name="_Data_Abgrenzung Personalaufwand 05 2010_2010-06-08" xfId="145" xr:uid="{00000000-0005-0000-0000-00008A000000}"/>
    <cellStyle name="_Data_Abgrenzung Personalaufwand 05 2010_2010-06-08 2" xfId="146" xr:uid="{00000000-0005-0000-0000-00008B000000}"/>
    <cellStyle name="_Data_Abgrenzung Personalaufwand 05 2010_2010-06-08 3" xfId="147" xr:uid="{00000000-0005-0000-0000-00008C000000}"/>
    <cellStyle name="_Data_Abgrenzung Personalaufwand 05 2010_2010-06-08 4" xfId="148" xr:uid="{00000000-0005-0000-0000-00008D000000}"/>
    <cellStyle name="_Data_Abgrenzung Personalaufwand 05 2010_2010-06-08_20110419_Business_Performance_Report_v11" xfId="149" xr:uid="{00000000-0005-0000-0000-00008E000000}"/>
    <cellStyle name="_Data_Abgrenzung Personalaufwand 05 2010_2010-06-08_20110419_Business_Performance_Report_v11_RSC" xfId="150" xr:uid="{00000000-0005-0000-0000-00008F000000}"/>
    <cellStyle name="_Data_Abgrenzung Personalaufwand 05 2010_2010-06-08_Division Summary  PCR" xfId="151" xr:uid="{00000000-0005-0000-0000-000090000000}"/>
    <cellStyle name="_Data_Abgrenzung Personalaufwand 05 2010_2010-06-08_Key-P-FM" xfId="152" xr:uid="{00000000-0005-0000-0000-000091000000}"/>
    <cellStyle name="_Data_Abgrenzung Personalaufwand 05 2010_2010-06-08_Key-P-Retail" xfId="153" xr:uid="{00000000-0005-0000-0000-000092000000}"/>
    <cellStyle name="_Data_Abgrenzung Personalaufwand 05 2010_2010-06-08_New Network Strategy" xfId="154" xr:uid="{00000000-0005-0000-0000-000093000000}"/>
    <cellStyle name="_Data_Abgrenzung Personalaufwand 05 2010_2010-06-08_Restructuring File _ 3-07-13_scorecard" xfId="155" xr:uid="{00000000-0005-0000-0000-000094000000}"/>
    <cellStyle name="_Data_Abgrenzung Personalaufwand 05 2010_2010-06-08_Sales Funnel" xfId="156" xr:uid="{00000000-0005-0000-0000-000095000000}"/>
    <cellStyle name="_Data_Abgrenzung Personalaufwand 05.2011_2011-06-08_(vorl.)" xfId="157" xr:uid="{00000000-0005-0000-0000-000096000000}"/>
    <cellStyle name="_Data_Abgrenzung Personalaufwand 05.2012_2012-06-11_vorl" xfId="158" xr:uid="{00000000-0005-0000-0000-000097000000}"/>
    <cellStyle name="_Data_Abgrenzung Personalaufwand 06.2010_2010-07-08" xfId="159" xr:uid="{00000000-0005-0000-0000-000098000000}"/>
    <cellStyle name="_Data_Abgrenzung Personalaufwand 06.2010_2010-07-08 2" xfId="160" xr:uid="{00000000-0005-0000-0000-000099000000}"/>
    <cellStyle name="_Data_Abgrenzung Personalaufwand 06.2010_2010-07-08 3" xfId="161" xr:uid="{00000000-0005-0000-0000-00009A000000}"/>
    <cellStyle name="_Data_Abgrenzung Personalaufwand 06.2010_2010-07-08 4" xfId="162" xr:uid="{00000000-0005-0000-0000-00009B000000}"/>
    <cellStyle name="_Data_Abgrenzung Personalaufwand 06.2010_2010-07-08_20110419_Business_Performance_Report_v11" xfId="163" xr:uid="{00000000-0005-0000-0000-00009C000000}"/>
    <cellStyle name="_Data_Abgrenzung Personalaufwand 06.2010_2010-07-08_20110419_Business_Performance_Report_v11_RSC" xfId="164" xr:uid="{00000000-0005-0000-0000-00009D000000}"/>
    <cellStyle name="_Data_Abgrenzung Personalaufwand 06.2010_2010-07-08_Division Summary  PCR" xfId="165" xr:uid="{00000000-0005-0000-0000-00009E000000}"/>
    <cellStyle name="_Data_Abgrenzung Personalaufwand 06.2010_2010-07-08_Key-P-FM" xfId="166" xr:uid="{00000000-0005-0000-0000-00009F000000}"/>
    <cellStyle name="_Data_Abgrenzung Personalaufwand 06.2010_2010-07-08_Key-P-Retail" xfId="167" xr:uid="{00000000-0005-0000-0000-0000A0000000}"/>
    <cellStyle name="_Data_Abgrenzung Personalaufwand 06.2010_2010-07-08_New Network Strategy" xfId="168" xr:uid="{00000000-0005-0000-0000-0000A1000000}"/>
    <cellStyle name="_Data_Abgrenzung Personalaufwand 06.2010_2010-07-08_Restructuring File _ 3-07-13_scorecard" xfId="169" xr:uid="{00000000-0005-0000-0000-0000A2000000}"/>
    <cellStyle name="_Data_Abgrenzung Personalaufwand 06.2010_2010-07-08_Sales Funnel" xfId="170" xr:uid="{00000000-0005-0000-0000-0000A3000000}"/>
    <cellStyle name="_Data_Abgrenzung Personalaufwand 06.2011_2011-07-07_(vorl)" xfId="171" xr:uid="{00000000-0005-0000-0000-0000A4000000}"/>
    <cellStyle name="_Data_Abgrenzung Personalaufwand 06.2012_2012-06-28_endg" xfId="172" xr:uid="{00000000-0005-0000-0000-0000A5000000}"/>
    <cellStyle name="_Data_Abgrenzung Personalaufwand 07.2010_2010-08-06_vorläufig" xfId="173" xr:uid="{00000000-0005-0000-0000-0000A6000000}"/>
    <cellStyle name="_Data_Abgrenzung Personalaufwand 07.2010_2010-08-06_vorläufig 2" xfId="174" xr:uid="{00000000-0005-0000-0000-0000A7000000}"/>
    <cellStyle name="_Data_Abgrenzung Personalaufwand 07.2010_2010-08-06_vorläufig 3" xfId="175" xr:uid="{00000000-0005-0000-0000-0000A8000000}"/>
    <cellStyle name="_Data_Abgrenzung Personalaufwand 07.2010_2010-08-06_vorläufig 4" xfId="176" xr:uid="{00000000-0005-0000-0000-0000A9000000}"/>
    <cellStyle name="_Data_Abgrenzung Personalaufwand 07.2010_2010-08-06_vorläufig_20110419_Business_Performance_Report_v11" xfId="177" xr:uid="{00000000-0005-0000-0000-0000AA000000}"/>
    <cellStyle name="_Data_Abgrenzung Personalaufwand 07.2010_2010-08-06_vorläufig_20110419_Business_Performance_Report_v11_RSC" xfId="178" xr:uid="{00000000-0005-0000-0000-0000AB000000}"/>
    <cellStyle name="_Data_Abgrenzung Personalaufwand 07.2010_2010-08-06_vorläufig_Division Summary  PCR" xfId="179" xr:uid="{00000000-0005-0000-0000-0000AC000000}"/>
    <cellStyle name="_Data_Abgrenzung Personalaufwand 07.2010_2010-08-06_vorläufig_Key-P-FM" xfId="180" xr:uid="{00000000-0005-0000-0000-0000AD000000}"/>
    <cellStyle name="_Data_Abgrenzung Personalaufwand 07.2010_2010-08-06_vorläufig_Key-P-Retail" xfId="181" xr:uid="{00000000-0005-0000-0000-0000AE000000}"/>
    <cellStyle name="_Data_Abgrenzung Personalaufwand 07.2010_2010-08-06_vorläufig_New Network Strategy" xfId="182" xr:uid="{00000000-0005-0000-0000-0000AF000000}"/>
    <cellStyle name="_Data_Abgrenzung Personalaufwand 07.2010_2010-08-06_vorläufig_Restructuring File _ 3-07-13_scorecard" xfId="183" xr:uid="{00000000-0005-0000-0000-0000B0000000}"/>
    <cellStyle name="_Data_Abgrenzung Personalaufwand 07.2010_2010-08-06_vorläufig_Sales Funnel" xfId="184" xr:uid="{00000000-0005-0000-0000-0000B1000000}"/>
    <cellStyle name="_Data_Abgrenzung Personalaufwand 07.2011_2011-08-05_(vorl)" xfId="185" xr:uid="{00000000-0005-0000-0000-0000B2000000}"/>
    <cellStyle name="_Data_Abgrenzung Personalaufwand 07.2012_2012-08-08_final" xfId="186" xr:uid="{00000000-0005-0000-0000-0000B3000000}"/>
    <cellStyle name="_Data_Abgrenzung Personalaufwand 08.2010_2010-09-08_vorläufig" xfId="187" xr:uid="{00000000-0005-0000-0000-0000B4000000}"/>
    <cellStyle name="_Data_Abgrenzung Personalaufwand 08.2010_2010-09-08_vorläufig 2" xfId="188" xr:uid="{00000000-0005-0000-0000-0000B5000000}"/>
    <cellStyle name="_Data_Abgrenzung Personalaufwand 08.2010_2010-09-08_vorläufig 3" xfId="189" xr:uid="{00000000-0005-0000-0000-0000B6000000}"/>
    <cellStyle name="_Data_Abgrenzung Personalaufwand 08.2010_2010-09-08_vorläufig 4" xfId="190" xr:uid="{00000000-0005-0000-0000-0000B7000000}"/>
    <cellStyle name="_Data_Abgrenzung Personalaufwand 08.2010_2010-09-08_vorläufig_20110419_Business_Performance_Report_v11" xfId="191" xr:uid="{00000000-0005-0000-0000-0000B8000000}"/>
    <cellStyle name="_Data_Abgrenzung Personalaufwand 08.2010_2010-09-08_vorläufig_20110419_Business_Performance_Report_v11_RSC" xfId="192" xr:uid="{00000000-0005-0000-0000-0000B9000000}"/>
    <cellStyle name="_Data_Abgrenzung Personalaufwand 08.2010_2010-09-08_vorläufig_Division Summary  PCR" xfId="193" xr:uid="{00000000-0005-0000-0000-0000BA000000}"/>
    <cellStyle name="_Data_Abgrenzung Personalaufwand 08.2010_2010-09-08_vorläufig_Key-P-FM" xfId="194" xr:uid="{00000000-0005-0000-0000-0000BB000000}"/>
    <cellStyle name="_Data_Abgrenzung Personalaufwand 08.2010_2010-09-08_vorläufig_Key-P-Retail" xfId="195" xr:uid="{00000000-0005-0000-0000-0000BC000000}"/>
    <cellStyle name="_Data_Abgrenzung Personalaufwand 08.2010_2010-09-08_vorläufig_New Network Strategy" xfId="196" xr:uid="{00000000-0005-0000-0000-0000BD000000}"/>
    <cellStyle name="_Data_Abgrenzung Personalaufwand 08.2010_2010-09-08_vorläufig_Restructuring File _ 3-07-13_scorecard" xfId="197" xr:uid="{00000000-0005-0000-0000-0000BE000000}"/>
    <cellStyle name="_Data_Abgrenzung Personalaufwand 08.2010_2010-09-08_vorläufig_Sales Funnel" xfId="198" xr:uid="{00000000-0005-0000-0000-0000BF000000}"/>
    <cellStyle name="_Data_Abgrenzung Personalaufwand 08.2011_2011-09-01_(vorläufig)" xfId="199" xr:uid="{00000000-0005-0000-0000-0000C0000000}"/>
    <cellStyle name="_Data_Abgrenzung Personalaufwand 08.2012_2012-09-10_final_HL" xfId="200" xr:uid="{00000000-0005-0000-0000-0000C1000000}"/>
    <cellStyle name="_Data_Abgrenzung Personalaufwand 09.2010_2010-10-08_vorl" xfId="201" xr:uid="{00000000-0005-0000-0000-0000C2000000}"/>
    <cellStyle name="_Data_Abgrenzung Personalaufwand 09.2010_2010-10-08_vorl 2" xfId="202" xr:uid="{00000000-0005-0000-0000-0000C3000000}"/>
    <cellStyle name="_Data_Abgrenzung Personalaufwand 09.2010_2010-10-08_vorl 3" xfId="203" xr:uid="{00000000-0005-0000-0000-0000C4000000}"/>
    <cellStyle name="_Data_Abgrenzung Personalaufwand 09.2010_2010-10-08_vorl 4" xfId="204" xr:uid="{00000000-0005-0000-0000-0000C5000000}"/>
    <cellStyle name="_Data_Abgrenzung Personalaufwand 09.2010_2010-10-08_vorl_20110419_Business_Performance_Report_v11" xfId="205" xr:uid="{00000000-0005-0000-0000-0000C6000000}"/>
    <cellStyle name="_Data_Abgrenzung Personalaufwand 09.2010_2010-10-08_vorl_20110419_Business_Performance_Report_v11_RSC" xfId="206" xr:uid="{00000000-0005-0000-0000-0000C7000000}"/>
    <cellStyle name="_Data_Abgrenzung Personalaufwand 09.2010_2010-10-08_vorl_Division Summary  PCR" xfId="207" xr:uid="{00000000-0005-0000-0000-0000C8000000}"/>
    <cellStyle name="_Data_Abgrenzung Personalaufwand 09.2010_2010-10-08_vorl_Key-P-FM" xfId="208" xr:uid="{00000000-0005-0000-0000-0000C9000000}"/>
    <cellStyle name="_Data_Abgrenzung Personalaufwand 09.2010_2010-10-08_vorl_Key-P-Retail" xfId="209" xr:uid="{00000000-0005-0000-0000-0000CA000000}"/>
    <cellStyle name="_Data_Abgrenzung Personalaufwand 09.2010_2010-10-08_vorl_New Network Strategy" xfId="210" xr:uid="{00000000-0005-0000-0000-0000CB000000}"/>
    <cellStyle name="_Data_Abgrenzung Personalaufwand 09.2010_2010-10-08_vorl_Restructuring File _ 3-07-13_scorecard" xfId="211" xr:uid="{00000000-0005-0000-0000-0000CC000000}"/>
    <cellStyle name="_Data_Abgrenzung Personalaufwand 09.2010_2010-10-08_vorl_Sales Funnel" xfId="212" xr:uid="{00000000-0005-0000-0000-0000CD000000}"/>
    <cellStyle name="_Data_Abgrenzung Personalaufwand 09.2011_2011-10-10_(final)" xfId="213" xr:uid="{00000000-0005-0000-0000-0000CE000000}"/>
    <cellStyle name="_Data_Abgrenzung Personalaufwand 10.2010_2010-11-09_vorl" xfId="214" xr:uid="{00000000-0005-0000-0000-0000CF000000}"/>
    <cellStyle name="_Data_Abgrenzung Personalaufwand 10.2010_2010-11-09_vorl 2" xfId="215" xr:uid="{00000000-0005-0000-0000-0000D0000000}"/>
    <cellStyle name="_Data_Abgrenzung Personalaufwand 10.2010_2010-11-09_vorl 3" xfId="216" xr:uid="{00000000-0005-0000-0000-0000D1000000}"/>
    <cellStyle name="_Data_Abgrenzung Personalaufwand 10.2010_2010-11-09_vorl 4" xfId="217" xr:uid="{00000000-0005-0000-0000-0000D2000000}"/>
    <cellStyle name="_Data_Abgrenzung Personalaufwand 10.2010_2010-11-09_vorl_20110419_Business_Performance_Report_v11" xfId="218" xr:uid="{00000000-0005-0000-0000-0000D3000000}"/>
    <cellStyle name="_Data_Abgrenzung Personalaufwand 10.2010_2010-11-09_vorl_20110419_Business_Performance_Report_v11_RSC" xfId="219" xr:uid="{00000000-0005-0000-0000-0000D4000000}"/>
    <cellStyle name="_Data_Abgrenzung Personalaufwand 10.2010_2010-11-09_vorl_Division Summary  PCR" xfId="220" xr:uid="{00000000-0005-0000-0000-0000D5000000}"/>
    <cellStyle name="_Data_Abgrenzung Personalaufwand 10.2010_2010-11-09_vorl_Key-P-FM" xfId="221" xr:uid="{00000000-0005-0000-0000-0000D6000000}"/>
    <cellStyle name="_Data_Abgrenzung Personalaufwand 10.2010_2010-11-09_vorl_Key-P-Retail" xfId="222" xr:uid="{00000000-0005-0000-0000-0000D7000000}"/>
    <cellStyle name="_Data_Abgrenzung Personalaufwand 10.2010_2010-11-09_vorl_New Network Strategy" xfId="223" xr:uid="{00000000-0005-0000-0000-0000D8000000}"/>
    <cellStyle name="_Data_Abgrenzung Personalaufwand 10.2010_2010-11-09_vorl_Restructuring File _ 3-07-13_scorecard" xfId="224" xr:uid="{00000000-0005-0000-0000-0000D9000000}"/>
    <cellStyle name="_Data_Abgrenzung Personalaufwand 10.2010_2010-11-09_vorl_Sales Funnel" xfId="225" xr:uid="{00000000-0005-0000-0000-0000DA000000}"/>
    <cellStyle name="_Data_Abgrenzung Personalaufwand 10.2010_2010-12-09_final" xfId="226" xr:uid="{00000000-0005-0000-0000-0000DB000000}"/>
    <cellStyle name="_Data_Abgrenzung Personalaufwand 10.2010_2010-12-09_final 2" xfId="227" xr:uid="{00000000-0005-0000-0000-0000DC000000}"/>
    <cellStyle name="_Data_Abgrenzung Personalaufwand 10.2010_2010-12-09_final 3" xfId="228" xr:uid="{00000000-0005-0000-0000-0000DD000000}"/>
    <cellStyle name="_Data_Abgrenzung Personalaufwand 10.2010_2010-12-09_final 4" xfId="229" xr:uid="{00000000-0005-0000-0000-0000DE000000}"/>
    <cellStyle name="_Data_Abgrenzung Personalaufwand 10.2010_2010-12-09_final_20110419_Business_Performance_Report_v11" xfId="230" xr:uid="{00000000-0005-0000-0000-0000DF000000}"/>
    <cellStyle name="_Data_Abgrenzung Personalaufwand 10.2010_2010-12-09_final_20110419_Business_Performance_Report_v11_RSC" xfId="231" xr:uid="{00000000-0005-0000-0000-0000E0000000}"/>
    <cellStyle name="_Data_Abgrenzung Personalaufwand 10.2010_2010-12-09_final_Division Summary  PCR" xfId="232" xr:uid="{00000000-0005-0000-0000-0000E1000000}"/>
    <cellStyle name="_Data_Abgrenzung Personalaufwand 10.2010_2010-12-09_final_Key-P-FM" xfId="233" xr:uid="{00000000-0005-0000-0000-0000E2000000}"/>
    <cellStyle name="_Data_Abgrenzung Personalaufwand 10.2010_2010-12-09_final_Key-P-Retail" xfId="234" xr:uid="{00000000-0005-0000-0000-0000E3000000}"/>
    <cellStyle name="_Data_Abgrenzung Personalaufwand 10.2010_2010-12-09_final_New Network Strategy" xfId="235" xr:uid="{00000000-0005-0000-0000-0000E4000000}"/>
    <cellStyle name="_Data_Abgrenzung Personalaufwand 10.2010_2010-12-09_final_Restructuring File _ 3-07-13_scorecard" xfId="236" xr:uid="{00000000-0005-0000-0000-0000E5000000}"/>
    <cellStyle name="_Data_Abgrenzung Personalaufwand 10.2010_2010-12-09_final_Sales Funnel" xfId="237" xr:uid="{00000000-0005-0000-0000-0000E6000000}"/>
    <cellStyle name="_Data_Abgrenzung Personalaufwand 10.2011_2011-11-08_(vorl.)" xfId="238" xr:uid="{00000000-0005-0000-0000-0000E7000000}"/>
    <cellStyle name="_Data_Abgrenzung Personalaufwand 11.2011_2011-12-07_vorl" xfId="239" xr:uid="{00000000-0005-0000-0000-0000E8000000}"/>
    <cellStyle name="_Data_Cost Model 2012-07-14 Scenario 3_adj_20120910" xfId="240" xr:uid="{00000000-0005-0000-0000-0000E9000000}"/>
    <cellStyle name="_Data_Division Summary  PCR" xfId="241" xr:uid="{00000000-0005-0000-0000-0000EA000000}"/>
    <cellStyle name="_Data_FC_2012-03_Konten für Herbert" xfId="242" xr:uid="{00000000-0005-0000-0000-0000EB000000}"/>
    <cellStyle name="_Data_Key-P-FM" xfId="243" xr:uid="{00000000-0005-0000-0000-0000EC000000}"/>
    <cellStyle name="_Data_Key-P-Retail" xfId="244" xr:uid="{00000000-0005-0000-0000-0000ED000000}"/>
    <cellStyle name="_Data_Mappe4" xfId="245" xr:uid="{00000000-0005-0000-0000-0000EE000000}"/>
    <cellStyle name="_Data_Mappe4 2" xfId="246" xr:uid="{00000000-0005-0000-0000-0000EF000000}"/>
    <cellStyle name="_Data_Mappe4 3" xfId="247" xr:uid="{00000000-0005-0000-0000-0000F0000000}"/>
    <cellStyle name="_Data_Mappe4 4" xfId="248" xr:uid="{00000000-0005-0000-0000-0000F1000000}"/>
    <cellStyle name="_Data_Mappe4_20110419_Business_Performance_Report_v11" xfId="249" xr:uid="{00000000-0005-0000-0000-0000F2000000}"/>
    <cellStyle name="_Data_Mappe4_20110419_Business_Performance_Report_v11_RSC" xfId="250" xr:uid="{00000000-0005-0000-0000-0000F3000000}"/>
    <cellStyle name="_Data_Mappe4_Division Summary  PCR" xfId="251" xr:uid="{00000000-0005-0000-0000-0000F4000000}"/>
    <cellStyle name="_Data_Mappe4_Key-P-FM" xfId="252" xr:uid="{00000000-0005-0000-0000-0000F5000000}"/>
    <cellStyle name="_Data_Mappe4_Key-P-Retail" xfId="253" xr:uid="{00000000-0005-0000-0000-0000F6000000}"/>
    <cellStyle name="_Data_Mappe4_New Network Strategy" xfId="254" xr:uid="{00000000-0005-0000-0000-0000F7000000}"/>
    <cellStyle name="_Data_Mappe4_Restructuring File _ 3-07-13_scorecard" xfId="255" xr:uid="{00000000-0005-0000-0000-0000F8000000}"/>
    <cellStyle name="_Data_Mappe4_Sales Funnel" xfId="256" xr:uid="{00000000-0005-0000-0000-0000F9000000}"/>
    <cellStyle name="_Data_MOR_2011-01" xfId="257" xr:uid="{00000000-0005-0000-0000-0000FA000000}"/>
    <cellStyle name="_Data_MOR_2011-03 HBrunner" xfId="258" xr:uid="{00000000-0005-0000-0000-0000FB000000}"/>
    <cellStyle name="_Data_New Network Strategy" xfId="259" xr:uid="{00000000-0005-0000-0000-0000FC000000}"/>
    <cellStyle name="_Data_PA_an CO_Konten_Budget_20101104" xfId="260" xr:uid="{00000000-0005-0000-0000-0000FD000000}"/>
    <cellStyle name="_Data_PA_MCR_2010-12" xfId="261" xr:uid="{00000000-0005-0000-0000-0000FE000000}"/>
    <cellStyle name="_Data_PA_Pers+Sach_Erw 2.2011_2011-03-03" xfId="262" xr:uid="{00000000-0005-0000-0000-0000FF000000}"/>
    <cellStyle name="_Data_PA1_PA_MCR_Konten Forecast 2010" xfId="263" xr:uid="{00000000-0005-0000-0000-000000010000}"/>
    <cellStyle name="_Data_Restructuring File _ 3-07-13_scorecard" xfId="264" xr:uid="{00000000-0005-0000-0000-000001010000}"/>
    <cellStyle name="_Data_Sales Funnel" xfId="265" xr:uid="{00000000-0005-0000-0000-000002010000}"/>
    <cellStyle name="_Data_Versand Plan 2012-01-10_HR" xfId="266" xr:uid="{00000000-0005-0000-0000-000003010000}"/>
    <cellStyle name="_EM-Anforderung_V12_6.6" xfId="267" xr:uid="{00000000-0005-0000-0000-000004010000}"/>
    <cellStyle name="_Euro" xfId="268" xr:uid="{00000000-0005-0000-0000-000005010000}"/>
    <cellStyle name="_Excel Basistabellen und Graphiken_IFRS_102010 2.0" xfId="269" xr:uid="{00000000-0005-0000-0000-000006010000}"/>
    <cellStyle name="_Excel Basistabellen und Graphiken_IFRS_102010 2.0 2" xfId="270" xr:uid="{00000000-0005-0000-0000-000007010000}"/>
    <cellStyle name="_GBP Austria" xfId="271" xr:uid="{00000000-0005-0000-0000-000008010000}"/>
    <cellStyle name="_Header" xfId="272" xr:uid="{00000000-0005-0000-0000-000009010000}"/>
    <cellStyle name="_Heading" xfId="273" xr:uid="{00000000-0005-0000-0000-00000A010000}"/>
    <cellStyle name="_Heading_8-(j-k) 2008-2010 AOP 700k" xfId="274" xr:uid="{00000000-0005-0000-0000-00000B010000}"/>
    <cellStyle name="_Highlight" xfId="275" xr:uid="{00000000-0005-0000-0000-00000C010000}"/>
    <cellStyle name="_Kopie von GBP Eastern Europe" xfId="276" xr:uid="{00000000-0005-0000-0000-00000D010000}"/>
    <cellStyle name="_Multiple" xfId="277" xr:uid="{00000000-0005-0000-0000-00000E010000}"/>
    <cellStyle name="_Multiple_8-(j-k) 2008-2010 AOP 700k" xfId="278" xr:uid="{00000000-0005-0000-0000-00000F010000}"/>
    <cellStyle name="_Multiple_Cerberus Senior Payment Component Accrual Dec. 05" xfId="279" xr:uid="{00000000-0005-0000-0000-000010010000}"/>
    <cellStyle name="_MultipleSpace" xfId="280" xr:uid="{00000000-0005-0000-0000-000011010000}"/>
    <cellStyle name="_MultipleSpace_8-(j-k) 2008-2010 AOP 700k" xfId="281" xr:uid="{00000000-0005-0000-0000-000012010000}"/>
    <cellStyle name="_MultipleSpace_Cerberus Senior Payment Component Accrual Dec. 05" xfId="282" xr:uid="{00000000-0005-0000-0000-000013010000}"/>
    <cellStyle name="_Output summary Europe Sept21 v.145" xfId="283" xr:uid="{00000000-0005-0000-0000-000014010000}"/>
    <cellStyle name="_Percent" xfId="284" xr:uid="{00000000-0005-0000-0000-000015010000}"/>
    <cellStyle name="_PercentSpace" xfId="285" xr:uid="{00000000-0005-0000-0000-000016010000}"/>
    <cellStyle name="_Row1" xfId="286" xr:uid="{00000000-0005-0000-0000-000017010000}"/>
    <cellStyle name="_Row1 2" xfId="287" xr:uid="{00000000-0005-0000-0000-000018010000}"/>
    <cellStyle name="_Row1 3" xfId="288" xr:uid="{00000000-0005-0000-0000-000019010000}"/>
    <cellStyle name="_Row1 4" xfId="289" xr:uid="{00000000-0005-0000-0000-00001A010000}"/>
    <cellStyle name="_Row1_20110419_Business_Performance_Report_v11" xfId="290" xr:uid="{00000000-0005-0000-0000-00001B010000}"/>
    <cellStyle name="_Row1_20110419_Business_Performance_Report_v11_RSC" xfId="291" xr:uid="{00000000-0005-0000-0000-00001C010000}"/>
    <cellStyle name="_Row1_Division Summary  PCR" xfId="292" xr:uid="{00000000-0005-0000-0000-00001D010000}"/>
    <cellStyle name="_Row1_Key-P-FM" xfId="293" xr:uid="{00000000-0005-0000-0000-00001E010000}"/>
    <cellStyle name="_Row1_Key-P-Retail" xfId="294" xr:uid="{00000000-0005-0000-0000-00001F010000}"/>
    <cellStyle name="_Row1_New Network Strategy" xfId="295" xr:uid="{00000000-0005-0000-0000-000020010000}"/>
    <cellStyle name="_Row1_Restructuring File _ 3-07-13_scorecard" xfId="296" xr:uid="{00000000-0005-0000-0000-000021010000}"/>
    <cellStyle name="_Row1_Sales Funnel" xfId="297" xr:uid="{00000000-0005-0000-0000-000022010000}"/>
    <cellStyle name="_Row2" xfId="298" xr:uid="{00000000-0005-0000-0000-000023010000}"/>
    <cellStyle name="_Row3" xfId="299" xr:uid="{00000000-0005-0000-0000-000024010000}"/>
    <cellStyle name="_Row4" xfId="300" xr:uid="{00000000-0005-0000-0000-000025010000}"/>
    <cellStyle name="_Row5" xfId="301" xr:uid="{00000000-0005-0000-0000-000026010000}"/>
    <cellStyle name="_Row6" xfId="302" xr:uid="{00000000-0005-0000-0000-000027010000}"/>
    <cellStyle name="_Row7" xfId="303" xr:uid="{00000000-0005-0000-0000-000028010000}"/>
    <cellStyle name="_Row7_Daten_MonRep_2011_12_ergänzt" xfId="304" xr:uid="{00000000-0005-0000-0000-000029010000}"/>
    <cellStyle name="_Row7_Mappe3" xfId="305" xr:uid="{00000000-0005-0000-0000-00002A010000}"/>
    <cellStyle name="_SubHeading" xfId="306" xr:uid="{00000000-0005-0000-0000-00002B010000}"/>
    <cellStyle name="_SubHeading_8-(j-k) 2008-2010 AOP 700k" xfId="307" xr:uid="{00000000-0005-0000-0000-00002C010000}"/>
    <cellStyle name="_Table" xfId="308" xr:uid="{00000000-0005-0000-0000-00002D010000}"/>
    <cellStyle name="_Table_8-(j-k) 2008-2010 AOP 700k" xfId="309" xr:uid="{00000000-0005-0000-0000-00002E010000}"/>
    <cellStyle name="_Table_8-(j-k) 2008-2010 AOP 700k_BL_Budget Assumption Workbook v1" xfId="310" xr:uid="{00000000-0005-0000-0000-00002F010000}"/>
    <cellStyle name="_TableHead" xfId="311" xr:uid="{00000000-0005-0000-0000-000030010000}"/>
    <cellStyle name="_TableHead_8-(j-k) 2008-2010 AOP 700k" xfId="312" xr:uid="{00000000-0005-0000-0000-000031010000}"/>
    <cellStyle name="_TableHead_8-(j-k) 2008-2010 AOP 700k_BL_Budget Assumption Workbook v1" xfId="313" xr:uid="{00000000-0005-0000-0000-000032010000}"/>
    <cellStyle name="_TableRowHead" xfId="314" xr:uid="{00000000-0005-0000-0000-000033010000}"/>
    <cellStyle name="_TableRowHead_8-(j-k) 2008-2010 AOP 700k" xfId="315" xr:uid="{00000000-0005-0000-0000-000034010000}"/>
    <cellStyle name="_TableSuperHead" xfId="316" xr:uid="{00000000-0005-0000-0000-000035010000}"/>
    <cellStyle name="_TableSuperHead_20100616 overview " xfId="317" xr:uid="{00000000-0005-0000-0000-000036010000}"/>
    <cellStyle name="_TableSuperHead_20110204 Finance Calendar 2011" xfId="318" xr:uid="{00000000-0005-0000-0000-000037010000}"/>
    <cellStyle name="_TableSuperHead_20110204 Finance Calendar 2011_~3174756" xfId="319" xr:uid="{00000000-0005-0000-0000-000038010000}"/>
    <cellStyle name="_TableSuperHead_20110204 Finance Calendar 2011_03 2011 Business Development" xfId="320" xr:uid="{00000000-0005-0000-0000-000039010000}"/>
    <cellStyle name="_TableSuperHead_20110204 Finance Calendar 2011_03 2011 Business Development_Derivatives" xfId="321" xr:uid="{00000000-0005-0000-0000-00003A010000}"/>
    <cellStyle name="_TableSuperHead_20110204 Finance Calendar 2011_2011_Segmentreporting_v79_Testversion" xfId="322" xr:uid="{00000000-0005-0000-0000-00003B010000}"/>
    <cellStyle name="_TableSuperHead_20110204 Finance Calendar 2011_20110419_Business_Performance_Report_v11" xfId="323" xr:uid="{00000000-0005-0000-0000-00003C010000}"/>
    <cellStyle name="_TableSuperHead_20110204 Finance Calendar 2011_Derivatives" xfId="324" xr:uid="{00000000-0005-0000-0000-00003D010000}"/>
    <cellStyle name="_TableSuperHead_20110215 Finance Calendar 2011" xfId="325" xr:uid="{00000000-0005-0000-0000-00003E010000}"/>
    <cellStyle name="_TableSuperHead_20110215 Finance Calendar 2011_03 2011 Business Development" xfId="326" xr:uid="{00000000-0005-0000-0000-00003F010000}"/>
    <cellStyle name="_TableSuperHead_20110215 Finance Calendar 2011_03 2011 Business Development_Derivatives" xfId="327" xr:uid="{00000000-0005-0000-0000-000040010000}"/>
    <cellStyle name="_TableSuperHead_20110215 Finance Calendar 2011_2011_Segmentreporting_v79_Testversion" xfId="328" xr:uid="{00000000-0005-0000-0000-000041010000}"/>
    <cellStyle name="_TableSuperHead_20110215 Finance Calendar 2011_20110419_Business_Performance_Report_v11" xfId="329" xr:uid="{00000000-0005-0000-0000-000042010000}"/>
    <cellStyle name="_TableSuperHead_20110215 Finance Calendar 2011_Derivatives" xfId="330" xr:uid="{00000000-0005-0000-0000-000043010000}"/>
    <cellStyle name="_TableSuperHead_2011203 Overview Reports" xfId="331" xr:uid="{00000000-0005-0000-0000-000044010000}"/>
    <cellStyle name="_TableSuperHead_2011203 Overview Reports 2" xfId="332" xr:uid="{00000000-0005-0000-0000-000045010000}"/>
    <cellStyle name="_TableSuperHead_2011203 Overview Reports 3" xfId="333" xr:uid="{00000000-0005-0000-0000-000046010000}"/>
    <cellStyle name="_TableSuperHead_2011203 Overview Reports 4" xfId="334" xr:uid="{00000000-0005-0000-0000-000047010000}"/>
    <cellStyle name="_TableSuperHead_2011203 Overview Reports_~3174756" xfId="335" xr:uid="{00000000-0005-0000-0000-000048010000}"/>
    <cellStyle name="_TableSuperHead_2011203 Overview Reports_03 2011 Business Development" xfId="336" xr:uid="{00000000-0005-0000-0000-000049010000}"/>
    <cellStyle name="_TableSuperHead_2011203 Overview Reports_03 2011 Business Development_Derivatives" xfId="337" xr:uid="{00000000-0005-0000-0000-00004A010000}"/>
    <cellStyle name="_TableSuperHead_2011203 Overview Reports_2011_Segmentreporting_v79_Testversion" xfId="338" xr:uid="{00000000-0005-0000-0000-00004B010000}"/>
    <cellStyle name="_TableSuperHead_2011203 Overview Reports_20110419_Business_Performance_Report_v11" xfId="339" xr:uid="{00000000-0005-0000-0000-00004C010000}"/>
    <cellStyle name="_TableSuperHead_2011203 Overview Reports_20110419_Business_Performance_Report_v11_RSC" xfId="340" xr:uid="{00000000-0005-0000-0000-00004D010000}"/>
    <cellStyle name="_TableSuperHead_2011203 Overview Reports_Derivatives" xfId="341" xr:uid="{00000000-0005-0000-0000-00004E010000}"/>
    <cellStyle name="_TableSuperHead_2011203 Overview Reports_Division Summary  PCR" xfId="342" xr:uid="{00000000-0005-0000-0000-00004F010000}"/>
    <cellStyle name="_TableSuperHead_2011203 Overview Reports_Key-P-FM" xfId="343" xr:uid="{00000000-0005-0000-0000-000050010000}"/>
    <cellStyle name="_TableSuperHead_2011203 Overview Reports_Key-P-Retail" xfId="344" xr:uid="{00000000-0005-0000-0000-000051010000}"/>
    <cellStyle name="_TableSuperHead_2011203 Overview Reports_New Network Strategy" xfId="345" xr:uid="{00000000-0005-0000-0000-000052010000}"/>
    <cellStyle name="_TableSuperHead_2011203 Overview Reports_Sales Funnel" xfId="346" xr:uid="{00000000-0005-0000-0000-000053010000}"/>
    <cellStyle name="_TableSuperHead_8-(j-k) 2008-2010 AOP 700k" xfId="347" xr:uid="{00000000-0005-0000-0000-000054010000}"/>
    <cellStyle name="_TableSuperHead_Bawag - 2010 Plan _ IFRS - 6-17-2010" xfId="348" xr:uid="{00000000-0005-0000-0000-000055010000}"/>
    <cellStyle name="_TableSuperHead_Bawag - 2010 Plan _ IFRS - 6-17-2010_~3174756" xfId="349" xr:uid="{00000000-0005-0000-0000-000056010000}"/>
    <cellStyle name="_TableSuperHead_Bawag - 2010 Plan _ IFRS - 6-17-2010_03 2011 Business Development" xfId="350" xr:uid="{00000000-0005-0000-0000-000057010000}"/>
    <cellStyle name="_TableSuperHead_Bawag - 2010 Plan _ IFRS - 6-17-2010_03 2011 Business Development_Derivatives" xfId="351" xr:uid="{00000000-0005-0000-0000-000058010000}"/>
    <cellStyle name="_TableSuperHead_Bawag - 2010 Plan _ IFRS - 6-17-2010_2011_Segmentreporting_v79_Testversion" xfId="352" xr:uid="{00000000-0005-0000-0000-000059010000}"/>
    <cellStyle name="_TableSuperHead_Bawag - 2010 Plan _ IFRS - 6-17-2010_20110419_Business_Performance_Report_v11" xfId="353" xr:uid="{00000000-0005-0000-0000-00005A010000}"/>
    <cellStyle name="_TableSuperHead_Bawag - 2010 Plan _ IFRS - 6-17-2010_Derivatives" xfId="354" xr:uid="{00000000-0005-0000-0000-00005B010000}"/>
    <cellStyle name="_TableSuperHead_Derivatives" xfId="355" xr:uid="{00000000-0005-0000-0000-00005C010000}"/>
    <cellStyle name="_TableSuperHead_Derivatives_1" xfId="356" xr:uid="{00000000-0005-0000-0000-00005D010000}"/>
    <cellStyle name="_TableSuperHead_Derivatives_1 2" xfId="357" xr:uid="{00000000-0005-0000-0000-00005E010000}"/>
    <cellStyle name="_TableSuperHead_Derivatives_1_KR Market Business Headcount" xfId="358" xr:uid="{00000000-0005-0000-0000-00005F010000}"/>
    <cellStyle name="_TableSuperHead_Derivatives_2" xfId="359" xr:uid="{00000000-0005-0000-0000-000060010000}"/>
    <cellStyle name="_TableSuperHead_Derivatives_2 2" xfId="360" xr:uid="{00000000-0005-0000-0000-000061010000}"/>
    <cellStyle name="_TableSuperHead_Derivatives_2_KR Market Business Headcount" xfId="361" xr:uid="{00000000-0005-0000-0000-000062010000}"/>
    <cellStyle name="_TableSuperHead_DIVISION_Products" xfId="362" xr:uid="{00000000-0005-0000-0000-000063010000}"/>
    <cellStyle name="_TableSuperHead_DIVISION_Products 2" xfId="363" xr:uid="{00000000-0005-0000-0000-000064010000}"/>
    <cellStyle name="_TableSuperHead_DIVISION_Products 3" xfId="364" xr:uid="{00000000-0005-0000-0000-000065010000}"/>
    <cellStyle name="_TableSuperHead_DIVISION_Products 4" xfId="365" xr:uid="{00000000-0005-0000-0000-000066010000}"/>
    <cellStyle name="_TableSuperHead_DIVISION_Products_20100505_Segmentreporting_v57_Testversion" xfId="366" xr:uid="{00000000-0005-0000-0000-000067010000}"/>
    <cellStyle name="_TableSuperHead_DIVISION_Products_20100505_Segmentreporting_v57d" xfId="367" xr:uid="{00000000-0005-0000-0000-000068010000}"/>
    <cellStyle name="_TableSuperHead_DIVISION_Products_20100602_Segmentreporting_v61" xfId="368" xr:uid="{00000000-0005-0000-0000-000069010000}"/>
    <cellStyle name="_TableSuperHead_DIVISION_Products_20100607_Segmentreporting_v62" xfId="369" xr:uid="{00000000-0005-0000-0000-00006A010000}"/>
    <cellStyle name="_TableSuperHead_DIVISION_Products_20100614_Segmentreporting_v68" xfId="370" xr:uid="{00000000-0005-0000-0000-00006B010000}"/>
    <cellStyle name="_TableSuperHead_DIVISION_Products_20100614_Segmentreporting_v70_Testversion" xfId="371" xr:uid="{00000000-0005-0000-0000-00006C010000}"/>
    <cellStyle name="_TableSuperHead_DIVISION_Products_20100713_Segmentreporting_v72" xfId="372" xr:uid="{00000000-0005-0000-0000-00006D010000}"/>
    <cellStyle name="_TableSuperHead_DIVISION_Products_20100714_Segmentreporting_v73" xfId="373" xr:uid="{00000000-0005-0000-0000-00006E010000}"/>
    <cellStyle name="_TableSuperHead_DIVISION_Products_20100714_Segmentreporting_v74" xfId="374" xr:uid="{00000000-0005-0000-0000-00006F010000}"/>
    <cellStyle name="_TableSuperHead_DIVISION_Products_20100719_Segmentreporting_v75" xfId="375" xr:uid="{00000000-0005-0000-0000-000070010000}"/>
    <cellStyle name="_TableSuperHead_DIVISION_Products_20100719_Segmentreporting_v75_Testversion" xfId="376" xr:uid="{00000000-0005-0000-0000-000071010000}"/>
    <cellStyle name="_TableSuperHead_DIVISION_Products_20100720_Segmentreporting_v76_Testversion" xfId="377" xr:uid="{00000000-0005-0000-0000-000072010000}"/>
    <cellStyle name="_TableSuperHead_DIVISION_Products_20101012_Segmentreporting_v77_Testversion" xfId="378" xr:uid="{00000000-0005-0000-0000-000073010000}"/>
    <cellStyle name="_TableSuperHead_DIVISION_Products_20101206 KPIs 2011" xfId="379" xr:uid="{00000000-0005-0000-0000-000074010000}"/>
    <cellStyle name="_TableSuperHead_DIVISION_Products_2010301 KPIs 2011" xfId="380" xr:uid="{00000000-0005-0000-0000-000075010000}"/>
    <cellStyle name="_TableSuperHead_DIVISION_Products_2011_Segmentreporting_v79_Testversion" xfId="381" xr:uid="{00000000-0005-0000-0000-000076010000}"/>
    <cellStyle name="_TableSuperHead_DIVISION_Products_2011_Segmentreporting_v79_Testversion_01" xfId="382" xr:uid="{00000000-0005-0000-0000-000077010000}"/>
    <cellStyle name="_TableSuperHead_DIVISION_Products_20110215_Segmentreporting_v79_Testversion_x" xfId="383" xr:uid="{00000000-0005-0000-0000-000078010000}"/>
    <cellStyle name="_TableSuperHead_DIVISION_Products_20110307 Master Management Reporting 1.0_v6 Excerpt Businesses" xfId="384" xr:uid="{00000000-0005-0000-0000-000079010000}"/>
    <cellStyle name="_TableSuperHead_DIVISION_Products_20110419_Business_Performance_Report_v11_RSC" xfId="385" xr:uid="{00000000-0005-0000-0000-00007A010000}"/>
    <cellStyle name="_TableSuperHead_DIVISION_Products_Division Summary  PCR" xfId="386" xr:uid="{00000000-0005-0000-0000-00007B010000}"/>
    <cellStyle name="_TableSuperHead_DIVISION_Products_Key-P-FM" xfId="387" xr:uid="{00000000-0005-0000-0000-00007C010000}"/>
    <cellStyle name="_TableSuperHead_DIVISION_Products_Key-P-Retail" xfId="388" xr:uid="{00000000-0005-0000-0000-00007D010000}"/>
    <cellStyle name="_TableSuperHead_DIVISION_Products_Kopie von 20100608_Segmentreporting_v65" xfId="389" xr:uid="{00000000-0005-0000-0000-00007E010000}"/>
    <cellStyle name="_TableSuperHead_DIVISION_Products_New Network Strategy" xfId="390" xr:uid="{00000000-0005-0000-0000-00007F010000}"/>
    <cellStyle name="_TableSuperHead_DIVISION_Products_Sales Funnel" xfId="391" xr:uid="{00000000-0005-0000-0000-000080010000}"/>
    <cellStyle name="_TableSuperHead_DIVISION_Products_Testversion von 2011_Segmentreporting_v79_Testversion" xfId="392" xr:uid="{00000000-0005-0000-0000-000081010000}"/>
    <cellStyle name="_TableSuperHead_Excel Basistabellen und Graphiken_IFRS_102010 2.0" xfId="393" xr:uid="{00000000-0005-0000-0000-000082010000}"/>
    <cellStyle name="_TableSuperHead_Excel Basistabellen und Graphiken_IFRS_102010 2.0_~3174756" xfId="394" xr:uid="{00000000-0005-0000-0000-000083010000}"/>
    <cellStyle name="_TableSuperHead_Excel Basistabellen und Graphiken_IFRS_102010 2.0_03 2011 Business Development" xfId="395" xr:uid="{00000000-0005-0000-0000-000084010000}"/>
    <cellStyle name="_TableSuperHead_Excel Basistabellen und Graphiken_IFRS_102010 2.0_03 2011 Business Development_Derivatives" xfId="396" xr:uid="{00000000-0005-0000-0000-000085010000}"/>
    <cellStyle name="_TableSuperHead_Excel Basistabellen und Graphiken_IFRS_102010 2.0_2011_Segmentreporting_v79_Testversion" xfId="397" xr:uid="{00000000-0005-0000-0000-000086010000}"/>
    <cellStyle name="_TableSuperHead_Excel Basistabellen und Graphiken_IFRS_102010 2.0_20110419_Business_Performance_Report_v11" xfId="398" xr:uid="{00000000-0005-0000-0000-000087010000}"/>
    <cellStyle name="_TableSuperHead_Excel Basistabellen und Graphiken_IFRS_102010 2.0_Derivatives" xfId="399" xr:uid="{00000000-0005-0000-0000-000088010000}"/>
    <cellStyle name="_TableSuperHead_gains and losses_AfS" xfId="400" xr:uid="{00000000-0005-0000-0000-000089010000}"/>
    <cellStyle name="_TableSuperHead_gains and losses_AfS_~3174756" xfId="401" xr:uid="{00000000-0005-0000-0000-00008A010000}"/>
    <cellStyle name="_TableSuperHead_gains and losses_AfS_03 2011 Business Development" xfId="402" xr:uid="{00000000-0005-0000-0000-00008B010000}"/>
    <cellStyle name="_TableSuperHead_gains and losses_AfS_03 2011 Business Development_Derivatives" xfId="403" xr:uid="{00000000-0005-0000-0000-00008C010000}"/>
    <cellStyle name="_TableSuperHead_gains and losses_AfS_2011_Segmentreporting_v79_Testversion" xfId="404" xr:uid="{00000000-0005-0000-0000-00008D010000}"/>
    <cellStyle name="_TableSuperHead_gains and losses_AfS_20110419_Business_Performance_Report_v11" xfId="405" xr:uid="{00000000-0005-0000-0000-00008E010000}"/>
    <cellStyle name="_TableSuperHead_gains and losses_AfS_Derivatives" xfId="406" xr:uid="{00000000-0005-0000-0000-00008F010000}"/>
    <cellStyle name="_TableSuperHead_Tabelle1" xfId="407" xr:uid="{00000000-0005-0000-0000-000090010000}"/>
    <cellStyle name="=D:\WINNT\SYSTEM32\COMMAND.COM" xfId="408" xr:uid="{00000000-0005-0000-0000-000091010000}"/>
    <cellStyle name="0%" xfId="409" xr:uid="{00000000-0005-0000-0000-000092010000}"/>
    <cellStyle name="0,##0" xfId="410" xr:uid="{00000000-0005-0000-0000-000093010000}"/>
    <cellStyle name="0.0" xfId="411" xr:uid="{00000000-0005-0000-0000-000094010000}"/>
    <cellStyle name="0.0%" xfId="412" xr:uid="{00000000-0005-0000-0000-000095010000}"/>
    <cellStyle name="0.00" xfId="413" xr:uid="{00000000-0005-0000-0000-000096010000}"/>
    <cellStyle name="1" xfId="414" xr:uid="{00000000-0005-0000-0000-000097010000}"/>
    <cellStyle name="1 2" xfId="415" xr:uid="{00000000-0005-0000-0000-000098010000}"/>
    <cellStyle name="1_20100615_Erfassungstemplate_Ertragsplanung_Retail_v05_kuen" xfId="416" xr:uid="{00000000-0005-0000-0000-000099010000}"/>
    <cellStyle name="1_20100615_Erfassungstemplate_Ertragsplanung_Retail_v05_kuen 2" xfId="417" xr:uid="{00000000-0005-0000-0000-00009A010000}"/>
    <cellStyle name="1_20100615_Erfassungstemplate_Ertragsplanung_Retail_v08" xfId="418" xr:uid="{00000000-0005-0000-0000-00009B010000}"/>
    <cellStyle name="1_20100615_Erfassungstemplate_Ertragsplanung_Retail_v08 2" xfId="419" xr:uid="{00000000-0005-0000-0000-00009C010000}"/>
    <cellStyle name="1_20100616 overview " xfId="420" xr:uid="{00000000-0005-0000-0000-00009D010000}"/>
    <cellStyle name="1_20100623 Management Reporting - Business Review v100413a" xfId="421" xr:uid="{00000000-0005-0000-0000-00009E010000}"/>
    <cellStyle name="1_20100630_Erfassungstemplate_Financial_Markets_v04" xfId="422" xr:uid="{00000000-0005-0000-0000-00009F010000}"/>
    <cellStyle name="1_20100630_Erfassungstemplate_Financial_Markets_v04 2" xfId="423" xr:uid="{00000000-0005-0000-0000-0000A0010000}"/>
    <cellStyle name="1_20100701_Erfassungstemplate_Ertragsplanung_Retail_v11" xfId="424" xr:uid="{00000000-0005-0000-0000-0000A1010000}"/>
    <cellStyle name="1_20100701_Erfassungstemplate_Ertragsplanung_Retail_v11 2" xfId="425" xr:uid="{00000000-0005-0000-0000-0000A2010000}"/>
    <cellStyle name="1_20100702_Erfassungstemplate_Ertragsplanung_Retail_v15" xfId="426" xr:uid="{00000000-0005-0000-0000-0000A3010000}"/>
    <cellStyle name="1_20100702_Erfassungstemplate_Ertragsplanung_Retail_v15 2" xfId="427" xr:uid="{00000000-0005-0000-0000-0000A4010000}"/>
    <cellStyle name="1_20100702_Erfassungstemplate_Ertragsplanung_Retail_v16" xfId="428" xr:uid="{00000000-0005-0000-0000-0000A5010000}"/>
    <cellStyle name="1_20100702_Erfassungstemplate_Ertragsplanung_Retail_v16 2" xfId="429" xr:uid="{00000000-0005-0000-0000-0000A6010000}"/>
    <cellStyle name="1_20100702_Erfassungstemplate_Ertragsplanung_Retail_v22" xfId="430" xr:uid="{00000000-0005-0000-0000-0000A7010000}"/>
    <cellStyle name="1_20100702_Erfassungstemplate_Ertragsplanung_Retail_v22 2" xfId="431" xr:uid="{00000000-0005-0000-0000-0000A8010000}"/>
    <cellStyle name="1_20100702_Erfassungstemplate_Ertragsplanung_Retail_v23" xfId="432" xr:uid="{00000000-0005-0000-0000-0000A9010000}"/>
    <cellStyle name="1_20100702_Erfassungstemplate_Ertragsplanung_Retail_v23 2" xfId="433" xr:uid="{00000000-0005-0000-0000-0000AA010000}"/>
    <cellStyle name="1_20100713_Erfassungstemplate_Ertragsplanung_Retail_v26" xfId="434" xr:uid="{00000000-0005-0000-0000-0000AB010000}"/>
    <cellStyle name="1_20100713_Erfassungstemplate_Ertragsplanung_Retail_v26 2" xfId="435" xr:uid="{00000000-0005-0000-0000-0000AC010000}"/>
    <cellStyle name="1_20100718_Erfassungstemplate_Ertragsplanung_Retail_v29" xfId="436" xr:uid="{00000000-0005-0000-0000-0000AD010000}"/>
    <cellStyle name="1_20100718_Erfassungstemplate_Ertragsplanung_Retail_v29 2" xfId="437" xr:uid="{00000000-0005-0000-0000-0000AE010000}"/>
    <cellStyle name="1_20100720_Erfassungstemplate_LLP_00_draft" xfId="438" xr:uid="{00000000-0005-0000-0000-0000AF010000}"/>
    <cellStyle name="1_20100726 Management Reporting - Business Review v100413a" xfId="439" xr:uid="{00000000-0005-0000-0000-0000B0010000}"/>
    <cellStyle name="1_20100727 Management Reporting - Business Review v100413a" xfId="440" xr:uid="{00000000-0005-0000-0000-0000B1010000}"/>
    <cellStyle name="1_20100727 Management Reporting - Business Review v100413a TEST" xfId="441" xr:uid="{00000000-0005-0000-0000-0000B2010000}"/>
    <cellStyle name="1_20100728_Erfassungstemplate_Ertragsplanung_Retail_v44" xfId="442" xr:uid="{00000000-0005-0000-0000-0000B3010000}"/>
    <cellStyle name="1_20100728_Erfassungstemplate_Ertragsplanung_Retail_v44 2" xfId="443" xr:uid="{00000000-0005-0000-0000-0000B4010000}"/>
    <cellStyle name="1_20100728_Erfassungstemplate_Financial_Markets_v05" xfId="444" xr:uid="{00000000-0005-0000-0000-0000B5010000}"/>
    <cellStyle name="1_20100728_Erfassungstemplate_Financial_Markets_v05 2" xfId="445" xr:uid="{00000000-0005-0000-0000-0000B6010000}"/>
    <cellStyle name="1_20100728_Erfassungstemplate_Financial_Markets_v07" xfId="446" xr:uid="{00000000-0005-0000-0000-0000B7010000}"/>
    <cellStyle name="1_20100728_Erfassungstemplate_Financial_Markets_v07 2" xfId="447" xr:uid="{00000000-0005-0000-0000-0000B8010000}"/>
    <cellStyle name="1_20100806 Management Reporting - Business Review v100413a TESTVERSION" xfId="448" xr:uid="{00000000-0005-0000-0000-0000B9010000}"/>
    <cellStyle name="1_20101119_Segmentreporting_v78_Testversion" xfId="449" xr:uid="{00000000-0005-0000-0000-0000BA010000}"/>
    <cellStyle name="1_20101206 KPIs 2011" xfId="450" xr:uid="{00000000-0005-0000-0000-0000BB010000}"/>
    <cellStyle name="1_20110103 Management Reporting Details Business Review" xfId="451" xr:uid="{00000000-0005-0000-0000-0000BC010000}"/>
    <cellStyle name="1_20110204 Finance Calendar 2011" xfId="452" xr:uid="{00000000-0005-0000-0000-0000BD010000}"/>
    <cellStyle name="1_20110204 Finance Calendar 2011_~3174756" xfId="453" xr:uid="{00000000-0005-0000-0000-0000BE010000}"/>
    <cellStyle name="1_20110204 Finance Calendar 2011_03 2011 Business Development" xfId="454" xr:uid="{00000000-0005-0000-0000-0000BF010000}"/>
    <cellStyle name="1_20110204 Finance Calendar 2011_03 2011 Business Development_Derivatives" xfId="455" xr:uid="{00000000-0005-0000-0000-0000C0010000}"/>
    <cellStyle name="1_20110204 Finance Calendar 2011_2011_Segmentreporting_v79_Testversion" xfId="456" xr:uid="{00000000-0005-0000-0000-0000C1010000}"/>
    <cellStyle name="1_20110204 Finance Calendar 2011_20110419_Business_Performance_Report_v11" xfId="457" xr:uid="{00000000-0005-0000-0000-0000C2010000}"/>
    <cellStyle name="1_20110204 Finance Calendar 2011_Derivatives" xfId="458" xr:uid="{00000000-0005-0000-0000-0000C3010000}"/>
    <cellStyle name="1_20110215 Finance Calendar 2011" xfId="459" xr:uid="{00000000-0005-0000-0000-0000C4010000}"/>
    <cellStyle name="1_20110215 Finance Calendar 2011_03 2011 Business Development" xfId="460" xr:uid="{00000000-0005-0000-0000-0000C5010000}"/>
    <cellStyle name="1_20110215 Finance Calendar 2011_03 2011 Business Development_Derivatives" xfId="461" xr:uid="{00000000-0005-0000-0000-0000C6010000}"/>
    <cellStyle name="1_20110215 Finance Calendar 2011_2011_Segmentreporting_v79_Testversion" xfId="462" xr:uid="{00000000-0005-0000-0000-0000C7010000}"/>
    <cellStyle name="1_20110215 Finance Calendar 2011_20110419_Business_Performance_Report_v11" xfId="463" xr:uid="{00000000-0005-0000-0000-0000C8010000}"/>
    <cellStyle name="1_20110215 Finance Calendar 2011_Derivatives" xfId="464" xr:uid="{00000000-0005-0000-0000-0000C9010000}"/>
    <cellStyle name="1_2011203 Overview Reports" xfId="465" xr:uid="{00000000-0005-0000-0000-0000CA010000}"/>
    <cellStyle name="1_2011203 Overview Reports 2" xfId="466" xr:uid="{00000000-0005-0000-0000-0000CB010000}"/>
    <cellStyle name="1_2011203 Overview Reports 3" xfId="467" xr:uid="{00000000-0005-0000-0000-0000CC010000}"/>
    <cellStyle name="1_2011203 Overview Reports 4" xfId="468" xr:uid="{00000000-0005-0000-0000-0000CD010000}"/>
    <cellStyle name="1_2011203 Overview Reports_~3174756" xfId="469" xr:uid="{00000000-0005-0000-0000-0000CE010000}"/>
    <cellStyle name="1_2011203 Overview Reports_03 2011 Business Development" xfId="470" xr:uid="{00000000-0005-0000-0000-0000CF010000}"/>
    <cellStyle name="1_2011203 Overview Reports_03 2011 Business Development_Derivatives" xfId="471" xr:uid="{00000000-0005-0000-0000-0000D0010000}"/>
    <cellStyle name="1_2011203 Overview Reports_2011_Segmentreporting_v79_Testversion" xfId="472" xr:uid="{00000000-0005-0000-0000-0000D1010000}"/>
    <cellStyle name="1_2011203 Overview Reports_20110419_Business_Performance_Report_v11" xfId="473" xr:uid="{00000000-0005-0000-0000-0000D2010000}"/>
    <cellStyle name="1_2011203 Overview Reports_20110419_Business_Performance_Report_v11_RSC" xfId="474" xr:uid="{00000000-0005-0000-0000-0000D3010000}"/>
    <cellStyle name="1_2011203 Overview Reports_Derivatives" xfId="475" xr:uid="{00000000-0005-0000-0000-0000D4010000}"/>
    <cellStyle name="1_2011203 Overview Reports_Division Summary  PCR" xfId="476" xr:uid="{00000000-0005-0000-0000-0000D5010000}"/>
    <cellStyle name="1_2011203 Overview Reports_Key-P-FM" xfId="477" xr:uid="{00000000-0005-0000-0000-0000D6010000}"/>
    <cellStyle name="1_2011203 Overview Reports_Key-P-Retail" xfId="478" xr:uid="{00000000-0005-0000-0000-0000D7010000}"/>
    <cellStyle name="1_2011203 Overview Reports_New Network Strategy" xfId="479" xr:uid="{00000000-0005-0000-0000-0000D8010000}"/>
    <cellStyle name="1_2011203 Overview Reports_Sales Funnel" xfId="480" xr:uid="{00000000-0005-0000-0000-0000D9010000}"/>
    <cellStyle name="1_20121227 BP_2013_Ertragsplanung_TOTAL_MON_v00_COMMERCIAL_für MH" xfId="481" xr:uid="{00000000-0005-0000-0000-0000DA010000}"/>
    <cellStyle name="1_BOLERO_2012-08-06" xfId="482" xr:uid="{00000000-0005-0000-0000-0000DB010000}"/>
    <cellStyle name="1_BOLERO_2012-12-03_V2" xfId="483" xr:uid="{00000000-0005-0000-0000-0000DC010000}"/>
    <cellStyle name="1_BOLERO_2012-12-03_V3" xfId="484" xr:uid="{00000000-0005-0000-0000-0000DD010000}"/>
    <cellStyle name="1_BP_2011_Ertragsplanung_Total_v00" xfId="485" xr:uid="{00000000-0005-0000-0000-0000DE010000}"/>
    <cellStyle name="1_BP_2011_Ertragsplanung_Total_v01" xfId="486" xr:uid="{00000000-0005-0000-0000-0000DF010000}"/>
    <cellStyle name="1_BP_2011_Investment Books_CR" xfId="487" xr:uid="{00000000-0005-0000-0000-0000E0010000}"/>
    <cellStyle name="1_BP_2011_Investment Books_CR 2" xfId="488" xr:uid="{00000000-0005-0000-0000-0000E1010000}"/>
    <cellStyle name="1_BP_2011_Investment Books_CR_2 libor" xfId="489" xr:uid="{00000000-0005-0000-0000-0000E2010000}"/>
    <cellStyle name="1_BP_2011_Investment Books_CR_2 libor 2" xfId="490" xr:uid="{00000000-0005-0000-0000-0000E3010000}"/>
    <cellStyle name="1_BP_2011_Investment Books_CR_3 equity" xfId="491" xr:uid="{00000000-0005-0000-0000-0000E4010000}"/>
    <cellStyle name="1_BP_2011_Investment Books_CR_3 equity 2" xfId="492" xr:uid="{00000000-0005-0000-0000-0000E5010000}"/>
    <cellStyle name="1_BP_2011_Investment Books_CR_4 mismatch sov" xfId="493" xr:uid="{00000000-0005-0000-0000-0000E6010000}"/>
    <cellStyle name="1_BP_2011_Investment Books_CR_4 mismatch sov 2" xfId="494" xr:uid="{00000000-0005-0000-0000-0000E7010000}"/>
    <cellStyle name="1_BP_2011_Investment Books_CR_5_b" xfId="495" xr:uid="{00000000-0005-0000-0000-0000E8010000}"/>
    <cellStyle name="1_BP_2011_Investment Books_CR_5_b 2" xfId="496" xr:uid="{00000000-0005-0000-0000-0000E9010000}"/>
    <cellStyle name="1_BP_2011_Investment Books_CR_6" xfId="497" xr:uid="{00000000-0005-0000-0000-0000EA010000}"/>
    <cellStyle name="1_BP_2011_Investment Books_CR_6 2" xfId="498" xr:uid="{00000000-0005-0000-0000-0000EB010000}"/>
    <cellStyle name="1_BP_2011_Investment Books_CR_7" xfId="499" xr:uid="{00000000-0005-0000-0000-0000EC010000}"/>
    <cellStyle name="1_BP_2011_Investment Books_CR_7 2" xfId="500" xr:uid="{00000000-0005-0000-0000-0000ED010000}"/>
    <cellStyle name="1_BP_2011_Investment Books_CR_8" xfId="501" xr:uid="{00000000-0005-0000-0000-0000EE010000}"/>
    <cellStyle name="1_BP_2011_Investment Books_CR_8 2" xfId="502" xr:uid="{00000000-0005-0000-0000-0000EF010000}"/>
    <cellStyle name="1_BP_2012_Ertragsplanung_Total_v00" xfId="503" xr:uid="{00000000-0005-0000-0000-0000F0010000}"/>
    <cellStyle name="1_BP_2012_Ertragsplanung_Total_v03" xfId="504" xr:uid="{00000000-0005-0000-0000-0000F1010000}"/>
    <cellStyle name="1_BP_2012_Ertragsplanung_Total_v07" xfId="505" xr:uid="{00000000-0005-0000-0000-0000F2010000}"/>
    <cellStyle name="1_BP_2012_Ertragsplanung_Total_v10" xfId="506" xr:uid="{00000000-0005-0000-0000-0000F3010000}"/>
    <cellStyle name="1_BP_2012_LLP_KR" xfId="507" xr:uid="{00000000-0005-0000-0000-0000F4010000}"/>
    <cellStyle name="1_BP_2013_Ertragsplanung_TOTAL_MON_v00_COMMERCIAL" xfId="508" xr:uid="{00000000-0005-0000-0000-0000F5010000}"/>
    <cellStyle name="1_BP_2013_Ertragsplanung_TOTAL_MON_v00_COMMERCIAL_für MH" xfId="509" xr:uid="{00000000-0005-0000-0000-0000F6010000}"/>
    <cellStyle name="1_BP_2013_Ertragsplanung_TOTAL_MON_v00_INT_COMMERCIAL_für AW" xfId="510" xr:uid="{00000000-0005-0000-0000-0000F7010000}"/>
    <cellStyle name="1_consolidated own funds 11_2010" xfId="511" xr:uid="{00000000-0005-0000-0000-0000F8010000}"/>
    <cellStyle name="1_consolidated own funds 11_2010_~3174756" xfId="512" xr:uid="{00000000-0005-0000-0000-0000F9010000}"/>
    <cellStyle name="1_consolidated own funds 11_2010_03 2011 Business Development" xfId="513" xr:uid="{00000000-0005-0000-0000-0000FA010000}"/>
    <cellStyle name="1_consolidated own funds 11_2010_03 2011 Business Development_Derivatives" xfId="514" xr:uid="{00000000-0005-0000-0000-0000FB010000}"/>
    <cellStyle name="1_consolidated own funds 11_2010_2011_Segmentreporting_v79_Testversion" xfId="515" xr:uid="{00000000-0005-0000-0000-0000FC010000}"/>
    <cellStyle name="1_consolidated own funds 11_2010_20110419_Business_Performance_Report_v11" xfId="516" xr:uid="{00000000-0005-0000-0000-0000FD010000}"/>
    <cellStyle name="1_consolidated own funds 11_2010_Derivatives" xfId="517" xr:uid="{00000000-0005-0000-0000-0000FE010000}"/>
    <cellStyle name="1_Daten_MonRep_2012_08" xfId="518" xr:uid="{00000000-0005-0000-0000-0000FF010000}"/>
    <cellStyle name="1_Daten_MonRep_2012_10" xfId="519" xr:uid="{00000000-0005-0000-0000-000000020000}"/>
    <cellStyle name="1_DIVISION_Products" xfId="520" xr:uid="{00000000-0005-0000-0000-000001020000}"/>
    <cellStyle name="1_DIVISION_Products 2" xfId="521" xr:uid="{00000000-0005-0000-0000-000002020000}"/>
    <cellStyle name="1_DIVISION_Products 3" xfId="522" xr:uid="{00000000-0005-0000-0000-000003020000}"/>
    <cellStyle name="1_DIVISION_Products 4" xfId="523" xr:uid="{00000000-0005-0000-0000-000004020000}"/>
    <cellStyle name="1_DIVISION_Products_20100505_Segmentreporting_v57_Testversion" xfId="524" xr:uid="{00000000-0005-0000-0000-000005020000}"/>
    <cellStyle name="1_DIVISION_Products_20100505_Segmentreporting_v57_Testversion 2" xfId="525" xr:uid="{00000000-0005-0000-0000-000006020000}"/>
    <cellStyle name="1_DIVISION_Products_20100505_Segmentreporting_v57_Testversion_20100615_Erfassungstemplate_Ertragsplanung_Retail_v05_kuen" xfId="526" xr:uid="{00000000-0005-0000-0000-000007020000}"/>
    <cellStyle name="1_DIVISION_Products_20100505_Segmentreporting_v57_Testversion_20100615_Erfassungstemplate_Ertragsplanung_Retail_v05_kuen 2" xfId="527" xr:uid="{00000000-0005-0000-0000-000008020000}"/>
    <cellStyle name="1_DIVISION_Products_20100505_Segmentreporting_v57_Testversion_20100615_Erfassungstemplate_Ertragsplanung_Retail_v08" xfId="528" xr:uid="{00000000-0005-0000-0000-000009020000}"/>
    <cellStyle name="1_DIVISION_Products_20100505_Segmentreporting_v57_Testversion_20100615_Erfassungstemplate_Ertragsplanung_Retail_v08 2" xfId="529" xr:uid="{00000000-0005-0000-0000-00000A020000}"/>
    <cellStyle name="1_DIVISION_Products_20100505_Segmentreporting_v57_Testversion_20100623 Management Reporting - Business Review v100413a" xfId="530" xr:uid="{00000000-0005-0000-0000-00000B020000}"/>
    <cellStyle name="1_DIVISION_Products_20100505_Segmentreporting_v57_Testversion_20100630_Erfassungstemplate_Financial_Markets_v04" xfId="531" xr:uid="{00000000-0005-0000-0000-00000C020000}"/>
    <cellStyle name="1_DIVISION_Products_20100505_Segmentreporting_v57_Testversion_20100630_Erfassungstemplate_Financial_Markets_v04 2" xfId="532" xr:uid="{00000000-0005-0000-0000-00000D020000}"/>
    <cellStyle name="1_DIVISION_Products_20100505_Segmentreporting_v57_Testversion_20100701_Erfassungstemplate_Ertragsplanung_Retail_v11" xfId="533" xr:uid="{00000000-0005-0000-0000-00000E020000}"/>
    <cellStyle name="1_DIVISION_Products_20100505_Segmentreporting_v57_Testversion_20100701_Erfassungstemplate_Ertragsplanung_Retail_v11 2" xfId="534" xr:uid="{00000000-0005-0000-0000-00000F020000}"/>
    <cellStyle name="1_DIVISION_Products_20100505_Segmentreporting_v57_Testversion_20100702_Erfassungstemplate_Ertragsplanung_Retail_v15" xfId="535" xr:uid="{00000000-0005-0000-0000-000010020000}"/>
    <cellStyle name="1_DIVISION_Products_20100505_Segmentreporting_v57_Testversion_20100702_Erfassungstemplate_Ertragsplanung_Retail_v15 2" xfId="536" xr:uid="{00000000-0005-0000-0000-000011020000}"/>
    <cellStyle name="1_DIVISION_Products_20100505_Segmentreporting_v57_Testversion_20100702_Erfassungstemplate_Ertragsplanung_Retail_v16" xfId="537" xr:uid="{00000000-0005-0000-0000-000012020000}"/>
    <cellStyle name="1_DIVISION_Products_20100505_Segmentreporting_v57_Testversion_20100702_Erfassungstemplate_Ertragsplanung_Retail_v16 2" xfId="538" xr:uid="{00000000-0005-0000-0000-000013020000}"/>
    <cellStyle name="1_DIVISION_Products_20100505_Segmentreporting_v57_Testversion_20100702_Erfassungstemplate_Ertragsplanung_Retail_v22" xfId="539" xr:uid="{00000000-0005-0000-0000-000014020000}"/>
    <cellStyle name="1_DIVISION_Products_20100505_Segmentreporting_v57_Testversion_20100702_Erfassungstemplate_Ertragsplanung_Retail_v22 2" xfId="540" xr:uid="{00000000-0005-0000-0000-000015020000}"/>
    <cellStyle name="1_DIVISION_Products_20100505_Segmentreporting_v57_Testversion_20100702_Erfassungstemplate_Ertragsplanung_Retail_v23" xfId="541" xr:uid="{00000000-0005-0000-0000-000016020000}"/>
    <cellStyle name="1_DIVISION_Products_20100505_Segmentreporting_v57_Testversion_20100702_Erfassungstemplate_Ertragsplanung_Retail_v23 2" xfId="542" xr:uid="{00000000-0005-0000-0000-000017020000}"/>
    <cellStyle name="1_DIVISION_Products_20100505_Segmentreporting_v57_Testversion_20100713_Erfassungstemplate_Ertragsplanung_Retail_v26" xfId="543" xr:uid="{00000000-0005-0000-0000-000018020000}"/>
    <cellStyle name="1_DIVISION_Products_20100505_Segmentreporting_v57_Testversion_20100713_Erfassungstemplate_Ertragsplanung_Retail_v26 2" xfId="544" xr:uid="{00000000-0005-0000-0000-000019020000}"/>
    <cellStyle name="1_DIVISION_Products_20100505_Segmentreporting_v57_Testversion_20100718_Erfassungstemplate_Ertragsplanung_Retail_v29" xfId="545" xr:uid="{00000000-0005-0000-0000-00001A020000}"/>
    <cellStyle name="1_DIVISION_Products_20100505_Segmentreporting_v57_Testversion_20100718_Erfassungstemplate_Ertragsplanung_Retail_v29 2" xfId="546" xr:uid="{00000000-0005-0000-0000-00001B020000}"/>
    <cellStyle name="1_DIVISION_Products_20100505_Segmentreporting_v57_Testversion_20100720_Erfassungstemplate_LLP_00_draft" xfId="547" xr:uid="{00000000-0005-0000-0000-00001C020000}"/>
    <cellStyle name="1_DIVISION_Products_20100505_Segmentreporting_v57_Testversion_20100726 Management Reporting - Business Review v100413a" xfId="548" xr:uid="{00000000-0005-0000-0000-00001D020000}"/>
    <cellStyle name="1_DIVISION_Products_20100505_Segmentreporting_v57_Testversion_20100727 Management Reporting - Business Review v100413a" xfId="549" xr:uid="{00000000-0005-0000-0000-00001E020000}"/>
    <cellStyle name="1_DIVISION_Products_20100505_Segmentreporting_v57_Testversion_20100727 Management Reporting - Business Review v100413a TEST" xfId="550" xr:uid="{00000000-0005-0000-0000-00001F020000}"/>
    <cellStyle name="1_DIVISION_Products_20100505_Segmentreporting_v57_Testversion_20100728_Erfassungstemplate_Ertragsplanung_Retail_v44" xfId="551" xr:uid="{00000000-0005-0000-0000-000020020000}"/>
    <cellStyle name="1_DIVISION_Products_20100505_Segmentreporting_v57_Testversion_20100728_Erfassungstemplate_Ertragsplanung_Retail_v44 2" xfId="552" xr:uid="{00000000-0005-0000-0000-000021020000}"/>
    <cellStyle name="1_DIVISION_Products_20100505_Segmentreporting_v57_Testversion_20100728_Erfassungstemplate_Financial_Markets_v05" xfId="553" xr:uid="{00000000-0005-0000-0000-000022020000}"/>
    <cellStyle name="1_DIVISION_Products_20100505_Segmentreporting_v57_Testversion_20100728_Erfassungstemplate_Financial_Markets_v05 2" xfId="554" xr:uid="{00000000-0005-0000-0000-000023020000}"/>
    <cellStyle name="1_DIVISION_Products_20100505_Segmentreporting_v57_Testversion_20100728_Erfassungstemplate_Financial_Markets_v07" xfId="555" xr:uid="{00000000-0005-0000-0000-000024020000}"/>
    <cellStyle name="1_DIVISION_Products_20100505_Segmentreporting_v57_Testversion_20100728_Erfassungstemplate_Financial_Markets_v07 2" xfId="556" xr:uid="{00000000-0005-0000-0000-000025020000}"/>
    <cellStyle name="1_DIVISION_Products_20100505_Segmentreporting_v57_Testversion_20100806 Management Reporting - Business Review v100413a TESTVERSION" xfId="557" xr:uid="{00000000-0005-0000-0000-000026020000}"/>
    <cellStyle name="1_DIVISION_Products_20100505_Segmentreporting_v57_Testversion_20101119_Segmentreporting_v78_Testversion" xfId="558" xr:uid="{00000000-0005-0000-0000-000027020000}"/>
    <cellStyle name="1_DIVISION_Products_20100505_Segmentreporting_v57_Testversion_20101206 KPIs 2011" xfId="559" xr:uid="{00000000-0005-0000-0000-000028020000}"/>
    <cellStyle name="1_DIVISION_Products_20100505_Segmentreporting_v57_Testversion_20110103 Management Reporting Details Business Review" xfId="560" xr:uid="{00000000-0005-0000-0000-000029020000}"/>
    <cellStyle name="1_DIVISION_Products_20100505_Segmentreporting_v57_Testversion_20121227 BP_2013_Ertragsplanung_TOTAL_MON_v00_COMMERCIAL_für MH" xfId="561" xr:uid="{00000000-0005-0000-0000-00002A020000}"/>
    <cellStyle name="1_DIVISION_Products_20100505_Segmentreporting_v57_Testversion_BP_2011_Ertragsplanung_Total_v00" xfId="562" xr:uid="{00000000-0005-0000-0000-00002B020000}"/>
    <cellStyle name="1_DIVISION_Products_20100505_Segmentreporting_v57_Testversion_BP_2011_Ertragsplanung_Total_v01" xfId="563" xr:uid="{00000000-0005-0000-0000-00002C020000}"/>
    <cellStyle name="1_DIVISION_Products_20100505_Segmentreporting_v57_Testversion_BP_2011_Investment Books_CR" xfId="564" xr:uid="{00000000-0005-0000-0000-00002D020000}"/>
    <cellStyle name="1_DIVISION_Products_20100505_Segmentreporting_v57_Testversion_BP_2011_Investment Books_CR 2" xfId="565" xr:uid="{00000000-0005-0000-0000-00002E020000}"/>
    <cellStyle name="1_DIVISION_Products_20100505_Segmentreporting_v57_Testversion_BP_2011_Investment Books_CR_2 libor" xfId="566" xr:uid="{00000000-0005-0000-0000-00002F020000}"/>
    <cellStyle name="1_DIVISION_Products_20100505_Segmentreporting_v57_Testversion_BP_2011_Investment Books_CR_2 libor 2" xfId="567" xr:uid="{00000000-0005-0000-0000-000030020000}"/>
    <cellStyle name="1_DIVISION_Products_20100505_Segmentreporting_v57_Testversion_BP_2011_Investment Books_CR_3 equity" xfId="568" xr:uid="{00000000-0005-0000-0000-000031020000}"/>
    <cellStyle name="1_DIVISION_Products_20100505_Segmentreporting_v57_Testversion_BP_2011_Investment Books_CR_3 equity 2" xfId="569" xr:uid="{00000000-0005-0000-0000-000032020000}"/>
    <cellStyle name="1_DIVISION_Products_20100505_Segmentreporting_v57_Testversion_BP_2011_Investment Books_CR_4 mismatch sov" xfId="570" xr:uid="{00000000-0005-0000-0000-000033020000}"/>
    <cellStyle name="1_DIVISION_Products_20100505_Segmentreporting_v57_Testversion_BP_2011_Investment Books_CR_4 mismatch sov 2" xfId="571" xr:uid="{00000000-0005-0000-0000-000034020000}"/>
    <cellStyle name="1_DIVISION_Products_20100505_Segmentreporting_v57_Testversion_BP_2011_Investment Books_CR_5_b" xfId="572" xr:uid="{00000000-0005-0000-0000-000035020000}"/>
    <cellStyle name="1_DIVISION_Products_20100505_Segmentreporting_v57_Testversion_BP_2011_Investment Books_CR_5_b 2" xfId="573" xr:uid="{00000000-0005-0000-0000-000036020000}"/>
    <cellStyle name="1_DIVISION_Products_20100505_Segmentreporting_v57_Testversion_BP_2011_Investment Books_CR_6" xfId="574" xr:uid="{00000000-0005-0000-0000-000037020000}"/>
    <cellStyle name="1_DIVISION_Products_20100505_Segmentreporting_v57_Testversion_BP_2011_Investment Books_CR_6 2" xfId="575" xr:uid="{00000000-0005-0000-0000-000038020000}"/>
    <cellStyle name="1_DIVISION_Products_20100505_Segmentreporting_v57_Testversion_BP_2011_Investment Books_CR_7" xfId="576" xr:uid="{00000000-0005-0000-0000-000039020000}"/>
    <cellStyle name="1_DIVISION_Products_20100505_Segmentreporting_v57_Testversion_BP_2011_Investment Books_CR_7 2" xfId="577" xr:uid="{00000000-0005-0000-0000-00003A020000}"/>
    <cellStyle name="1_DIVISION_Products_20100505_Segmentreporting_v57_Testversion_BP_2011_Investment Books_CR_8" xfId="578" xr:uid="{00000000-0005-0000-0000-00003B020000}"/>
    <cellStyle name="1_DIVISION_Products_20100505_Segmentreporting_v57_Testversion_BP_2011_Investment Books_CR_8 2" xfId="579" xr:uid="{00000000-0005-0000-0000-00003C020000}"/>
    <cellStyle name="1_DIVISION_Products_20100505_Segmentreporting_v57_Testversion_BP_2012_Ertragsplanung_Total_v00" xfId="580" xr:uid="{00000000-0005-0000-0000-00003D020000}"/>
    <cellStyle name="1_DIVISION_Products_20100505_Segmentreporting_v57_Testversion_BP_2012_Ertragsplanung_Total_v03" xfId="581" xr:uid="{00000000-0005-0000-0000-00003E020000}"/>
    <cellStyle name="1_DIVISION_Products_20100505_Segmentreporting_v57_Testversion_BP_2012_Ertragsplanung_Total_v07" xfId="582" xr:uid="{00000000-0005-0000-0000-00003F020000}"/>
    <cellStyle name="1_DIVISION_Products_20100505_Segmentreporting_v57_Testversion_BP_2012_Ertragsplanung_Total_v10" xfId="583" xr:uid="{00000000-0005-0000-0000-000040020000}"/>
    <cellStyle name="1_DIVISION_Products_20100505_Segmentreporting_v57_Testversion_BP_2012_LLP_KR" xfId="584" xr:uid="{00000000-0005-0000-0000-000041020000}"/>
    <cellStyle name="1_DIVISION_Products_20100505_Segmentreporting_v57_Testversion_BP_2013_Ertragsplanung_TOTAL_MON_v00_COMMERCIAL" xfId="585" xr:uid="{00000000-0005-0000-0000-000042020000}"/>
    <cellStyle name="1_DIVISION_Products_20100505_Segmentreporting_v57_Testversion_BP_2013_Ertragsplanung_TOTAL_MON_v00_COMMERCIAL_für MH" xfId="586" xr:uid="{00000000-0005-0000-0000-000043020000}"/>
    <cellStyle name="1_DIVISION_Products_20100505_Segmentreporting_v57_Testversion_BP_2013_Ertragsplanung_TOTAL_MON_v00_INT_COMMERCIAL_für AW" xfId="587" xr:uid="{00000000-0005-0000-0000-000044020000}"/>
    <cellStyle name="1_DIVISION_Products_20100505_Segmentreporting_v57_Testversion_LLP_KR" xfId="588" xr:uid="{00000000-0005-0000-0000-000045020000}"/>
    <cellStyle name="1_DIVISION_Products_20100505_Segmentreporting_v57d" xfId="589" xr:uid="{00000000-0005-0000-0000-000046020000}"/>
    <cellStyle name="1_DIVISION_Products_20100505_Segmentreporting_v57d_20100623 Management Reporting - Business Review v100413a" xfId="590" xr:uid="{00000000-0005-0000-0000-000047020000}"/>
    <cellStyle name="1_DIVISION_Products_20100505_Segmentreporting_v57d_20100726 Management Reporting - Business Review v100413a" xfId="591" xr:uid="{00000000-0005-0000-0000-000048020000}"/>
    <cellStyle name="1_DIVISION_Products_20100505_Segmentreporting_v57d_20100727 Management Reporting - Business Review v100413a" xfId="592" xr:uid="{00000000-0005-0000-0000-000049020000}"/>
    <cellStyle name="1_DIVISION_Products_20100505_Segmentreporting_v57d_20100727 Management Reporting - Business Review v100413a TEST" xfId="593" xr:uid="{00000000-0005-0000-0000-00004A020000}"/>
    <cellStyle name="1_DIVISION_Products_20100505_Segmentreporting_v57d_20100806 Management Reporting - Business Review v100413a TESTVERSION" xfId="594" xr:uid="{00000000-0005-0000-0000-00004B020000}"/>
    <cellStyle name="1_DIVISION_Products_20100505_Segmentreporting_v57d_20101119_Segmentreporting_v78_Testversion" xfId="595" xr:uid="{00000000-0005-0000-0000-00004C020000}"/>
    <cellStyle name="1_DIVISION_Products_20100505_Segmentreporting_v57d_20101206 KPIs 2011" xfId="596" xr:uid="{00000000-0005-0000-0000-00004D020000}"/>
    <cellStyle name="1_DIVISION_Products_20100505_Segmentreporting_v57d_20110103 Management Reporting Details Business Review" xfId="597" xr:uid="{00000000-0005-0000-0000-00004E020000}"/>
    <cellStyle name="1_DIVISION_Products_20100602_Segmentreporting_v61" xfId="598" xr:uid="{00000000-0005-0000-0000-00004F020000}"/>
    <cellStyle name="1_DIVISION_Products_20100602_Segmentreporting_v61_20100623 Management Reporting - Business Review v100413a" xfId="599" xr:uid="{00000000-0005-0000-0000-000050020000}"/>
    <cellStyle name="1_DIVISION_Products_20100602_Segmentreporting_v61_20100726 Management Reporting - Business Review v100413a" xfId="600" xr:uid="{00000000-0005-0000-0000-000051020000}"/>
    <cellStyle name="1_DIVISION_Products_20100602_Segmentreporting_v61_20100727 Management Reporting - Business Review v100413a" xfId="601" xr:uid="{00000000-0005-0000-0000-000052020000}"/>
    <cellStyle name="1_DIVISION_Products_20100602_Segmentreporting_v61_20100727 Management Reporting - Business Review v100413a TEST" xfId="602" xr:uid="{00000000-0005-0000-0000-000053020000}"/>
    <cellStyle name="1_DIVISION_Products_20100602_Segmentreporting_v61_20100806 Management Reporting - Business Review v100413a TESTVERSION" xfId="603" xr:uid="{00000000-0005-0000-0000-000054020000}"/>
    <cellStyle name="1_DIVISION_Products_20100602_Segmentreporting_v61_20101119_Segmentreporting_v78_Testversion" xfId="604" xr:uid="{00000000-0005-0000-0000-000055020000}"/>
    <cellStyle name="1_DIVISION_Products_20100602_Segmentreporting_v61_20101206 KPIs 2011" xfId="605" xr:uid="{00000000-0005-0000-0000-000056020000}"/>
    <cellStyle name="1_DIVISION_Products_20100602_Segmentreporting_v61_20110103 Management Reporting Details Business Review" xfId="606" xr:uid="{00000000-0005-0000-0000-000057020000}"/>
    <cellStyle name="1_DIVISION_Products_20100607_Segmentreporting_v62" xfId="607" xr:uid="{00000000-0005-0000-0000-000058020000}"/>
    <cellStyle name="1_DIVISION_Products_20100607_Segmentreporting_v62_20100623 Management Reporting - Business Review v100413a" xfId="608" xr:uid="{00000000-0005-0000-0000-000059020000}"/>
    <cellStyle name="1_DIVISION_Products_20100607_Segmentreporting_v62_20100726 Management Reporting - Business Review v100413a" xfId="609" xr:uid="{00000000-0005-0000-0000-00005A020000}"/>
    <cellStyle name="1_DIVISION_Products_20100607_Segmentreporting_v62_20100727 Management Reporting - Business Review v100413a" xfId="610" xr:uid="{00000000-0005-0000-0000-00005B020000}"/>
    <cellStyle name="1_DIVISION_Products_20100607_Segmentreporting_v62_20100727 Management Reporting - Business Review v100413a TEST" xfId="611" xr:uid="{00000000-0005-0000-0000-00005C020000}"/>
    <cellStyle name="1_DIVISION_Products_20100607_Segmentreporting_v62_20100806 Management Reporting - Business Review v100413a TESTVERSION" xfId="612" xr:uid="{00000000-0005-0000-0000-00005D020000}"/>
    <cellStyle name="1_DIVISION_Products_20100607_Segmentreporting_v62_20101119_Segmentreporting_v78_Testversion" xfId="613" xr:uid="{00000000-0005-0000-0000-00005E020000}"/>
    <cellStyle name="1_DIVISION_Products_20100607_Segmentreporting_v62_20101206 KPIs 2011" xfId="614" xr:uid="{00000000-0005-0000-0000-00005F020000}"/>
    <cellStyle name="1_DIVISION_Products_20100607_Segmentreporting_v62_20110103 Management Reporting Details Business Review" xfId="615" xr:uid="{00000000-0005-0000-0000-000060020000}"/>
    <cellStyle name="1_DIVISION_Products_20100614_Segmentreporting_v68" xfId="616" xr:uid="{00000000-0005-0000-0000-000061020000}"/>
    <cellStyle name="1_DIVISION_Products_20100614_Segmentreporting_v68_20100623 Management Reporting - Business Review v100413a" xfId="617" xr:uid="{00000000-0005-0000-0000-000062020000}"/>
    <cellStyle name="1_DIVISION_Products_20100614_Segmentreporting_v68_20100726 Management Reporting - Business Review v100413a" xfId="618" xr:uid="{00000000-0005-0000-0000-000063020000}"/>
    <cellStyle name="1_DIVISION_Products_20100614_Segmentreporting_v68_20100727 Management Reporting - Business Review v100413a" xfId="619" xr:uid="{00000000-0005-0000-0000-000064020000}"/>
    <cellStyle name="1_DIVISION_Products_20100614_Segmentreporting_v68_20100727 Management Reporting - Business Review v100413a TEST" xfId="620" xr:uid="{00000000-0005-0000-0000-000065020000}"/>
    <cellStyle name="1_DIVISION_Products_20100614_Segmentreporting_v68_20100806 Management Reporting - Business Review v100413a TESTVERSION" xfId="621" xr:uid="{00000000-0005-0000-0000-000066020000}"/>
    <cellStyle name="1_DIVISION_Products_20100614_Segmentreporting_v68_20101119_Segmentreporting_v78_Testversion" xfId="622" xr:uid="{00000000-0005-0000-0000-000067020000}"/>
    <cellStyle name="1_DIVISION_Products_20100614_Segmentreporting_v68_20101206 KPIs 2011" xfId="623" xr:uid="{00000000-0005-0000-0000-000068020000}"/>
    <cellStyle name="1_DIVISION_Products_20100614_Segmentreporting_v68_20110103 Management Reporting Details Business Review" xfId="624" xr:uid="{00000000-0005-0000-0000-000069020000}"/>
    <cellStyle name="1_DIVISION_Products_20100614_Segmentreporting_v70_Testversion" xfId="625" xr:uid="{00000000-0005-0000-0000-00006A020000}"/>
    <cellStyle name="1_DIVISION_Products_20100615_Erfassungstemplate_Ertragsplanung_Retail_v05_kuen" xfId="626" xr:uid="{00000000-0005-0000-0000-00006B020000}"/>
    <cellStyle name="1_DIVISION_Products_20100615_Erfassungstemplate_Ertragsplanung_Retail_v05_kuen 2" xfId="627" xr:uid="{00000000-0005-0000-0000-00006C020000}"/>
    <cellStyle name="1_DIVISION_Products_20100615_Erfassungstemplate_Ertragsplanung_Retail_v08" xfId="628" xr:uid="{00000000-0005-0000-0000-00006D020000}"/>
    <cellStyle name="1_DIVISION_Products_20100615_Erfassungstemplate_Ertragsplanung_Retail_v08 2" xfId="629" xr:uid="{00000000-0005-0000-0000-00006E020000}"/>
    <cellStyle name="1_DIVISION_Products_20100623 Management Reporting - Business Review v100413a" xfId="630" xr:uid="{00000000-0005-0000-0000-00006F020000}"/>
    <cellStyle name="1_DIVISION_Products_20100630_Erfassungstemplate_Financial_Markets_v04" xfId="631" xr:uid="{00000000-0005-0000-0000-000070020000}"/>
    <cellStyle name="1_DIVISION_Products_20100630_Erfassungstemplate_Financial_Markets_v04 2" xfId="632" xr:uid="{00000000-0005-0000-0000-000071020000}"/>
    <cellStyle name="1_DIVISION_Products_20100701_Erfassungstemplate_Ertragsplanung_Retail_v11" xfId="633" xr:uid="{00000000-0005-0000-0000-000072020000}"/>
    <cellStyle name="1_DIVISION_Products_20100701_Erfassungstemplate_Ertragsplanung_Retail_v11 2" xfId="634" xr:uid="{00000000-0005-0000-0000-000073020000}"/>
    <cellStyle name="1_DIVISION_Products_20100702_Erfassungstemplate_Ertragsplanung_Retail_v15" xfId="635" xr:uid="{00000000-0005-0000-0000-000074020000}"/>
    <cellStyle name="1_DIVISION_Products_20100702_Erfassungstemplate_Ertragsplanung_Retail_v15 2" xfId="636" xr:uid="{00000000-0005-0000-0000-000075020000}"/>
    <cellStyle name="1_DIVISION_Products_20100702_Erfassungstemplate_Ertragsplanung_Retail_v16" xfId="637" xr:uid="{00000000-0005-0000-0000-000076020000}"/>
    <cellStyle name="1_DIVISION_Products_20100702_Erfassungstemplate_Ertragsplanung_Retail_v16 2" xfId="638" xr:uid="{00000000-0005-0000-0000-000077020000}"/>
    <cellStyle name="1_DIVISION_Products_20100702_Erfassungstemplate_Ertragsplanung_Retail_v22" xfId="639" xr:uid="{00000000-0005-0000-0000-000078020000}"/>
    <cellStyle name="1_DIVISION_Products_20100702_Erfassungstemplate_Ertragsplanung_Retail_v22 2" xfId="640" xr:uid="{00000000-0005-0000-0000-000079020000}"/>
    <cellStyle name="1_DIVISION_Products_20100702_Erfassungstemplate_Ertragsplanung_Retail_v23" xfId="641" xr:uid="{00000000-0005-0000-0000-00007A020000}"/>
    <cellStyle name="1_DIVISION_Products_20100702_Erfassungstemplate_Ertragsplanung_Retail_v23 2" xfId="642" xr:uid="{00000000-0005-0000-0000-00007B020000}"/>
    <cellStyle name="1_DIVISION_Products_20100713_Erfassungstemplate_Ertragsplanung_Retail_v26" xfId="643" xr:uid="{00000000-0005-0000-0000-00007C020000}"/>
    <cellStyle name="1_DIVISION_Products_20100713_Erfassungstemplate_Ertragsplanung_Retail_v26 2" xfId="644" xr:uid="{00000000-0005-0000-0000-00007D020000}"/>
    <cellStyle name="1_DIVISION_Products_20100713_Segmentreporting_v72" xfId="645" xr:uid="{00000000-0005-0000-0000-00007E020000}"/>
    <cellStyle name="1_DIVISION_Products_20100714_Segmentreporting_v73" xfId="646" xr:uid="{00000000-0005-0000-0000-00007F020000}"/>
    <cellStyle name="1_DIVISION_Products_20100714_Segmentreporting_v74" xfId="647" xr:uid="{00000000-0005-0000-0000-000080020000}"/>
    <cellStyle name="1_DIVISION_Products_20100718_Erfassungstemplate_Ertragsplanung_Retail_v29" xfId="648" xr:uid="{00000000-0005-0000-0000-000081020000}"/>
    <cellStyle name="1_DIVISION_Products_20100718_Erfassungstemplate_Ertragsplanung_Retail_v29 2" xfId="649" xr:uid="{00000000-0005-0000-0000-000082020000}"/>
    <cellStyle name="1_DIVISION_Products_20100719_Segmentreporting_v75" xfId="650" xr:uid="{00000000-0005-0000-0000-000083020000}"/>
    <cellStyle name="1_DIVISION_Products_20100719_Segmentreporting_v75_Testversion" xfId="651" xr:uid="{00000000-0005-0000-0000-000084020000}"/>
    <cellStyle name="1_DIVISION_Products_20100720_Erfassungstemplate_LLP_00_draft" xfId="652" xr:uid="{00000000-0005-0000-0000-000085020000}"/>
    <cellStyle name="1_DIVISION_Products_20100720_Segmentreporting_v76_Testversion" xfId="653" xr:uid="{00000000-0005-0000-0000-000086020000}"/>
    <cellStyle name="1_DIVISION_Products_20100726 Management Reporting - Business Review v100413a" xfId="654" xr:uid="{00000000-0005-0000-0000-000087020000}"/>
    <cellStyle name="1_DIVISION_Products_20100727 Management Reporting - Business Review v100413a" xfId="655" xr:uid="{00000000-0005-0000-0000-000088020000}"/>
    <cellStyle name="1_DIVISION_Products_20100727 Management Reporting - Business Review v100413a TEST" xfId="656" xr:uid="{00000000-0005-0000-0000-000089020000}"/>
    <cellStyle name="1_DIVISION_Products_20100728_Erfassungstemplate_Ertragsplanung_Retail_v44" xfId="657" xr:uid="{00000000-0005-0000-0000-00008A020000}"/>
    <cellStyle name="1_DIVISION_Products_20100728_Erfassungstemplate_Ertragsplanung_Retail_v44 2" xfId="658" xr:uid="{00000000-0005-0000-0000-00008B020000}"/>
    <cellStyle name="1_DIVISION_Products_20100728_Erfassungstemplate_Financial_Markets_v05" xfId="659" xr:uid="{00000000-0005-0000-0000-00008C020000}"/>
    <cellStyle name="1_DIVISION_Products_20100728_Erfassungstemplate_Financial_Markets_v05 2" xfId="660" xr:uid="{00000000-0005-0000-0000-00008D020000}"/>
    <cellStyle name="1_DIVISION_Products_20100728_Erfassungstemplate_Financial_Markets_v07" xfId="661" xr:uid="{00000000-0005-0000-0000-00008E020000}"/>
    <cellStyle name="1_DIVISION_Products_20100728_Erfassungstemplate_Financial_Markets_v07 2" xfId="662" xr:uid="{00000000-0005-0000-0000-00008F020000}"/>
    <cellStyle name="1_DIVISION_Products_20100806 Management Reporting - Business Review v100413a TESTVERSION" xfId="663" xr:uid="{00000000-0005-0000-0000-000090020000}"/>
    <cellStyle name="1_DIVISION_Products_20101012_Segmentreporting_v77_Testversion" xfId="664" xr:uid="{00000000-0005-0000-0000-000091020000}"/>
    <cellStyle name="1_DIVISION_Products_20101119_Segmentreporting_v78_Testversion" xfId="665" xr:uid="{00000000-0005-0000-0000-000092020000}"/>
    <cellStyle name="1_DIVISION_Products_20101206 KPIs 2011" xfId="666" xr:uid="{00000000-0005-0000-0000-000093020000}"/>
    <cellStyle name="1_DIVISION_Products_2010301 KPIs 2011" xfId="667" xr:uid="{00000000-0005-0000-0000-000094020000}"/>
    <cellStyle name="1_DIVISION_Products_2011_Segmentreporting_v79_Testversion" xfId="668" xr:uid="{00000000-0005-0000-0000-000095020000}"/>
    <cellStyle name="1_DIVISION_Products_2011_Segmentreporting_v79_Testversion_01" xfId="669" xr:uid="{00000000-0005-0000-0000-000096020000}"/>
    <cellStyle name="1_DIVISION_Products_20110103 Management Reporting Details Business Review" xfId="670" xr:uid="{00000000-0005-0000-0000-000097020000}"/>
    <cellStyle name="1_DIVISION_Products_20110215_Segmentreporting_v79_Testversion_x" xfId="671" xr:uid="{00000000-0005-0000-0000-000098020000}"/>
    <cellStyle name="1_DIVISION_Products_20110307 Master Management Reporting 1.0_v6 Excerpt Businesses" xfId="672" xr:uid="{00000000-0005-0000-0000-000099020000}"/>
    <cellStyle name="1_DIVISION_Products_20110419_Business_Performance_Report_v11_RSC" xfId="673" xr:uid="{00000000-0005-0000-0000-00009A020000}"/>
    <cellStyle name="1_DIVISION_Products_20121227 BP_2013_Ertragsplanung_TOTAL_MON_v00_COMMERCIAL_für MH" xfId="674" xr:uid="{00000000-0005-0000-0000-00009B020000}"/>
    <cellStyle name="1_DIVISION_Products_BP_2011_Ertragsplanung_Total_v00" xfId="675" xr:uid="{00000000-0005-0000-0000-00009C020000}"/>
    <cellStyle name="1_DIVISION_Products_BP_2011_Ertragsplanung_Total_v01" xfId="676" xr:uid="{00000000-0005-0000-0000-00009D020000}"/>
    <cellStyle name="1_DIVISION_Products_BP_2011_Investment Books_CR" xfId="677" xr:uid="{00000000-0005-0000-0000-00009E020000}"/>
    <cellStyle name="1_DIVISION_Products_BP_2011_Investment Books_CR 2" xfId="678" xr:uid="{00000000-0005-0000-0000-00009F020000}"/>
    <cellStyle name="1_DIVISION_Products_BP_2011_Investment Books_CR_2 libor" xfId="679" xr:uid="{00000000-0005-0000-0000-0000A0020000}"/>
    <cellStyle name="1_DIVISION_Products_BP_2011_Investment Books_CR_2 libor 2" xfId="680" xr:uid="{00000000-0005-0000-0000-0000A1020000}"/>
    <cellStyle name="1_DIVISION_Products_BP_2011_Investment Books_CR_3 equity" xfId="681" xr:uid="{00000000-0005-0000-0000-0000A2020000}"/>
    <cellStyle name="1_DIVISION_Products_BP_2011_Investment Books_CR_3 equity 2" xfId="682" xr:uid="{00000000-0005-0000-0000-0000A3020000}"/>
    <cellStyle name="1_DIVISION_Products_BP_2011_Investment Books_CR_4 mismatch sov" xfId="683" xr:uid="{00000000-0005-0000-0000-0000A4020000}"/>
    <cellStyle name="1_DIVISION_Products_BP_2011_Investment Books_CR_4 mismatch sov 2" xfId="684" xr:uid="{00000000-0005-0000-0000-0000A5020000}"/>
    <cellStyle name="1_DIVISION_Products_BP_2011_Investment Books_CR_5_b" xfId="685" xr:uid="{00000000-0005-0000-0000-0000A6020000}"/>
    <cellStyle name="1_DIVISION_Products_BP_2011_Investment Books_CR_5_b 2" xfId="686" xr:uid="{00000000-0005-0000-0000-0000A7020000}"/>
    <cellStyle name="1_DIVISION_Products_BP_2011_Investment Books_CR_6" xfId="687" xr:uid="{00000000-0005-0000-0000-0000A8020000}"/>
    <cellStyle name="1_DIVISION_Products_BP_2011_Investment Books_CR_6 2" xfId="688" xr:uid="{00000000-0005-0000-0000-0000A9020000}"/>
    <cellStyle name="1_DIVISION_Products_BP_2011_Investment Books_CR_7" xfId="689" xr:uid="{00000000-0005-0000-0000-0000AA020000}"/>
    <cellStyle name="1_DIVISION_Products_BP_2011_Investment Books_CR_7 2" xfId="690" xr:uid="{00000000-0005-0000-0000-0000AB020000}"/>
    <cellStyle name="1_DIVISION_Products_BP_2011_Investment Books_CR_8" xfId="691" xr:uid="{00000000-0005-0000-0000-0000AC020000}"/>
    <cellStyle name="1_DIVISION_Products_BP_2011_Investment Books_CR_8 2" xfId="692" xr:uid="{00000000-0005-0000-0000-0000AD020000}"/>
    <cellStyle name="1_DIVISION_Products_BP_2012_Ertragsplanung_Total_v00" xfId="693" xr:uid="{00000000-0005-0000-0000-0000AE020000}"/>
    <cellStyle name="1_DIVISION_Products_BP_2012_Ertragsplanung_Total_v03" xfId="694" xr:uid="{00000000-0005-0000-0000-0000AF020000}"/>
    <cellStyle name="1_DIVISION_Products_BP_2012_Ertragsplanung_Total_v07" xfId="695" xr:uid="{00000000-0005-0000-0000-0000B0020000}"/>
    <cellStyle name="1_DIVISION_Products_BP_2012_Ertragsplanung_Total_v10" xfId="696" xr:uid="{00000000-0005-0000-0000-0000B1020000}"/>
    <cellStyle name="1_DIVISION_Products_BP_2012_LLP_KR" xfId="697" xr:uid="{00000000-0005-0000-0000-0000B2020000}"/>
    <cellStyle name="1_DIVISION_Products_BP_2013_Ertragsplanung_TOTAL_MON_v00_COMMERCIAL" xfId="698" xr:uid="{00000000-0005-0000-0000-0000B3020000}"/>
    <cellStyle name="1_DIVISION_Products_BP_2013_Ertragsplanung_TOTAL_MON_v00_COMMERCIAL_für MH" xfId="699" xr:uid="{00000000-0005-0000-0000-0000B4020000}"/>
    <cellStyle name="1_DIVISION_Products_BP_2013_Ertragsplanung_TOTAL_MON_v00_INT_COMMERCIAL_für AW" xfId="700" xr:uid="{00000000-0005-0000-0000-0000B5020000}"/>
    <cellStyle name="1_DIVISION_Products_Division Summary  PCR" xfId="701" xr:uid="{00000000-0005-0000-0000-0000B6020000}"/>
    <cellStyle name="1_DIVISION_Products_Key-P-FM" xfId="702" xr:uid="{00000000-0005-0000-0000-0000B7020000}"/>
    <cellStyle name="1_DIVISION_Products_Key-P-Retail" xfId="703" xr:uid="{00000000-0005-0000-0000-0000B8020000}"/>
    <cellStyle name="1_DIVISION_Products_Kopie von 20100608_Segmentreporting_v65" xfId="704" xr:uid="{00000000-0005-0000-0000-0000B9020000}"/>
    <cellStyle name="1_DIVISION_Products_Kopie von 20100608_Segmentreporting_v65_20100623 Management Reporting - Business Review v100413a" xfId="705" xr:uid="{00000000-0005-0000-0000-0000BA020000}"/>
    <cellStyle name="1_DIVISION_Products_Kopie von 20100608_Segmentreporting_v65_20100726 Management Reporting - Business Review v100413a" xfId="706" xr:uid="{00000000-0005-0000-0000-0000BB020000}"/>
    <cellStyle name="1_DIVISION_Products_Kopie von 20100608_Segmentreporting_v65_20100727 Management Reporting - Business Review v100413a" xfId="707" xr:uid="{00000000-0005-0000-0000-0000BC020000}"/>
    <cellStyle name="1_DIVISION_Products_Kopie von 20100608_Segmentreporting_v65_20100727 Management Reporting - Business Review v100413a TEST" xfId="708" xr:uid="{00000000-0005-0000-0000-0000BD020000}"/>
    <cellStyle name="1_DIVISION_Products_Kopie von 20100608_Segmentreporting_v65_20100806 Management Reporting - Business Review v100413a TESTVERSION" xfId="709" xr:uid="{00000000-0005-0000-0000-0000BE020000}"/>
    <cellStyle name="1_DIVISION_Products_Kopie von 20100608_Segmentreporting_v65_20101119_Segmentreporting_v78_Testversion" xfId="710" xr:uid="{00000000-0005-0000-0000-0000BF020000}"/>
    <cellStyle name="1_DIVISION_Products_Kopie von 20100608_Segmentreporting_v65_20101206 KPIs 2011" xfId="711" xr:uid="{00000000-0005-0000-0000-0000C0020000}"/>
    <cellStyle name="1_DIVISION_Products_Kopie von 20100608_Segmentreporting_v65_20110103 Management Reporting Details Business Review" xfId="712" xr:uid="{00000000-0005-0000-0000-0000C1020000}"/>
    <cellStyle name="1_DIVISION_Products_LLP_KR" xfId="713" xr:uid="{00000000-0005-0000-0000-0000C2020000}"/>
    <cellStyle name="1_DIVISION_Products_New Network Strategy" xfId="714" xr:uid="{00000000-0005-0000-0000-0000C3020000}"/>
    <cellStyle name="1_DIVISION_Products_Sales Funnel" xfId="715" xr:uid="{00000000-0005-0000-0000-0000C4020000}"/>
    <cellStyle name="1_DIVISION_Products_Testversion von 2011_Segmentreporting_v79_Testversion" xfId="716" xr:uid="{00000000-0005-0000-0000-0000C5020000}"/>
    <cellStyle name="1_Excel Basistabellen und Graphiken_IFRS_102010 2.0" xfId="717" xr:uid="{00000000-0005-0000-0000-0000C6020000}"/>
    <cellStyle name="1_Excel Basistabellen und Graphiken_IFRS_102010 2.0_~3174756" xfId="718" xr:uid="{00000000-0005-0000-0000-0000C7020000}"/>
    <cellStyle name="1_Excel Basistabellen und Graphiken_IFRS_102010 2.0_03 2011 Business Development" xfId="719" xr:uid="{00000000-0005-0000-0000-0000C8020000}"/>
    <cellStyle name="1_Excel Basistabellen und Graphiken_IFRS_102010 2.0_03 2011 Business Development_Derivatives" xfId="720" xr:uid="{00000000-0005-0000-0000-0000C9020000}"/>
    <cellStyle name="1_Excel Basistabellen und Graphiken_IFRS_102010 2.0_2011_Segmentreporting_v79_Testversion" xfId="721" xr:uid="{00000000-0005-0000-0000-0000CA020000}"/>
    <cellStyle name="1_Excel Basistabellen und Graphiken_IFRS_102010 2.0_20110419_Business_Performance_Report_v11" xfId="722" xr:uid="{00000000-0005-0000-0000-0000CB020000}"/>
    <cellStyle name="1_Excel Basistabellen und Graphiken_IFRS_102010 2.0_Derivatives" xfId="723" xr:uid="{00000000-0005-0000-0000-0000CC020000}"/>
    <cellStyle name="1_KONZERN_121203" xfId="724" xr:uid="{00000000-0005-0000-0000-0000CD020000}"/>
    <cellStyle name="1_KONZERN_121203_BOLERO_2012-12-03_V2" xfId="725" xr:uid="{00000000-0005-0000-0000-0000CE020000}"/>
    <cellStyle name="1_LLP_KR" xfId="726" xr:uid="{00000000-0005-0000-0000-0000CF020000}"/>
    <cellStyle name="1_Mappe6" xfId="727" xr:uid="{00000000-0005-0000-0000-0000D0020000}"/>
    <cellStyle name="1_Mappe6_BOLERO_2012-12-03_V2" xfId="728" xr:uid="{00000000-0005-0000-0000-0000D1020000}"/>
    <cellStyle name="1_Restructuring File _ 3-07-13_scorecard" xfId="729" xr:uid="{00000000-0005-0000-0000-0000D2020000}"/>
    <cellStyle name="1_STAT-Nominations_121212" xfId="730" xr:uid="{00000000-0005-0000-0000-0000D3020000}"/>
    <cellStyle name="1_Wincor SB-Install" xfId="731" xr:uid="{00000000-0005-0000-0000-0000D4020000}"/>
    <cellStyle name="1Normal" xfId="732" xr:uid="{00000000-0005-0000-0000-0000D5020000}"/>
    <cellStyle name="2" xfId="733" xr:uid="{00000000-0005-0000-0000-0000D6020000}"/>
    <cellStyle name="2_20100616 overview " xfId="734" xr:uid="{00000000-0005-0000-0000-0000D7020000}"/>
    <cellStyle name="2_20100623 Management Reporting - Business Review v100413a" xfId="735" xr:uid="{00000000-0005-0000-0000-0000D8020000}"/>
    <cellStyle name="2_20100726 Management Reporting - Business Review v100413a" xfId="736" xr:uid="{00000000-0005-0000-0000-0000D9020000}"/>
    <cellStyle name="2_20100727 Management Reporting - Business Review v100413a" xfId="737" xr:uid="{00000000-0005-0000-0000-0000DA020000}"/>
    <cellStyle name="2_20100727 Management Reporting - Business Review v100413a TEST" xfId="738" xr:uid="{00000000-0005-0000-0000-0000DB020000}"/>
    <cellStyle name="2_20100806 Management Reporting - Business Review v100413a TESTVERSION" xfId="739" xr:uid="{00000000-0005-0000-0000-0000DC020000}"/>
    <cellStyle name="2_20101119_Segmentreporting_v78_Testversion" xfId="740" xr:uid="{00000000-0005-0000-0000-0000DD020000}"/>
    <cellStyle name="2_20101206 KPIs 2011" xfId="741" xr:uid="{00000000-0005-0000-0000-0000DE020000}"/>
    <cellStyle name="2_20110103 Management Reporting Details Business Review" xfId="742" xr:uid="{00000000-0005-0000-0000-0000DF020000}"/>
    <cellStyle name="2_20110204 Finance Calendar 2011" xfId="743" xr:uid="{00000000-0005-0000-0000-0000E0020000}"/>
    <cellStyle name="2_20110204 Finance Calendar 2011_~3174756" xfId="744" xr:uid="{00000000-0005-0000-0000-0000E1020000}"/>
    <cellStyle name="2_20110204 Finance Calendar 2011_03 2011 Business Development" xfId="745" xr:uid="{00000000-0005-0000-0000-0000E2020000}"/>
    <cellStyle name="2_20110204 Finance Calendar 2011_03 2011 Business Development_Derivatives" xfId="746" xr:uid="{00000000-0005-0000-0000-0000E3020000}"/>
    <cellStyle name="2_20110204 Finance Calendar 2011_2011_Segmentreporting_v79_Testversion" xfId="747" xr:uid="{00000000-0005-0000-0000-0000E4020000}"/>
    <cellStyle name="2_20110204 Finance Calendar 2011_20110419_Business_Performance_Report_v11" xfId="748" xr:uid="{00000000-0005-0000-0000-0000E5020000}"/>
    <cellStyle name="2_20110204 Finance Calendar 2011_Derivatives" xfId="749" xr:uid="{00000000-0005-0000-0000-0000E6020000}"/>
    <cellStyle name="2_20110215 Finance Calendar 2011" xfId="750" xr:uid="{00000000-0005-0000-0000-0000E7020000}"/>
    <cellStyle name="2_20110215 Finance Calendar 2011_03 2011 Business Development" xfId="751" xr:uid="{00000000-0005-0000-0000-0000E8020000}"/>
    <cellStyle name="2_20110215 Finance Calendar 2011_03 2011 Business Development_Derivatives" xfId="752" xr:uid="{00000000-0005-0000-0000-0000E9020000}"/>
    <cellStyle name="2_20110215 Finance Calendar 2011_2011_Segmentreporting_v79_Testversion" xfId="753" xr:uid="{00000000-0005-0000-0000-0000EA020000}"/>
    <cellStyle name="2_20110215 Finance Calendar 2011_20110419_Business_Performance_Report_v11" xfId="754" xr:uid="{00000000-0005-0000-0000-0000EB020000}"/>
    <cellStyle name="2_20110215 Finance Calendar 2011_Derivatives" xfId="755" xr:uid="{00000000-0005-0000-0000-0000EC020000}"/>
    <cellStyle name="2_2011203 Overview Reports" xfId="756" xr:uid="{00000000-0005-0000-0000-0000ED020000}"/>
    <cellStyle name="2_2011203 Overview Reports 2" xfId="757" xr:uid="{00000000-0005-0000-0000-0000EE020000}"/>
    <cellStyle name="2_2011203 Overview Reports 3" xfId="758" xr:uid="{00000000-0005-0000-0000-0000EF020000}"/>
    <cellStyle name="2_2011203 Overview Reports 4" xfId="759" xr:uid="{00000000-0005-0000-0000-0000F0020000}"/>
    <cellStyle name="2_2011203 Overview Reports_~3174756" xfId="760" xr:uid="{00000000-0005-0000-0000-0000F1020000}"/>
    <cellStyle name="2_2011203 Overview Reports_03 2011 Business Development" xfId="761" xr:uid="{00000000-0005-0000-0000-0000F2020000}"/>
    <cellStyle name="2_2011203 Overview Reports_03 2011 Business Development_Derivatives" xfId="762" xr:uid="{00000000-0005-0000-0000-0000F3020000}"/>
    <cellStyle name="2_2011203 Overview Reports_2011_Segmentreporting_v79_Testversion" xfId="763" xr:uid="{00000000-0005-0000-0000-0000F4020000}"/>
    <cellStyle name="2_2011203 Overview Reports_20110419_Business_Performance_Report_v11" xfId="764" xr:uid="{00000000-0005-0000-0000-0000F5020000}"/>
    <cellStyle name="2_2011203 Overview Reports_20110419_Business_Performance_Report_v11_RSC" xfId="765" xr:uid="{00000000-0005-0000-0000-0000F6020000}"/>
    <cellStyle name="2_2011203 Overview Reports_Derivatives" xfId="766" xr:uid="{00000000-0005-0000-0000-0000F7020000}"/>
    <cellStyle name="2_2011203 Overview Reports_Division Summary  PCR" xfId="767" xr:uid="{00000000-0005-0000-0000-0000F8020000}"/>
    <cellStyle name="2_2011203 Overview Reports_Key-P-FM" xfId="768" xr:uid="{00000000-0005-0000-0000-0000F9020000}"/>
    <cellStyle name="2_2011203 Overview Reports_Key-P-Retail" xfId="769" xr:uid="{00000000-0005-0000-0000-0000FA020000}"/>
    <cellStyle name="2_2011203 Overview Reports_New Network Strategy" xfId="770" xr:uid="{00000000-0005-0000-0000-0000FB020000}"/>
    <cellStyle name="2_2011203 Overview Reports_Sales Funnel" xfId="771" xr:uid="{00000000-0005-0000-0000-0000FC020000}"/>
    <cellStyle name="2_BOLERO_2012-08-06" xfId="772" xr:uid="{00000000-0005-0000-0000-0000FD020000}"/>
    <cellStyle name="2_BOLERO_2012-08-06_BOLERO_2012-12-03_V2" xfId="773" xr:uid="{00000000-0005-0000-0000-0000FE020000}"/>
    <cellStyle name="2_BOLERO_2012-12-03_V3" xfId="774" xr:uid="{00000000-0005-0000-0000-0000FF020000}"/>
    <cellStyle name="2_consolidated own funds 11_2010" xfId="775" xr:uid="{00000000-0005-0000-0000-000000030000}"/>
    <cellStyle name="2_consolidated own funds 11_2010_~3174756" xfId="776" xr:uid="{00000000-0005-0000-0000-000001030000}"/>
    <cellStyle name="2_consolidated own funds 11_2010_03 2011 Business Development" xfId="777" xr:uid="{00000000-0005-0000-0000-000002030000}"/>
    <cellStyle name="2_consolidated own funds 11_2010_03 2011 Business Development_Derivatives" xfId="778" xr:uid="{00000000-0005-0000-0000-000003030000}"/>
    <cellStyle name="2_consolidated own funds 11_2010_2011_Segmentreporting_v79_Testversion" xfId="779" xr:uid="{00000000-0005-0000-0000-000004030000}"/>
    <cellStyle name="2_consolidated own funds 11_2010_20110419_Business_Performance_Report_v11" xfId="780" xr:uid="{00000000-0005-0000-0000-000005030000}"/>
    <cellStyle name="2_consolidated own funds 11_2010_Derivatives" xfId="781" xr:uid="{00000000-0005-0000-0000-000006030000}"/>
    <cellStyle name="2_Daten_MonRep_2012_08" xfId="782" xr:uid="{00000000-0005-0000-0000-000007030000}"/>
    <cellStyle name="2_Daten_MonRep_2012_08_BOLERO_2012-12-03_V2" xfId="783" xr:uid="{00000000-0005-0000-0000-000008030000}"/>
    <cellStyle name="2_Daten_MonRep_2012_10" xfId="784" xr:uid="{00000000-0005-0000-0000-000009030000}"/>
    <cellStyle name="2_Daten_MonRep_2012_10_BOLERO_2012-12-03_V2" xfId="785" xr:uid="{00000000-0005-0000-0000-00000A030000}"/>
    <cellStyle name="2_DIVISION_Products" xfId="786" xr:uid="{00000000-0005-0000-0000-00000B030000}"/>
    <cellStyle name="2_DIVISION_Products 2" xfId="787" xr:uid="{00000000-0005-0000-0000-00000C030000}"/>
    <cellStyle name="2_DIVISION_Products 3" xfId="788" xr:uid="{00000000-0005-0000-0000-00000D030000}"/>
    <cellStyle name="2_DIVISION_Products 4" xfId="789" xr:uid="{00000000-0005-0000-0000-00000E030000}"/>
    <cellStyle name="2_DIVISION_Products_20100505_Segmentreporting_v57_Testversion" xfId="790" xr:uid="{00000000-0005-0000-0000-00000F030000}"/>
    <cellStyle name="2_DIVISION_Products_20100505_Segmentreporting_v57_Testversion_20100623 Management Reporting - Business Review v100413a" xfId="791" xr:uid="{00000000-0005-0000-0000-000010030000}"/>
    <cellStyle name="2_DIVISION_Products_20100505_Segmentreporting_v57_Testversion_20100726 Management Reporting - Business Review v100413a" xfId="792" xr:uid="{00000000-0005-0000-0000-000011030000}"/>
    <cellStyle name="2_DIVISION_Products_20100505_Segmentreporting_v57_Testversion_20100727 Management Reporting - Business Review v100413a" xfId="793" xr:uid="{00000000-0005-0000-0000-000012030000}"/>
    <cellStyle name="2_DIVISION_Products_20100505_Segmentreporting_v57_Testversion_20100727 Management Reporting - Business Review v100413a TEST" xfId="794" xr:uid="{00000000-0005-0000-0000-000013030000}"/>
    <cellStyle name="2_DIVISION_Products_20100505_Segmentreporting_v57_Testversion_20100806 Management Reporting - Business Review v100413a TESTVERSION" xfId="795" xr:uid="{00000000-0005-0000-0000-000014030000}"/>
    <cellStyle name="2_DIVISION_Products_20100505_Segmentreporting_v57_Testversion_20101119_Segmentreporting_v78_Testversion" xfId="796" xr:uid="{00000000-0005-0000-0000-000015030000}"/>
    <cellStyle name="2_DIVISION_Products_20100505_Segmentreporting_v57_Testversion_20101206 KPIs 2011" xfId="797" xr:uid="{00000000-0005-0000-0000-000016030000}"/>
    <cellStyle name="2_DIVISION_Products_20100505_Segmentreporting_v57_Testversion_20110103 Management Reporting Details Business Review" xfId="798" xr:uid="{00000000-0005-0000-0000-000017030000}"/>
    <cellStyle name="2_DIVISION_Products_20100505_Segmentreporting_v57d" xfId="799" xr:uid="{00000000-0005-0000-0000-000018030000}"/>
    <cellStyle name="2_DIVISION_Products_20100505_Segmentreporting_v57d_20100623 Management Reporting - Business Review v100413a" xfId="800" xr:uid="{00000000-0005-0000-0000-000019030000}"/>
    <cellStyle name="2_DIVISION_Products_20100505_Segmentreporting_v57d_20100726 Management Reporting - Business Review v100413a" xfId="801" xr:uid="{00000000-0005-0000-0000-00001A030000}"/>
    <cellStyle name="2_DIVISION_Products_20100505_Segmentreporting_v57d_20100727 Management Reporting - Business Review v100413a" xfId="802" xr:uid="{00000000-0005-0000-0000-00001B030000}"/>
    <cellStyle name="2_DIVISION_Products_20100505_Segmentreporting_v57d_20100727 Management Reporting - Business Review v100413a TEST" xfId="803" xr:uid="{00000000-0005-0000-0000-00001C030000}"/>
    <cellStyle name="2_DIVISION_Products_20100505_Segmentreporting_v57d_20100806 Management Reporting - Business Review v100413a TESTVERSION" xfId="804" xr:uid="{00000000-0005-0000-0000-00001D030000}"/>
    <cellStyle name="2_DIVISION_Products_20100505_Segmentreporting_v57d_20101119_Segmentreporting_v78_Testversion" xfId="805" xr:uid="{00000000-0005-0000-0000-00001E030000}"/>
    <cellStyle name="2_DIVISION_Products_20100505_Segmentreporting_v57d_20101206 KPIs 2011" xfId="806" xr:uid="{00000000-0005-0000-0000-00001F030000}"/>
    <cellStyle name="2_DIVISION_Products_20100505_Segmentreporting_v57d_20110103 Management Reporting Details Business Review" xfId="807" xr:uid="{00000000-0005-0000-0000-000020030000}"/>
    <cellStyle name="2_DIVISION_Products_20100602_Segmentreporting_v61" xfId="808" xr:uid="{00000000-0005-0000-0000-000021030000}"/>
    <cellStyle name="2_DIVISION_Products_20100602_Segmentreporting_v61_20100623 Management Reporting - Business Review v100413a" xfId="809" xr:uid="{00000000-0005-0000-0000-000022030000}"/>
    <cellStyle name="2_DIVISION_Products_20100602_Segmentreporting_v61_20100726 Management Reporting - Business Review v100413a" xfId="810" xr:uid="{00000000-0005-0000-0000-000023030000}"/>
    <cellStyle name="2_DIVISION_Products_20100602_Segmentreporting_v61_20100727 Management Reporting - Business Review v100413a" xfId="811" xr:uid="{00000000-0005-0000-0000-000024030000}"/>
    <cellStyle name="2_DIVISION_Products_20100602_Segmentreporting_v61_20100727 Management Reporting - Business Review v100413a TEST" xfId="812" xr:uid="{00000000-0005-0000-0000-000025030000}"/>
    <cellStyle name="2_DIVISION_Products_20100602_Segmentreporting_v61_20100806 Management Reporting - Business Review v100413a TESTVERSION" xfId="813" xr:uid="{00000000-0005-0000-0000-000026030000}"/>
    <cellStyle name="2_DIVISION_Products_20100602_Segmentreporting_v61_20101119_Segmentreporting_v78_Testversion" xfId="814" xr:uid="{00000000-0005-0000-0000-000027030000}"/>
    <cellStyle name="2_DIVISION_Products_20100602_Segmentreporting_v61_20101206 KPIs 2011" xfId="815" xr:uid="{00000000-0005-0000-0000-000028030000}"/>
    <cellStyle name="2_DIVISION_Products_20100602_Segmentreporting_v61_20110103 Management Reporting Details Business Review" xfId="816" xr:uid="{00000000-0005-0000-0000-000029030000}"/>
    <cellStyle name="2_DIVISION_Products_20100607_Segmentreporting_v62" xfId="817" xr:uid="{00000000-0005-0000-0000-00002A030000}"/>
    <cellStyle name="2_DIVISION_Products_20100607_Segmentreporting_v62_20100623 Management Reporting - Business Review v100413a" xfId="818" xr:uid="{00000000-0005-0000-0000-00002B030000}"/>
    <cellStyle name="2_DIVISION_Products_20100607_Segmentreporting_v62_20100726 Management Reporting - Business Review v100413a" xfId="819" xr:uid="{00000000-0005-0000-0000-00002C030000}"/>
    <cellStyle name="2_DIVISION_Products_20100607_Segmentreporting_v62_20100727 Management Reporting - Business Review v100413a" xfId="820" xr:uid="{00000000-0005-0000-0000-00002D030000}"/>
    <cellStyle name="2_DIVISION_Products_20100607_Segmentreporting_v62_20100727 Management Reporting - Business Review v100413a TEST" xfId="821" xr:uid="{00000000-0005-0000-0000-00002E030000}"/>
    <cellStyle name="2_DIVISION_Products_20100607_Segmentreporting_v62_20100806 Management Reporting - Business Review v100413a TESTVERSION" xfId="822" xr:uid="{00000000-0005-0000-0000-00002F030000}"/>
    <cellStyle name="2_DIVISION_Products_20100607_Segmentreporting_v62_20101119_Segmentreporting_v78_Testversion" xfId="823" xr:uid="{00000000-0005-0000-0000-000030030000}"/>
    <cellStyle name="2_DIVISION_Products_20100607_Segmentreporting_v62_20101206 KPIs 2011" xfId="824" xr:uid="{00000000-0005-0000-0000-000031030000}"/>
    <cellStyle name="2_DIVISION_Products_20100607_Segmentreporting_v62_20110103 Management Reporting Details Business Review" xfId="825" xr:uid="{00000000-0005-0000-0000-000032030000}"/>
    <cellStyle name="2_DIVISION_Products_20100614_Segmentreporting_v68" xfId="826" xr:uid="{00000000-0005-0000-0000-000033030000}"/>
    <cellStyle name="2_DIVISION_Products_20100614_Segmentreporting_v68_20100623 Management Reporting - Business Review v100413a" xfId="827" xr:uid="{00000000-0005-0000-0000-000034030000}"/>
    <cellStyle name="2_DIVISION_Products_20100614_Segmentreporting_v68_20100726 Management Reporting - Business Review v100413a" xfId="828" xr:uid="{00000000-0005-0000-0000-000035030000}"/>
    <cellStyle name="2_DIVISION_Products_20100614_Segmentreporting_v68_20100727 Management Reporting - Business Review v100413a" xfId="829" xr:uid="{00000000-0005-0000-0000-000036030000}"/>
    <cellStyle name="2_DIVISION_Products_20100614_Segmentreporting_v68_20100727 Management Reporting - Business Review v100413a TEST" xfId="830" xr:uid="{00000000-0005-0000-0000-000037030000}"/>
    <cellStyle name="2_DIVISION_Products_20100614_Segmentreporting_v68_20100806 Management Reporting - Business Review v100413a TESTVERSION" xfId="831" xr:uid="{00000000-0005-0000-0000-000038030000}"/>
    <cellStyle name="2_DIVISION_Products_20100614_Segmentreporting_v68_20101119_Segmentreporting_v78_Testversion" xfId="832" xr:uid="{00000000-0005-0000-0000-000039030000}"/>
    <cellStyle name="2_DIVISION_Products_20100614_Segmentreporting_v68_20101206 KPIs 2011" xfId="833" xr:uid="{00000000-0005-0000-0000-00003A030000}"/>
    <cellStyle name="2_DIVISION_Products_20100614_Segmentreporting_v68_20110103 Management Reporting Details Business Review" xfId="834" xr:uid="{00000000-0005-0000-0000-00003B030000}"/>
    <cellStyle name="2_DIVISION_Products_20100614_Segmentreporting_v70_Testversion" xfId="835" xr:uid="{00000000-0005-0000-0000-00003C030000}"/>
    <cellStyle name="2_DIVISION_Products_20100623 Management Reporting - Business Review v100413a" xfId="836" xr:uid="{00000000-0005-0000-0000-00003D030000}"/>
    <cellStyle name="2_DIVISION_Products_20100713_Segmentreporting_v72" xfId="837" xr:uid="{00000000-0005-0000-0000-00003E030000}"/>
    <cellStyle name="2_DIVISION_Products_20100714_Segmentreporting_v73" xfId="838" xr:uid="{00000000-0005-0000-0000-00003F030000}"/>
    <cellStyle name="2_DIVISION_Products_20100714_Segmentreporting_v74" xfId="839" xr:uid="{00000000-0005-0000-0000-000040030000}"/>
    <cellStyle name="2_DIVISION_Products_20100719_Segmentreporting_v75" xfId="840" xr:uid="{00000000-0005-0000-0000-000041030000}"/>
    <cellStyle name="2_DIVISION_Products_20100719_Segmentreporting_v75_Testversion" xfId="841" xr:uid="{00000000-0005-0000-0000-000042030000}"/>
    <cellStyle name="2_DIVISION_Products_20100720_Segmentreporting_v76_Testversion" xfId="842" xr:uid="{00000000-0005-0000-0000-000043030000}"/>
    <cellStyle name="2_DIVISION_Products_20100726 Management Reporting - Business Review v100413a" xfId="843" xr:uid="{00000000-0005-0000-0000-000044030000}"/>
    <cellStyle name="2_DIVISION_Products_20100727 Management Reporting - Business Review v100413a" xfId="844" xr:uid="{00000000-0005-0000-0000-000045030000}"/>
    <cellStyle name="2_DIVISION_Products_20100727 Management Reporting - Business Review v100413a TEST" xfId="845" xr:uid="{00000000-0005-0000-0000-000046030000}"/>
    <cellStyle name="2_DIVISION_Products_20100806 Management Reporting - Business Review v100413a TESTVERSION" xfId="846" xr:uid="{00000000-0005-0000-0000-000047030000}"/>
    <cellStyle name="2_DIVISION_Products_20101012_Segmentreporting_v77_Testversion" xfId="847" xr:uid="{00000000-0005-0000-0000-000048030000}"/>
    <cellStyle name="2_DIVISION_Products_20101119_Segmentreporting_v78_Testversion" xfId="848" xr:uid="{00000000-0005-0000-0000-000049030000}"/>
    <cellStyle name="2_DIVISION_Products_20101206 KPIs 2011" xfId="849" xr:uid="{00000000-0005-0000-0000-00004A030000}"/>
    <cellStyle name="2_DIVISION_Products_2010301 KPIs 2011" xfId="850" xr:uid="{00000000-0005-0000-0000-00004B030000}"/>
    <cellStyle name="2_DIVISION_Products_2011_Segmentreporting_v79_Testversion" xfId="851" xr:uid="{00000000-0005-0000-0000-00004C030000}"/>
    <cellStyle name="2_DIVISION_Products_2011_Segmentreporting_v79_Testversion_01" xfId="852" xr:uid="{00000000-0005-0000-0000-00004D030000}"/>
    <cellStyle name="2_DIVISION_Products_20110103 Management Reporting Details Business Review" xfId="853" xr:uid="{00000000-0005-0000-0000-00004E030000}"/>
    <cellStyle name="2_DIVISION_Products_20110215_Segmentreporting_v79_Testversion_x" xfId="854" xr:uid="{00000000-0005-0000-0000-00004F030000}"/>
    <cellStyle name="2_DIVISION_Products_20110307 Master Management Reporting 1.0_v6 Excerpt Businesses" xfId="855" xr:uid="{00000000-0005-0000-0000-000050030000}"/>
    <cellStyle name="2_DIVISION_Products_20110419_Business_Performance_Report_v11_RSC" xfId="856" xr:uid="{00000000-0005-0000-0000-000051030000}"/>
    <cellStyle name="2_DIVISION_Products_Division Summary  PCR" xfId="857" xr:uid="{00000000-0005-0000-0000-000052030000}"/>
    <cellStyle name="2_DIVISION_Products_Key-P-FM" xfId="858" xr:uid="{00000000-0005-0000-0000-000053030000}"/>
    <cellStyle name="2_DIVISION_Products_Key-P-Retail" xfId="859" xr:uid="{00000000-0005-0000-0000-000054030000}"/>
    <cellStyle name="2_DIVISION_Products_Kopie von 20100608_Segmentreporting_v65" xfId="860" xr:uid="{00000000-0005-0000-0000-000055030000}"/>
    <cellStyle name="2_DIVISION_Products_Kopie von 20100608_Segmentreporting_v65_20100623 Management Reporting - Business Review v100413a" xfId="861" xr:uid="{00000000-0005-0000-0000-000056030000}"/>
    <cellStyle name="2_DIVISION_Products_Kopie von 20100608_Segmentreporting_v65_20100726 Management Reporting - Business Review v100413a" xfId="862" xr:uid="{00000000-0005-0000-0000-000057030000}"/>
    <cellStyle name="2_DIVISION_Products_Kopie von 20100608_Segmentreporting_v65_20100727 Management Reporting - Business Review v100413a" xfId="863" xr:uid="{00000000-0005-0000-0000-000058030000}"/>
    <cellStyle name="2_DIVISION_Products_Kopie von 20100608_Segmentreporting_v65_20100727 Management Reporting - Business Review v100413a TEST" xfId="864" xr:uid="{00000000-0005-0000-0000-000059030000}"/>
    <cellStyle name="2_DIVISION_Products_Kopie von 20100608_Segmentreporting_v65_20100806 Management Reporting - Business Review v100413a TESTVERSION" xfId="865" xr:uid="{00000000-0005-0000-0000-00005A030000}"/>
    <cellStyle name="2_DIVISION_Products_Kopie von 20100608_Segmentreporting_v65_20101119_Segmentreporting_v78_Testversion" xfId="866" xr:uid="{00000000-0005-0000-0000-00005B030000}"/>
    <cellStyle name="2_DIVISION_Products_Kopie von 20100608_Segmentreporting_v65_20101206 KPIs 2011" xfId="867" xr:uid="{00000000-0005-0000-0000-00005C030000}"/>
    <cellStyle name="2_DIVISION_Products_Kopie von 20100608_Segmentreporting_v65_20110103 Management Reporting Details Business Review" xfId="868" xr:uid="{00000000-0005-0000-0000-00005D030000}"/>
    <cellStyle name="2_DIVISION_Products_New Network Strategy" xfId="869" xr:uid="{00000000-0005-0000-0000-00005E030000}"/>
    <cellStyle name="2_DIVISION_Products_Sales Funnel" xfId="870" xr:uid="{00000000-0005-0000-0000-00005F030000}"/>
    <cellStyle name="2_DIVISION_Products_Testversion von 2011_Segmentreporting_v79_Testversion" xfId="871" xr:uid="{00000000-0005-0000-0000-000060030000}"/>
    <cellStyle name="2_Excel Basistabellen und Graphiken_IFRS_102010 2.0" xfId="872" xr:uid="{00000000-0005-0000-0000-000061030000}"/>
    <cellStyle name="2_Excel Basistabellen und Graphiken_IFRS_102010 2.0_~3174756" xfId="873" xr:uid="{00000000-0005-0000-0000-000062030000}"/>
    <cellStyle name="2_Excel Basistabellen und Graphiken_IFRS_102010 2.0_03 2011 Business Development" xfId="874" xr:uid="{00000000-0005-0000-0000-000063030000}"/>
    <cellStyle name="2_Excel Basistabellen und Graphiken_IFRS_102010 2.0_03 2011 Business Development_Derivatives" xfId="875" xr:uid="{00000000-0005-0000-0000-000064030000}"/>
    <cellStyle name="2_Excel Basistabellen und Graphiken_IFRS_102010 2.0_2011_Segmentreporting_v79_Testversion" xfId="876" xr:uid="{00000000-0005-0000-0000-000065030000}"/>
    <cellStyle name="2_Excel Basistabellen und Graphiken_IFRS_102010 2.0_20110419_Business_Performance_Report_v11" xfId="877" xr:uid="{00000000-0005-0000-0000-000066030000}"/>
    <cellStyle name="2_Excel Basistabellen und Graphiken_IFRS_102010 2.0_Derivatives" xfId="878" xr:uid="{00000000-0005-0000-0000-000067030000}"/>
    <cellStyle name="2_KONZERN_121203" xfId="879" xr:uid="{00000000-0005-0000-0000-000068030000}"/>
    <cellStyle name="2_KONZERN_121203_BOLERO_2012-12-03_V2" xfId="880" xr:uid="{00000000-0005-0000-0000-000069030000}"/>
    <cellStyle name="2_Mappe6" xfId="881" xr:uid="{00000000-0005-0000-0000-00006A030000}"/>
    <cellStyle name="2_Mappe6_BOLERO_2012-12-03_V2" xfId="882" xr:uid="{00000000-0005-0000-0000-00006B030000}"/>
    <cellStyle name="2_Restructuring File _ 3-07-13_scorecard" xfId="883" xr:uid="{00000000-0005-0000-0000-00006C030000}"/>
    <cellStyle name="2_STAT-Nominations_121212" xfId="884" xr:uid="{00000000-0005-0000-0000-00006D030000}"/>
    <cellStyle name="2_Wincor SB-Install" xfId="885" xr:uid="{00000000-0005-0000-0000-00006E030000}"/>
    <cellStyle name="2_Wincor SB-Install_BOLERO_2012-12-03_V2" xfId="886" xr:uid="{00000000-0005-0000-0000-00006F030000}"/>
    <cellStyle name="2_Wincor SB-Install_KONZERN_121203" xfId="887" xr:uid="{00000000-0005-0000-0000-000070030000}"/>
    <cellStyle name="2_Wincor SB-Install_Mappe6" xfId="888" xr:uid="{00000000-0005-0000-0000-000071030000}"/>
    <cellStyle name="2_Wincor SB-Install_STAT-Nominations_121212" xfId="889" xr:uid="{00000000-0005-0000-0000-000072030000}"/>
    <cellStyle name="20% - Accent1" xfId="890" xr:uid="{00000000-0005-0000-0000-000073030000}"/>
    <cellStyle name="20% - Accent1 2" xfId="891" xr:uid="{00000000-0005-0000-0000-000074030000}"/>
    <cellStyle name="20% - Accent2" xfId="892" xr:uid="{00000000-0005-0000-0000-000075030000}"/>
    <cellStyle name="20% - Accent2 2" xfId="893" xr:uid="{00000000-0005-0000-0000-000076030000}"/>
    <cellStyle name="20% - Accent3" xfId="894" xr:uid="{00000000-0005-0000-0000-000077030000}"/>
    <cellStyle name="20% - Accent3 2" xfId="895" xr:uid="{00000000-0005-0000-0000-000078030000}"/>
    <cellStyle name="20% - Accent4" xfId="896" xr:uid="{00000000-0005-0000-0000-000079030000}"/>
    <cellStyle name="20% - Accent4 2" xfId="897" xr:uid="{00000000-0005-0000-0000-00007A030000}"/>
    <cellStyle name="20% - Accent5" xfId="898" xr:uid="{00000000-0005-0000-0000-00007B030000}"/>
    <cellStyle name="20% - Accent5 2" xfId="899" xr:uid="{00000000-0005-0000-0000-00007C030000}"/>
    <cellStyle name="20% - Accent6" xfId="900" xr:uid="{00000000-0005-0000-0000-00007D030000}"/>
    <cellStyle name="20% - Accent6 2" xfId="901" xr:uid="{00000000-0005-0000-0000-00007E030000}"/>
    <cellStyle name="20% - Akzent1 2" xfId="902" xr:uid="{00000000-0005-0000-0000-00007F030000}"/>
    <cellStyle name="20% - Akzent1 3" xfId="903" xr:uid="{00000000-0005-0000-0000-000080030000}"/>
    <cellStyle name="20% - Akzent1 3 2" xfId="904" xr:uid="{00000000-0005-0000-0000-000081030000}"/>
    <cellStyle name="20% - Akzent1 4" xfId="905" xr:uid="{00000000-0005-0000-0000-000082030000}"/>
    <cellStyle name="20% - Akzent2 2" xfId="906" xr:uid="{00000000-0005-0000-0000-000083030000}"/>
    <cellStyle name="20% - Akzent2 3" xfId="907" xr:uid="{00000000-0005-0000-0000-000084030000}"/>
    <cellStyle name="20% - Akzent2 3 2" xfId="908" xr:uid="{00000000-0005-0000-0000-000085030000}"/>
    <cellStyle name="20% - Akzent2 4" xfId="909" xr:uid="{00000000-0005-0000-0000-000086030000}"/>
    <cellStyle name="20% - Akzent3 2" xfId="910" xr:uid="{00000000-0005-0000-0000-000087030000}"/>
    <cellStyle name="20% - Akzent3 3" xfId="911" xr:uid="{00000000-0005-0000-0000-000088030000}"/>
    <cellStyle name="20% - Akzent3 3 2" xfId="912" xr:uid="{00000000-0005-0000-0000-000089030000}"/>
    <cellStyle name="20% - Akzent3 4" xfId="913" xr:uid="{00000000-0005-0000-0000-00008A030000}"/>
    <cellStyle name="20% - Akzent4 2" xfId="914" xr:uid="{00000000-0005-0000-0000-00008B030000}"/>
    <cellStyle name="20% - Akzent4 3" xfId="915" xr:uid="{00000000-0005-0000-0000-00008C030000}"/>
    <cellStyle name="20% - Akzent4 3 2" xfId="916" xr:uid="{00000000-0005-0000-0000-00008D030000}"/>
    <cellStyle name="20% - Akzent4 4" xfId="917" xr:uid="{00000000-0005-0000-0000-00008E030000}"/>
    <cellStyle name="20% - Akzent5 2" xfId="918" xr:uid="{00000000-0005-0000-0000-00008F030000}"/>
    <cellStyle name="20% - Akzent5 3" xfId="919" xr:uid="{00000000-0005-0000-0000-000090030000}"/>
    <cellStyle name="20% - Akzent5 3 2" xfId="920" xr:uid="{00000000-0005-0000-0000-000091030000}"/>
    <cellStyle name="20% - Akzent5 4" xfId="921" xr:uid="{00000000-0005-0000-0000-000092030000}"/>
    <cellStyle name="20% - Akzent6 2" xfId="922" xr:uid="{00000000-0005-0000-0000-000093030000}"/>
    <cellStyle name="20% - Akzent6 3" xfId="923" xr:uid="{00000000-0005-0000-0000-000094030000}"/>
    <cellStyle name="20% - Akzent6 3 2" xfId="924" xr:uid="{00000000-0005-0000-0000-000095030000}"/>
    <cellStyle name="20% - Akzent6 4" xfId="925" xr:uid="{00000000-0005-0000-0000-000096030000}"/>
    <cellStyle name="20% - Colore 7" xfId="926" xr:uid="{00000000-0005-0000-0000-000097030000}"/>
    <cellStyle name="20% - Énfasis1" xfId="927" xr:uid="{00000000-0005-0000-0000-000098030000}"/>
    <cellStyle name="20% - Énfasis1 2" xfId="928" xr:uid="{00000000-0005-0000-0000-000099030000}"/>
    <cellStyle name="20% - Énfasis2" xfId="929" xr:uid="{00000000-0005-0000-0000-00009A030000}"/>
    <cellStyle name="20% - Énfasis2 2" xfId="930" xr:uid="{00000000-0005-0000-0000-00009B030000}"/>
    <cellStyle name="20% - Énfasis3" xfId="931" xr:uid="{00000000-0005-0000-0000-00009C030000}"/>
    <cellStyle name="20% - Énfasis3 2" xfId="932" xr:uid="{00000000-0005-0000-0000-00009D030000}"/>
    <cellStyle name="20% - Énfasis4" xfId="933" xr:uid="{00000000-0005-0000-0000-00009E030000}"/>
    <cellStyle name="20% - Énfasis4 2" xfId="934" xr:uid="{00000000-0005-0000-0000-00009F030000}"/>
    <cellStyle name="20% - Énfasis5" xfId="935" xr:uid="{00000000-0005-0000-0000-0000A0030000}"/>
    <cellStyle name="20% - Énfasis5 2" xfId="936" xr:uid="{00000000-0005-0000-0000-0000A1030000}"/>
    <cellStyle name="20% - Énfasis6" xfId="937" xr:uid="{00000000-0005-0000-0000-0000A2030000}"/>
    <cellStyle name="20% - Énfasis6 2" xfId="938" xr:uid="{00000000-0005-0000-0000-0000A3030000}"/>
    <cellStyle name="40% - Accent1" xfId="939" xr:uid="{00000000-0005-0000-0000-0000A4030000}"/>
    <cellStyle name="40% - Accent1 2" xfId="940" xr:uid="{00000000-0005-0000-0000-0000A5030000}"/>
    <cellStyle name="40% - Accent2" xfId="941" xr:uid="{00000000-0005-0000-0000-0000A6030000}"/>
    <cellStyle name="40% - Accent2 2" xfId="942" xr:uid="{00000000-0005-0000-0000-0000A7030000}"/>
    <cellStyle name="40% - Accent3" xfId="943" xr:uid="{00000000-0005-0000-0000-0000A8030000}"/>
    <cellStyle name="40% - Accent3 2" xfId="944" xr:uid="{00000000-0005-0000-0000-0000A9030000}"/>
    <cellStyle name="40% - Accent4" xfId="945" xr:uid="{00000000-0005-0000-0000-0000AA030000}"/>
    <cellStyle name="40% - Accent4 2" xfId="946" xr:uid="{00000000-0005-0000-0000-0000AB030000}"/>
    <cellStyle name="40% - Accent5" xfId="947" xr:uid="{00000000-0005-0000-0000-0000AC030000}"/>
    <cellStyle name="40% - Accent5 2" xfId="948" xr:uid="{00000000-0005-0000-0000-0000AD030000}"/>
    <cellStyle name="40% - Accent6" xfId="949" xr:uid="{00000000-0005-0000-0000-0000AE030000}"/>
    <cellStyle name="40% - Accent6 2" xfId="950" xr:uid="{00000000-0005-0000-0000-0000AF030000}"/>
    <cellStyle name="40% - Akzent1 2" xfId="951" xr:uid="{00000000-0005-0000-0000-0000B0030000}"/>
    <cellStyle name="40% - Akzent1 3" xfId="952" xr:uid="{00000000-0005-0000-0000-0000B1030000}"/>
    <cellStyle name="40% - Akzent1 3 2" xfId="953" xr:uid="{00000000-0005-0000-0000-0000B2030000}"/>
    <cellStyle name="40% - Akzent1 4" xfId="954" xr:uid="{00000000-0005-0000-0000-0000B3030000}"/>
    <cellStyle name="40% - Akzent2 2" xfId="955" xr:uid="{00000000-0005-0000-0000-0000B4030000}"/>
    <cellStyle name="40% - Akzent2 3" xfId="956" xr:uid="{00000000-0005-0000-0000-0000B5030000}"/>
    <cellStyle name="40% - Akzent2 3 2" xfId="957" xr:uid="{00000000-0005-0000-0000-0000B6030000}"/>
    <cellStyle name="40% - Akzent2 4" xfId="958" xr:uid="{00000000-0005-0000-0000-0000B7030000}"/>
    <cellStyle name="40% - Akzent3 2" xfId="959" xr:uid="{00000000-0005-0000-0000-0000B8030000}"/>
    <cellStyle name="40% - Akzent3 3" xfId="960" xr:uid="{00000000-0005-0000-0000-0000B9030000}"/>
    <cellStyle name="40% - Akzent3 3 2" xfId="961" xr:uid="{00000000-0005-0000-0000-0000BA030000}"/>
    <cellStyle name="40% - Akzent3 4" xfId="962" xr:uid="{00000000-0005-0000-0000-0000BB030000}"/>
    <cellStyle name="40% - Akzent4 2" xfId="963" xr:uid="{00000000-0005-0000-0000-0000BC030000}"/>
    <cellStyle name="40% - Akzent4 3" xfId="964" xr:uid="{00000000-0005-0000-0000-0000BD030000}"/>
    <cellStyle name="40% - Akzent4 3 2" xfId="965" xr:uid="{00000000-0005-0000-0000-0000BE030000}"/>
    <cellStyle name="40% - Akzent4 4" xfId="966" xr:uid="{00000000-0005-0000-0000-0000BF030000}"/>
    <cellStyle name="40% - Akzent5 2" xfId="967" xr:uid="{00000000-0005-0000-0000-0000C0030000}"/>
    <cellStyle name="40% - Akzent5 3" xfId="968" xr:uid="{00000000-0005-0000-0000-0000C1030000}"/>
    <cellStyle name="40% - Akzent5 3 2" xfId="969" xr:uid="{00000000-0005-0000-0000-0000C2030000}"/>
    <cellStyle name="40% - Akzent5 4" xfId="970" xr:uid="{00000000-0005-0000-0000-0000C3030000}"/>
    <cellStyle name="40% - Akzent6 2" xfId="971" xr:uid="{00000000-0005-0000-0000-0000C4030000}"/>
    <cellStyle name="40% - Akzent6 3" xfId="972" xr:uid="{00000000-0005-0000-0000-0000C5030000}"/>
    <cellStyle name="40% - Akzent6 3 2" xfId="973" xr:uid="{00000000-0005-0000-0000-0000C6030000}"/>
    <cellStyle name="40% - Akzent6 4" xfId="974" xr:uid="{00000000-0005-0000-0000-0000C7030000}"/>
    <cellStyle name="40% - Énfasis1" xfId="975" xr:uid="{00000000-0005-0000-0000-0000C8030000}"/>
    <cellStyle name="40% - Énfasis1 2" xfId="976" xr:uid="{00000000-0005-0000-0000-0000C9030000}"/>
    <cellStyle name="40% - Énfasis2" xfId="977" xr:uid="{00000000-0005-0000-0000-0000CA030000}"/>
    <cellStyle name="40% - Énfasis2 2" xfId="978" xr:uid="{00000000-0005-0000-0000-0000CB030000}"/>
    <cellStyle name="40% - Énfasis3" xfId="979" xr:uid="{00000000-0005-0000-0000-0000CC030000}"/>
    <cellStyle name="40% - Énfasis3 2" xfId="980" xr:uid="{00000000-0005-0000-0000-0000CD030000}"/>
    <cellStyle name="40% - Énfasis4" xfId="981" xr:uid="{00000000-0005-0000-0000-0000CE030000}"/>
    <cellStyle name="40% - Énfasis4 2" xfId="982" xr:uid="{00000000-0005-0000-0000-0000CF030000}"/>
    <cellStyle name="40% - Énfasis5" xfId="983" xr:uid="{00000000-0005-0000-0000-0000D0030000}"/>
    <cellStyle name="40% - Énfasis5 2" xfId="984" xr:uid="{00000000-0005-0000-0000-0000D1030000}"/>
    <cellStyle name="40% - Énfasis6" xfId="985" xr:uid="{00000000-0005-0000-0000-0000D2030000}"/>
    <cellStyle name="40% - Énfasis6 2" xfId="986" xr:uid="{00000000-0005-0000-0000-0000D3030000}"/>
    <cellStyle name="60% - Accent1" xfId="987" xr:uid="{00000000-0005-0000-0000-0000D4030000}"/>
    <cellStyle name="60% - Accent1 2" xfId="988" xr:uid="{00000000-0005-0000-0000-0000D5030000}"/>
    <cellStyle name="60% - Accent1_Restructuring File _ 3-07-13_scorecard" xfId="989" xr:uid="{00000000-0005-0000-0000-0000D6030000}"/>
    <cellStyle name="60% - Accent2" xfId="990" xr:uid="{00000000-0005-0000-0000-0000D7030000}"/>
    <cellStyle name="60% - Accent2 2" xfId="991" xr:uid="{00000000-0005-0000-0000-0000D8030000}"/>
    <cellStyle name="60% - Accent2_Tabelle1" xfId="992" xr:uid="{00000000-0005-0000-0000-0000D9030000}"/>
    <cellStyle name="60% - Accent3" xfId="993" xr:uid="{00000000-0005-0000-0000-0000DA030000}"/>
    <cellStyle name="60% - Accent3 2" xfId="994" xr:uid="{00000000-0005-0000-0000-0000DB030000}"/>
    <cellStyle name="60% - Accent3_Restructuring File _ 3-07-13_scorecard" xfId="995" xr:uid="{00000000-0005-0000-0000-0000DC030000}"/>
    <cellStyle name="60% - Accent4" xfId="996" xr:uid="{00000000-0005-0000-0000-0000DD030000}"/>
    <cellStyle name="60% - Accent4 2" xfId="997" xr:uid="{00000000-0005-0000-0000-0000DE030000}"/>
    <cellStyle name="60% - Accent4_Restructuring File _ 3-07-13_scorecard" xfId="998" xr:uid="{00000000-0005-0000-0000-0000DF030000}"/>
    <cellStyle name="60% - Accent5" xfId="999" xr:uid="{00000000-0005-0000-0000-0000E0030000}"/>
    <cellStyle name="60% - Accent5 2" xfId="1000" xr:uid="{00000000-0005-0000-0000-0000E1030000}"/>
    <cellStyle name="60% - Accent5_Restructuring File _ 3-07-13_scorecard" xfId="1001" xr:uid="{00000000-0005-0000-0000-0000E2030000}"/>
    <cellStyle name="60% - Accent6" xfId="1002" xr:uid="{00000000-0005-0000-0000-0000E3030000}"/>
    <cellStyle name="60% - Accent6 2" xfId="1003" xr:uid="{00000000-0005-0000-0000-0000E4030000}"/>
    <cellStyle name="60% - Accent6_Restructuring File _ 3-07-13_scorecard" xfId="1004" xr:uid="{00000000-0005-0000-0000-0000E5030000}"/>
    <cellStyle name="60% - Akzent1 2" xfId="1005" xr:uid="{00000000-0005-0000-0000-0000E6030000}"/>
    <cellStyle name="60% - Akzent1 3" xfId="1006" xr:uid="{00000000-0005-0000-0000-0000E7030000}"/>
    <cellStyle name="60% - Akzent1 4" xfId="1007" xr:uid="{00000000-0005-0000-0000-0000E8030000}"/>
    <cellStyle name="60% - Akzent2 2" xfId="1008" xr:uid="{00000000-0005-0000-0000-0000E9030000}"/>
    <cellStyle name="60% - Akzent2 3" xfId="1009" xr:uid="{00000000-0005-0000-0000-0000EA030000}"/>
    <cellStyle name="60% - Akzent2 4" xfId="1010" xr:uid="{00000000-0005-0000-0000-0000EB030000}"/>
    <cellStyle name="60% - Akzent3 2" xfId="1011" xr:uid="{00000000-0005-0000-0000-0000EC030000}"/>
    <cellStyle name="60% - Akzent3 3" xfId="1012" xr:uid="{00000000-0005-0000-0000-0000ED030000}"/>
    <cellStyle name="60% - Akzent3 4" xfId="1013" xr:uid="{00000000-0005-0000-0000-0000EE030000}"/>
    <cellStyle name="60% - Akzent4 2" xfId="1014" xr:uid="{00000000-0005-0000-0000-0000EF030000}"/>
    <cellStyle name="60% - Akzent4 3" xfId="1015" xr:uid="{00000000-0005-0000-0000-0000F0030000}"/>
    <cellStyle name="60% - Akzent4 4" xfId="1016" xr:uid="{00000000-0005-0000-0000-0000F1030000}"/>
    <cellStyle name="60% - Akzent5 2" xfId="1017" xr:uid="{00000000-0005-0000-0000-0000F2030000}"/>
    <cellStyle name="60% - Akzent5 3" xfId="1018" xr:uid="{00000000-0005-0000-0000-0000F3030000}"/>
    <cellStyle name="60% - Akzent5 4" xfId="1019" xr:uid="{00000000-0005-0000-0000-0000F4030000}"/>
    <cellStyle name="60% - Akzent6 2" xfId="1020" xr:uid="{00000000-0005-0000-0000-0000F5030000}"/>
    <cellStyle name="60% - Akzent6 3" xfId="1021" xr:uid="{00000000-0005-0000-0000-0000F6030000}"/>
    <cellStyle name="60% - Akzent6 4" xfId="1022" xr:uid="{00000000-0005-0000-0000-0000F7030000}"/>
    <cellStyle name="60% - Énfasis1" xfId="1023" xr:uid="{00000000-0005-0000-0000-0000F8030000}"/>
    <cellStyle name="60% - Énfasis2" xfId="1024" xr:uid="{00000000-0005-0000-0000-0000F9030000}"/>
    <cellStyle name="60% - Énfasis3" xfId="1025" xr:uid="{00000000-0005-0000-0000-0000FA030000}"/>
    <cellStyle name="60% - Énfasis4" xfId="1026" xr:uid="{00000000-0005-0000-0000-0000FB030000}"/>
    <cellStyle name="60% - Énfasis5" xfId="1027" xr:uid="{00000000-0005-0000-0000-0000FC030000}"/>
    <cellStyle name="60% - Énfasis6" xfId="1028" xr:uid="{00000000-0005-0000-0000-0000FD030000}"/>
    <cellStyle name="Accent1" xfId="1029" xr:uid="{00000000-0005-0000-0000-0000FE030000}"/>
    <cellStyle name="Accent1 2" xfId="1030" xr:uid="{00000000-0005-0000-0000-0000FF030000}"/>
    <cellStyle name="Accent1_Restructuring File _ 3-07-13_scorecard" xfId="1031" xr:uid="{00000000-0005-0000-0000-000000040000}"/>
    <cellStyle name="Accent2" xfId="1032" xr:uid="{00000000-0005-0000-0000-000001040000}"/>
    <cellStyle name="Accent2 2" xfId="1033" xr:uid="{00000000-0005-0000-0000-000002040000}"/>
    <cellStyle name="Accent2_Tabelle1" xfId="1034" xr:uid="{00000000-0005-0000-0000-000003040000}"/>
    <cellStyle name="Accent3" xfId="1035" xr:uid="{00000000-0005-0000-0000-000004040000}"/>
    <cellStyle name="Accent3 2" xfId="1036" xr:uid="{00000000-0005-0000-0000-000005040000}"/>
    <cellStyle name="Accent3_Tabelle1" xfId="1037" xr:uid="{00000000-0005-0000-0000-000006040000}"/>
    <cellStyle name="Accent4" xfId="1038" xr:uid="{00000000-0005-0000-0000-000007040000}"/>
    <cellStyle name="Accent4 2" xfId="1039" xr:uid="{00000000-0005-0000-0000-000008040000}"/>
    <cellStyle name="Accent4_Restructuring File _ 3-07-13_scorecard" xfId="1040" xr:uid="{00000000-0005-0000-0000-000009040000}"/>
    <cellStyle name="Accent5" xfId="1041" xr:uid="{00000000-0005-0000-0000-00000A040000}"/>
    <cellStyle name="Accent5 2" xfId="1042" xr:uid="{00000000-0005-0000-0000-00000B040000}"/>
    <cellStyle name="Accent5_Restructuring File _ 3-07-13_scorecard" xfId="1043" xr:uid="{00000000-0005-0000-0000-00000C040000}"/>
    <cellStyle name="Accent6" xfId="1044" xr:uid="{00000000-0005-0000-0000-00000D040000}"/>
    <cellStyle name="Accent6 2" xfId="1045" xr:uid="{00000000-0005-0000-0000-00000E040000}"/>
    <cellStyle name="Accent6_Tabelle1" xfId="1046" xr:uid="{00000000-0005-0000-0000-00000F040000}"/>
    <cellStyle name="ACT" xfId="1047" xr:uid="{00000000-0005-0000-0000-000010040000}"/>
    <cellStyle name="AFE 2" xfId="1048" xr:uid="{00000000-0005-0000-0000-000011040000}"/>
    <cellStyle name="Akzent1 2" xfId="1049" xr:uid="{00000000-0005-0000-0000-000012040000}"/>
    <cellStyle name="Akzent1 3" xfId="1050" xr:uid="{00000000-0005-0000-0000-000013040000}"/>
    <cellStyle name="Akzent1 4" xfId="1051" xr:uid="{00000000-0005-0000-0000-000014040000}"/>
    <cellStyle name="Akzent2 2" xfId="1052" xr:uid="{00000000-0005-0000-0000-000015040000}"/>
    <cellStyle name="Akzent2 3" xfId="1053" xr:uid="{00000000-0005-0000-0000-000016040000}"/>
    <cellStyle name="Akzent2 4" xfId="1054" xr:uid="{00000000-0005-0000-0000-000017040000}"/>
    <cellStyle name="Akzent3 2" xfId="1055" xr:uid="{00000000-0005-0000-0000-000018040000}"/>
    <cellStyle name="Akzent3 3" xfId="1056" xr:uid="{00000000-0005-0000-0000-000019040000}"/>
    <cellStyle name="Akzent3 4" xfId="1057" xr:uid="{00000000-0005-0000-0000-00001A040000}"/>
    <cellStyle name="Akzent4 2" xfId="1058" xr:uid="{00000000-0005-0000-0000-00001B040000}"/>
    <cellStyle name="Akzent4 3" xfId="1059" xr:uid="{00000000-0005-0000-0000-00001C040000}"/>
    <cellStyle name="Akzent4 4" xfId="1060" xr:uid="{00000000-0005-0000-0000-00001D040000}"/>
    <cellStyle name="Akzent5 2" xfId="1061" xr:uid="{00000000-0005-0000-0000-00001E040000}"/>
    <cellStyle name="Akzent5 3" xfId="1062" xr:uid="{00000000-0005-0000-0000-00001F040000}"/>
    <cellStyle name="Akzent5 4" xfId="1063" xr:uid="{00000000-0005-0000-0000-000020040000}"/>
    <cellStyle name="Akzent6 2" xfId="1064" xr:uid="{00000000-0005-0000-0000-000021040000}"/>
    <cellStyle name="Akzent6 3" xfId="1065" xr:uid="{00000000-0005-0000-0000-000022040000}"/>
    <cellStyle name="Akzent6 4" xfId="1066" xr:uid="{00000000-0005-0000-0000-000023040000}"/>
    <cellStyle name="Amounts left nolocked" xfId="1067" xr:uid="{00000000-0005-0000-0000-000024040000}"/>
    <cellStyle name="Amounts_Board" xfId="1068" xr:uid="{00000000-0005-0000-0000-000025040000}"/>
    <cellStyle name="Amounts-1000" xfId="1069" xr:uid="{00000000-0005-0000-0000-000026040000}"/>
    <cellStyle name="Anzeige %" xfId="1070" xr:uid="{00000000-0005-0000-0000-000027040000}"/>
    <cellStyle name="Anzeige % 2" xfId="1071" xr:uid="{00000000-0005-0000-0000-000028040000}"/>
    <cellStyle name="Anzeige Company" xfId="1072" xr:uid="{00000000-0005-0000-0000-000029040000}"/>
    <cellStyle name="Anzeige Currency" xfId="1073" xr:uid="{00000000-0005-0000-0000-00002A040000}"/>
    <cellStyle name="Anzeige Dezimal" xfId="1074" xr:uid="{00000000-0005-0000-0000-00002B040000}"/>
    <cellStyle name="Anzeige Monat" xfId="1075" xr:uid="{00000000-0005-0000-0000-00002C040000}"/>
    <cellStyle name="Anzeige Text" xfId="1076" xr:uid="{00000000-0005-0000-0000-00002D040000}"/>
    <cellStyle name="Anzeige Text 2" xfId="1077" xr:uid="{00000000-0005-0000-0000-00002E040000}"/>
    <cellStyle name="Anzeige Zahl" xfId="1078" xr:uid="{00000000-0005-0000-0000-00002F040000}"/>
    <cellStyle name="Anzeige Zahl 2" xfId="1079" xr:uid="{00000000-0005-0000-0000-000030040000}"/>
    <cellStyle name="Ausgabe 2" xfId="1080" xr:uid="{00000000-0005-0000-0000-000031040000}"/>
    <cellStyle name="Ausgabe 3" xfId="1081" xr:uid="{00000000-0005-0000-0000-000032040000}"/>
    <cellStyle name="Ausgabe 4" xfId="1082" xr:uid="{00000000-0005-0000-0000-000033040000}"/>
    <cellStyle name="Bad" xfId="1083" xr:uid="{00000000-0005-0000-0000-000034040000}"/>
    <cellStyle name="Bad 2" xfId="1084" xr:uid="{00000000-0005-0000-0000-000035040000}"/>
    <cellStyle name="Bad_Tabelle1" xfId="1085" xr:uid="{00000000-0005-0000-0000-000036040000}"/>
    <cellStyle name="BDG" xfId="1086" xr:uid="{00000000-0005-0000-0000-000037040000}"/>
    <cellStyle name="Berechnung 2" xfId="1087" xr:uid="{00000000-0005-0000-0000-000038040000}"/>
    <cellStyle name="Berechnung 3" xfId="1088" xr:uid="{00000000-0005-0000-0000-000039040000}"/>
    <cellStyle name="Berechnung 4" xfId="1089" xr:uid="{00000000-0005-0000-0000-00003A040000}"/>
    <cellStyle name="Blank" xfId="1090" xr:uid="{00000000-0005-0000-0000-00003B040000}"/>
    <cellStyle name="Body" xfId="1091" xr:uid="{00000000-0005-0000-0000-00003C040000}"/>
    <cellStyle name="Bold" xfId="1092" xr:uid="{00000000-0005-0000-0000-00003D040000}"/>
    <cellStyle name="Border_total" xfId="1093" xr:uid="{00000000-0005-0000-0000-00003E040000}"/>
    <cellStyle name="Buena" xfId="1094" xr:uid="{00000000-0005-0000-0000-00003F040000}"/>
    <cellStyle name="C_Amount_ACT" xfId="1095" xr:uid="{00000000-0005-0000-0000-000040040000}"/>
    <cellStyle name="C_Head" xfId="1096" xr:uid="{00000000-0005-0000-0000-000041040000}"/>
    <cellStyle name="Calculation" xfId="1097" xr:uid="{00000000-0005-0000-0000-000042040000}"/>
    <cellStyle name="Calculation 2" xfId="1098" xr:uid="{00000000-0005-0000-0000-000043040000}"/>
    <cellStyle name="Calculation 2 2" xfId="1099" xr:uid="{00000000-0005-0000-0000-000044040000}"/>
    <cellStyle name="Calculation 3" xfId="1100" xr:uid="{00000000-0005-0000-0000-000045040000}"/>
    <cellStyle name="Cálculo" xfId="1101" xr:uid="{00000000-0005-0000-0000-000046040000}"/>
    <cellStyle name="Cálculo 2" xfId="1102" xr:uid="{00000000-0005-0000-0000-000047040000}"/>
    <cellStyle name="Celda de comprobación" xfId="1103" xr:uid="{00000000-0005-0000-0000-000048040000}"/>
    <cellStyle name="Celda vinculada" xfId="1104" xr:uid="{00000000-0005-0000-0000-000049040000}"/>
    <cellStyle name="Check Cell" xfId="1105" xr:uid="{00000000-0005-0000-0000-00004A040000}"/>
    <cellStyle name="Check Cell 2" xfId="1106" xr:uid="{00000000-0005-0000-0000-00004B040000}"/>
    <cellStyle name="Check Cell_Restructuring File _ 3-07-13_scorecard" xfId="1107" xr:uid="{00000000-0005-0000-0000-00004C040000}"/>
    <cellStyle name="čiarky [0]_Hárok1" xfId="1108" xr:uid="{00000000-0005-0000-0000-00004D040000}"/>
    <cellStyle name="čiarky_Hárok1" xfId="1109" xr:uid="{00000000-0005-0000-0000-00004E040000}"/>
    <cellStyle name="Comma  - Style1" xfId="1110" xr:uid="{00000000-0005-0000-0000-000050040000}"/>
    <cellStyle name="Comma  - Style2" xfId="1111" xr:uid="{00000000-0005-0000-0000-000051040000}"/>
    <cellStyle name="Comma  - Style3" xfId="1112" xr:uid="{00000000-0005-0000-0000-000052040000}"/>
    <cellStyle name="Comma  - Style4" xfId="1113" xr:uid="{00000000-0005-0000-0000-000053040000}"/>
    <cellStyle name="Comma  - Style5" xfId="1114" xr:uid="{00000000-0005-0000-0000-000054040000}"/>
    <cellStyle name="Comma  - Style6" xfId="1115" xr:uid="{00000000-0005-0000-0000-000055040000}"/>
    <cellStyle name="Comma  - Style7" xfId="1116" xr:uid="{00000000-0005-0000-0000-000056040000}"/>
    <cellStyle name="Comma  - Style8" xfId="1117" xr:uid="{00000000-0005-0000-0000-000057040000}"/>
    <cellStyle name="Comma 10" xfId="1118" xr:uid="{00000000-0005-0000-0000-000058040000}"/>
    <cellStyle name="Comma 10 2" xfId="1703" xr:uid="{00000000-0005-0000-0000-000059040000}"/>
    <cellStyle name="Comma 10 2 2" xfId="1799" xr:uid="{AC7D4ED4-792A-41C9-9477-85EEBC216E4C}"/>
    <cellStyle name="Comma 10 2 2 2" xfId="1943" xr:uid="{A3011919-BC66-4C3E-B8F2-8A5ADC28C83D}"/>
    <cellStyle name="Comma 10 2 3" xfId="1751" xr:uid="{34B0E472-5D58-4270-B32C-45CE395AAC70}"/>
    <cellStyle name="Comma 10 2 3 2" xfId="1895" xr:uid="{81E249E3-644F-4E27-AC24-B254D1160631}"/>
    <cellStyle name="Comma 10 2 4" xfId="1847" xr:uid="{18917CB8-5D04-4D14-B2C1-6B21B33551C0}"/>
    <cellStyle name="Comma 11" xfId="1119" xr:uid="{00000000-0005-0000-0000-00005A040000}"/>
    <cellStyle name="Comma 11 2" xfId="1704" xr:uid="{00000000-0005-0000-0000-00005B040000}"/>
    <cellStyle name="Comma 11 2 2" xfId="1800" xr:uid="{ED419DB2-9D3E-429E-B526-1359F0C96CAE}"/>
    <cellStyle name="Comma 11 2 2 2" xfId="1944" xr:uid="{152795AD-137D-41F4-987C-94C0929E5545}"/>
    <cellStyle name="Comma 11 2 3" xfId="1752" xr:uid="{4313B820-0CC0-48E2-A2CD-A37256DB18DF}"/>
    <cellStyle name="Comma 11 2 3 2" xfId="1896" xr:uid="{6830E841-5798-4607-9D72-C69A47EDE17D}"/>
    <cellStyle name="Comma 11 2 4" xfId="1848" xr:uid="{DF540C60-1F09-4BC7-B89B-1635C3D53ECD}"/>
    <cellStyle name="Comma 12" xfId="1120" xr:uid="{00000000-0005-0000-0000-00005C040000}"/>
    <cellStyle name="Comma 12 2" xfId="1705" xr:uid="{00000000-0005-0000-0000-00005D040000}"/>
    <cellStyle name="Comma 12 2 2" xfId="1801" xr:uid="{22888D59-95E5-4C91-9CCC-3AA7D91EACD0}"/>
    <cellStyle name="Comma 12 2 2 2" xfId="1945" xr:uid="{5C1CD54D-C528-4073-9B25-4AA2AEB3A316}"/>
    <cellStyle name="Comma 12 2 3" xfId="1753" xr:uid="{4BCEC3DE-7B9F-4AEE-9314-AD6D9EC0D52B}"/>
    <cellStyle name="Comma 12 2 3 2" xfId="1897" xr:uid="{ADCA2492-1B0D-4E5D-9788-B391228BE0D6}"/>
    <cellStyle name="Comma 12 2 4" xfId="1849" xr:uid="{ACC71442-63CF-4235-8F9A-4190C830B61A}"/>
    <cellStyle name="Comma 13" xfId="1121" xr:uid="{00000000-0005-0000-0000-00005E040000}"/>
    <cellStyle name="Comma 13 2" xfId="1706" xr:uid="{00000000-0005-0000-0000-00005F040000}"/>
    <cellStyle name="Comma 13 2 2" xfId="1802" xr:uid="{B187EB27-AD6F-4E96-9D60-711CAC27849C}"/>
    <cellStyle name="Comma 13 2 2 2" xfId="1946" xr:uid="{718755EE-A5A4-49C5-B9E0-D9AE22D5F6CC}"/>
    <cellStyle name="Comma 13 2 3" xfId="1754" xr:uid="{CB02C016-E9D2-49EC-869B-53970E446E7E}"/>
    <cellStyle name="Comma 13 2 3 2" xfId="1898" xr:uid="{46C2F654-A122-485D-9F34-DDA915CCB719}"/>
    <cellStyle name="Comma 13 2 4" xfId="1850" xr:uid="{BF65FE64-6517-464A-BF9B-A9656B049E1D}"/>
    <cellStyle name="Comma 14" xfId="1122" xr:uid="{00000000-0005-0000-0000-000060040000}"/>
    <cellStyle name="Comma 14 2" xfId="1707" xr:uid="{00000000-0005-0000-0000-000061040000}"/>
    <cellStyle name="Comma 14 2 2" xfId="1803" xr:uid="{5E9DF541-1054-4A4F-8930-A3BD53168F1F}"/>
    <cellStyle name="Comma 14 2 2 2" xfId="1947" xr:uid="{65DD3F22-E6EC-4818-9547-5031B502DE51}"/>
    <cellStyle name="Comma 14 2 3" xfId="1755" xr:uid="{54FAD467-CBE9-4536-B489-0B9547B4EC91}"/>
    <cellStyle name="Comma 14 2 3 2" xfId="1899" xr:uid="{7C0374B1-453D-4FAA-B73B-396E03F3947D}"/>
    <cellStyle name="Comma 14 2 4" xfId="1851" xr:uid="{46DF3761-B420-4612-B386-56860067E85F}"/>
    <cellStyle name="Comma 15" xfId="1123" xr:uid="{00000000-0005-0000-0000-000062040000}"/>
    <cellStyle name="Comma 15 2" xfId="1708" xr:uid="{00000000-0005-0000-0000-000063040000}"/>
    <cellStyle name="Comma 15 2 2" xfId="1804" xr:uid="{65924F0A-A143-4D94-9D50-6BCE1888C947}"/>
    <cellStyle name="Comma 15 2 2 2" xfId="1948" xr:uid="{E5F7F807-B810-4ACF-A144-A0F20F40DD34}"/>
    <cellStyle name="Comma 15 2 3" xfId="1756" xr:uid="{34C08DC5-C72F-45CE-A5D0-5762BD34B53F}"/>
    <cellStyle name="Comma 15 2 3 2" xfId="1900" xr:uid="{BA5C4D17-E021-4CF9-93C5-D58E3467AE2B}"/>
    <cellStyle name="Comma 15 2 4" xfId="1852" xr:uid="{E29DC0F9-B28E-402C-BB13-024F69E92A42}"/>
    <cellStyle name="Comma 2" xfId="1124" xr:uid="{00000000-0005-0000-0000-000064040000}"/>
    <cellStyle name="Comma 2 2" xfId="1988" xr:uid="{A7C34C43-DF95-487D-BE3C-9BB990D9E4DB}"/>
    <cellStyle name="Comma 3" xfId="1125" xr:uid="{00000000-0005-0000-0000-000065040000}"/>
    <cellStyle name="Comma 4" xfId="1126" xr:uid="{00000000-0005-0000-0000-000066040000}"/>
    <cellStyle name="Comma 4 2" xfId="1709" xr:uid="{00000000-0005-0000-0000-000067040000}"/>
    <cellStyle name="Comma 4 2 2" xfId="1805" xr:uid="{53B75671-C112-4E63-895B-B733A43DE05B}"/>
    <cellStyle name="Comma 4 2 2 2" xfId="1949" xr:uid="{93E94181-5D87-4BAE-A3BD-50FC8AA432D1}"/>
    <cellStyle name="Comma 4 2 3" xfId="1757" xr:uid="{32843BC6-2DD5-4606-8877-9B7491A7D777}"/>
    <cellStyle name="Comma 4 2 3 2" xfId="1901" xr:uid="{8CE67B8C-E481-40B4-912D-D8957DE15CAD}"/>
    <cellStyle name="Comma 4 2 4" xfId="1853" xr:uid="{498E5E68-0BDF-4FD9-8111-0433C7B3165B}"/>
    <cellStyle name="Comma 5" xfId="1127" xr:uid="{00000000-0005-0000-0000-000068040000}"/>
    <cellStyle name="Comma 5 2" xfId="1710" xr:uid="{00000000-0005-0000-0000-000069040000}"/>
    <cellStyle name="Comma 5 2 2" xfId="1806" xr:uid="{915F2BB8-45F1-446B-89D2-9DEB6A873781}"/>
    <cellStyle name="Comma 5 2 2 2" xfId="1950" xr:uid="{B725553B-6D2C-4CEE-AD96-9E29273D9AB7}"/>
    <cellStyle name="Comma 5 2 3" xfId="1758" xr:uid="{F7AF0D6F-2256-46E0-A73F-8D9B5EA56EA9}"/>
    <cellStyle name="Comma 5 2 3 2" xfId="1902" xr:uid="{2FBCFEB0-444F-4983-ADE4-709CE3E76177}"/>
    <cellStyle name="Comma 5 2 4" xfId="1854" xr:uid="{51F2FA56-C841-48A7-A3C6-FD1A2D45B3CB}"/>
    <cellStyle name="Comma 6" xfId="1128" xr:uid="{00000000-0005-0000-0000-00006A040000}"/>
    <cellStyle name="Comma 6 2" xfId="1711" xr:uid="{00000000-0005-0000-0000-00006B040000}"/>
    <cellStyle name="Comma 6 2 2" xfId="1807" xr:uid="{502A7722-6775-4C9B-B671-0E700E9A0E5E}"/>
    <cellStyle name="Comma 6 2 2 2" xfId="1951" xr:uid="{0197A8B3-18F3-4AE7-BCD2-9DEBB58FD1A5}"/>
    <cellStyle name="Comma 6 2 3" xfId="1759" xr:uid="{C0A8B81D-E5DE-4836-B4C6-DD5425DE635C}"/>
    <cellStyle name="Comma 6 2 3 2" xfId="1903" xr:uid="{7A898CC0-D8C1-4EBE-8ED2-AFBAD25B2AE4}"/>
    <cellStyle name="Comma 6 2 4" xfId="1855" xr:uid="{13C2FFA6-16FC-43E3-933B-A9B0341D6228}"/>
    <cellStyle name="Comma 7" xfId="1129" xr:uid="{00000000-0005-0000-0000-00006C040000}"/>
    <cellStyle name="Comma 7 2" xfId="1712" xr:uid="{00000000-0005-0000-0000-00006D040000}"/>
    <cellStyle name="Comma 7 2 2" xfId="1808" xr:uid="{D17C7408-6658-49DA-A10D-FC37C412BA7E}"/>
    <cellStyle name="Comma 7 2 2 2" xfId="1952" xr:uid="{3CFF35D2-A66C-4300-B5E7-DB1B2B680ADA}"/>
    <cellStyle name="Comma 7 2 3" xfId="1760" xr:uid="{9DB6B9C3-4CB8-4CF6-9654-ACC9365D1152}"/>
    <cellStyle name="Comma 7 2 3 2" xfId="1904" xr:uid="{0E10C650-D06D-497B-BA14-F189FF52F2C7}"/>
    <cellStyle name="Comma 7 2 4" xfId="1856" xr:uid="{6E2D95FC-4B76-48E9-B91F-D28DB11B641B}"/>
    <cellStyle name="Comma 8" xfId="1130" xr:uid="{00000000-0005-0000-0000-00006E040000}"/>
    <cellStyle name="Comma 8 2" xfId="1713" xr:uid="{00000000-0005-0000-0000-00006F040000}"/>
    <cellStyle name="Comma 8 2 2" xfId="1809" xr:uid="{41A7EEA8-24C1-4A68-8261-1DCE2B9F9800}"/>
    <cellStyle name="Comma 8 2 2 2" xfId="1953" xr:uid="{0CF4ABF1-E160-42AB-A86D-44D55752E927}"/>
    <cellStyle name="Comma 8 2 3" xfId="1761" xr:uid="{AAF4BE36-0854-4451-B7CC-D5067FE83C88}"/>
    <cellStyle name="Comma 8 2 3 2" xfId="1905" xr:uid="{FBC87B1D-8D3A-4754-A846-7DD18F757B79}"/>
    <cellStyle name="Comma 8 2 4" xfId="1857" xr:uid="{764D1949-2B78-4337-ADFB-A1723A6F4DAE}"/>
    <cellStyle name="Comma 9" xfId="1131" xr:uid="{00000000-0005-0000-0000-000070040000}"/>
    <cellStyle name="Comma 9 2" xfId="1714" xr:uid="{00000000-0005-0000-0000-000071040000}"/>
    <cellStyle name="Comma 9 2 2" xfId="1810" xr:uid="{5637C2E1-8DF6-433C-B820-9B2F1293EA45}"/>
    <cellStyle name="Comma 9 2 2 2" xfId="1954" xr:uid="{65E2F9CF-D25F-4FF1-82C5-E2FDAF4BBC4B}"/>
    <cellStyle name="Comma 9 2 3" xfId="1762" xr:uid="{11C99B84-E96E-4A94-9668-96FFEE34E55C}"/>
    <cellStyle name="Comma 9 2 3 2" xfId="1906" xr:uid="{E05233B4-9FCA-4171-89D2-B7463327E39C}"/>
    <cellStyle name="Comma 9 2 4" xfId="1858" xr:uid="{24D2146D-E2E7-4CD8-B85B-61FBD7378736}"/>
    <cellStyle name="Currency 2" xfId="1132" xr:uid="{00000000-0005-0000-0000-000072040000}"/>
    <cellStyle name="Data(USA)" xfId="1133" xr:uid="{00000000-0005-0000-0000-000073040000}"/>
    <cellStyle name="Data4" xfId="1134" xr:uid="{00000000-0005-0000-0000-000074040000}"/>
    <cellStyle name="Date" xfId="1135" xr:uid="{00000000-0005-0000-0000-000075040000}"/>
    <cellStyle name="Datenpilot Ecke" xfId="1136" xr:uid="{00000000-0005-0000-0000-000076040000}"/>
    <cellStyle name="Datenpilot Ergebnis" xfId="1137" xr:uid="{00000000-0005-0000-0000-000077040000}"/>
    <cellStyle name="Datenpilot Feld" xfId="1138" xr:uid="{00000000-0005-0000-0000-000078040000}"/>
    <cellStyle name="Datenpilot Kategorie" xfId="1139" xr:uid="{00000000-0005-0000-0000-000079040000}"/>
    <cellStyle name="Datenpilot Titel" xfId="1140" xr:uid="{00000000-0005-0000-0000-00007A040000}"/>
    <cellStyle name="Datenpilot Wert" xfId="1141" xr:uid="{00000000-0005-0000-0000-00007B040000}"/>
    <cellStyle name="Datum" xfId="1142" xr:uid="{00000000-0005-0000-0000-00007C040000}"/>
    <cellStyle name="Datum 2" xfId="1143" xr:uid="{00000000-0005-0000-0000-00007D040000}"/>
    <cellStyle name="Datum 2 2" xfId="1144" xr:uid="{00000000-0005-0000-0000-00007E040000}"/>
    <cellStyle name="Datum 3" xfId="1145" xr:uid="{00000000-0005-0000-0000-00007F040000}"/>
    <cellStyle name="Datum 3 2" xfId="1146" xr:uid="{00000000-0005-0000-0000-000080040000}"/>
    <cellStyle name="Datum 4" xfId="1147" xr:uid="{00000000-0005-0000-0000-000081040000}"/>
    <cellStyle name="Datum 5" xfId="1148" xr:uid="{00000000-0005-0000-0000-000082040000}"/>
    <cellStyle name="Decimal2" xfId="1149" xr:uid="{00000000-0005-0000-0000-000083040000}"/>
    <cellStyle name="Decimal3" xfId="1150" xr:uid="{00000000-0005-0000-0000-000084040000}"/>
    <cellStyle name="Dezimal 10" xfId="1151" xr:uid="{00000000-0005-0000-0000-000085040000}"/>
    <cellStyle name="Dezimal 10 2" xfId="1715" xr:uid="{00000000-0005-0000-0000-000086040000}"/>
    <cellStyle name="Dezimal 10 2 2" xfId="1811" xr:uid="{765276EB-90E9-4E45-9CAF-D94B7D28548F}"/>
    <cellStyle name="Dezimal 10 2 2 2" xfId="1955" xr:uid="{6B9BFE20-7378-4DC3-8F41-EEC6A37C6044}"/>
    <cellStyle name="Dezimal 10 2 3" xfId="1763" xr:uid="{9DA9E9CA-9F7C-46BE-B9B2-56699B8086E9}"/>
    <cellStyle name="Dezimal 10 2 3 2" xfId="1907" xr:uid="{D3213215-43A8-4D45-BD8F-B55CCBAAF21B}"/>
    <cellStyle name="Dezimal 10 2 4" xfId="1859" xr:uid="{246D09EE-51FD-4419-A5D1-18D15762B1C0}"/>
    <cellStyle name="Dezimal 11" xfId="1152" xr:uid="{00000000-0005-0000-0000-000087040000}"/>
    <cellStyle name="Dezimal 11 2" xfId="1716" xr:uid="{00000000-0005-0000-0000-000088040000}"/>
    <cellStyle name="Dezimal 11 2 2" xfId="1812" xr:uid="{2FCFB89B-DC7A-456C-9231-7FBB3B94C78D}"/>
    <cellStyle name="Dezimal 11 2 2 2" xfId="1956" xr:uid="{A893B5F1-F86D-49E9-8DA2-CB827AA63D12}"/>
    <cellStyle name="Dezimal 11 2 3" xfId="1764" xr:uid="{624E4B4D-F8A9-4427-92C6-E644F6559280}"/>
    <cellStyle name="Dezimal 11 2 3 2" xfId="1908" xr:uid="{AF360B42-4586-43DC-9D39-F6BE708950C6}"/>
    <cellStyle name="Dezimal 11 2 4" xfId="1860" xr:uid="{B6F263A5-1D88-4514-9491-1857B11ECB07}"/>
    <cellStyle name="Dezimal 2" xfId="1153" xr:uid="{00000000-0005-0000-0000-000089040000}"/>
    <cellStyle name="Dezimal 2 2" xfId="1154" xr:uid="{00000000-0005-0000-0000-00008A040000}"/>
    <cellStyle name="Dezimal 2 2 2" xfId="1155" xr:uid="{00000000-0005-0000-0000-00008B040000}"/>
    <cellStyle name="Dezimal 2 2 2 2" xfId="1719" xr:uid="{00000000-0005-0000-0000-00008C040000}"/>
    <cellStyle name="Dezimal 2 2 2 2 2" xfId="1815" xr:uid="{788E13D7-2A49-451F-B802-05960E1E9C9F}"/>
    <cellStyle name="Dezimal 2 2 2 2 2 2" xfId="1959" xr:uid="{2A83E22C-343E-4492-8130-7B33785A1DF9}"/>
    <cellStyle name="Dezimal 2 2 2 2 3" xfId="1767" xr:uid="{A95561B9-F859-4B50-9DD5-E280CD3582BC}"/>
    <cellStyle name="Dezimal 2 2 2 2 3 2" xfId="1911" xr:uid="{6E2F3364-E0C6-4B9A-9C0F-6503A13985BD}"/>
    <cellStyle name="Dezimal 2 2 2 2 4" xfId="1863" xr:uid="{0D342BDD-F725-44BB-97DA-1759AA2CD76C}"/>
    <cellStyle name="Dezimal 2 2 3" xfId="1718" xr:uid="{00000000-0005-0000-0000-00008D040000}"/>
    <cellStyle name="Dezimal 2 2 3 2" xfId="1814" xr:uid="{24FE6562-338B-477F-AEF8-EB87603A2965}"/>
    <cellStyle name="Dezimal 2 2 3 2 2" xfId="1958" xr:uid="{BDED3B99-A85D-49A8-B3B1-2ED0D628710B}"/>
    <cellStyle name="Dezimal 2 2 3 3" xfId="1766" xr:uid="{EEFC6FFE-A2F2-4D0F-996F-230E35D50AAB}"/>
    <cellStyle name="Dezimal 2 2 3 3 2" xfId="1910" xr:uid="{BE2B7C8C-8FDF-450D-BA32-77D3676211E0}"/>
    <cellStyle name="Dezimal 2 2 3 4" xfId="1862" xr:uid="{9DBCB195-F9C8-47D4-BBAD-95660AAAE7CD}"/>
    <cellStyle name="Dezimal 2 3" xfId="1156" xr:uid="{00000000-0005-0000-0000-00008E040000}"/>
    <cellStyle name="Dezimal 2 3 2" xfId="1720" xr:uid="{00000000-0005-0000-0000-00008F040000}"/>
    <cellStyle name="Dezimal 2 3 2 2" xfId="1816" xr:uid="{822EAA5E-3E20-4784-9EC6-4BFCB3F68BF0}"/>
    <cellStyle name="Dezimal 2 3 2 2 2" xfId="1960" xr:uid="{F163F7A4-A5B2-4D33-9BD0-C2858CA035E7}"/>
    <cellStyle name="Dezimal 2 3 2 3" xfId="1768" xr:uid="{2755F4A9-75C3-4A82-9C12-52C8D69DD0E1}"/>
    <cellStyle name="Dezimal 2 3 2 3 2" xfId="1912" xr:uid="{4670B7E1-1AAA-4AFB-8161-37553513C761}"/>
    <cellStyle name="Dezimal 2 3 2 4" xfId="1864" xr:uid="{CD6193FA-D0AC-4127-91E9-4CEC8F0FC40A}"/>
    <cellStyle name="Dezimal 2 4" xfId="1717" xr:uid="{00000000-0005-0000-0000-000090040000}"/>
    <cellStyle name="Dezimal 2 4 2" xfId="1813" xr:uid="{9B06E206-B959-4468-9718-0BFC36EAED65}"/>
    <cellStyle name="Dezimal 2 4 2 2" xfId="1957" xr:uid="{7DED7DB2-065D-4441-A3DF-00BE741B6406}"/>
    <cellStyle name="Dezimal 2 4 3" xfId="1765" xr:uid="{2D84A7B5-011F-48D8-9B98-59C5D960E7B3}"/>
    <cellStyle name="Dezimal 2 4 3 2" xfId="1909" xr:uid="{A57E3E0D-3324-4302-852C-AB3B83B797A6}"/>
    <cellStyle name="Dezimal 2 4 4" xfId="1861" xr:uid="{7E6AA29F-9D58-4E2E-9E70-A51578A70B9C}"/>
    <cellStyle name="Dezimal 3" xfId="1157" xr:uid="{00000000-0005-0000-0000-000091040000}"/>
    <cellStyle name="Dezimal 3 2" xfId="1158" xr:uid="{00000000-0005-0000-0000-000092040000}"/>
    <cellStyle name="Dezimal 3 2 2" xfId="1159" xr:uid="{00000000-0005-0000-0000-000093040000}"/>
    <cellStyle name="Dezimal 3 2 2 2" xfId="1723" xr:uid="{00000000-0005-0000-0000-000094040000}"/>
    <cellStyle name="Dezimal 3 2 2 2 2" xfId="1819" xr:uid="{4EED8067-8F22-43B3-8247-86D2A6AB6C8C}"/>
    <cellStyle name="Dezimal 3 2 2 2 2 2" xfId="1963" xr:uid="{94DF52DF-9309-4F1A-BE5B-A6F9E85019B7}"/>
    <cellStyle name="Dezimal 3 2 2 2 3" xfId="1771" xr:uid="{2B335334-B93F-478F-98BB-9ABF65D84F05}"/>
    <cellStyle name="Dezimal 3 2 2 2 3 2" xfId="1915" xr:uid="{10C0150F-67DE-4B1D-AB4B-00AC6796BCB5}"/>
    <cellStyle name="Dezimal 3 2 2 2 4" xfId="1867" xr:uid="{702EC27D-41B3-48A0-9312-BAD87F4D4686}"/>
    <cellStyle name="Dezimal 3 2 3" xfId="1722" xr:uid="{00000000-0005-0000-0000-000095040000}"/>
    <cellStyle name="Dezimal 3 2 3 2" xfId="1818" xr:uid="{B2D7A346-1DE9-4889-928F-95126D3A35C1}"/>
    <cellStyle name="Dezimal 3 2 3 2 2" xfId="1962" xr:uid="{072F40D7-8D27-4DFD-8B9F-EE93D6522732}"/>
    <cellStyle name="Dezimal 3 2 3 3" xfId="1770" xr:uid="{24E35253-D7E6-4974-A712-C1FC24115D32}"/>
    <cellStyle name="Dezimal 3 2 3 3 2" xfId="1914" xr:uid="{C9FBDB68-F93C-4110-8035-1DB3C77DDD04}"/>
    <cellStyle name="Dezimal 3 2 3 4" xfId="1866" xr:uid="{D3BDFF75-AE94-4A10-9A86-D720981F5F82}"/>
    <cellStyle name="Dezimal 3 3" xfId="1160" xr:uid="{00000000-0005-0000-0000-000096040000}"/>
    <cellStyle name="Dezimal 3 3 2" xfId="1724" xr:uid="{00000000-0005-0000-0000-000097040000}"/>
    <cellStyle name="Dezimal 3 3 2 2" xfId="1820" xr:uid="{8722445C-97A3-4E67-9D38-6F03825B0C1D}"/>
    <cellStyle name="Dezimal 3 3 2 2 2" xfId="1964" xr:uid="{1423A53E-9F9D-4FB6-84A0-13CF21FDB91A}"/>
    <cellStyle name="Dezimal 3 3 2 3" xfId="1772" xr:uid="{180B62BC-AA95-464B-BC18-C5D75EF7FA92}"/>
    <cellStyle name="Dezimal 3 3 2 3 2" xfId="1916" xr:uid="{D145B3EA-1B84-4CA6-964E-F2CEF5C8B4AD}"/>
    <cellStyle name="Dezimal 3 3 2 4" xfId="1868" xr:uid="{1BF20F65-5CFA-4086-9673-D83E98E62096}"/>
    <cellStyle name="Dezimal 3 4" xfId="1161" xr:uid="{00000000-0005-0000-0000-000098040000}"/>
    <cellStyle name="Dezimal 3 4 2" xfId="1725" xr:uid="{00000000-0005-0000-0000-000099040000}"/>
    <cellStyle name="Dezimal 3 4 2 2" xfId="1821" xr:uid="{4D7ABCBB-2963-4F5E-8F42-764B4083424D}"/>
    <cellStyle name="Dezimal 3 4 2 2 2" xfId="1965" xr:uid="{D1AC3F24-0CC4-4E41-B950-B40711DA87D2}"/>
    <cellStyle name="Dezimal 3 4 2 3" xfId="1773" xr:uid="{0477C5BF-7E2E-465F-8805-61434061E73E}"/>
    <cellStyle name="Dezimal 3 4 2 3 2" xfId="1917" xr:uid="{2817A9FA-4B70-4143-A144-4CDA58741DD4}"/>
    <cellStyle name="Dezimal 3 4 2 4" xfId="1869" xr:uid="{23565242-9762-458A-A958-8B65FA6C1F41}"/>
    <cellStyle name="Dezimal 3 5" xfId="1162" xr:uid="{00000000-0005-0000-0000-00009A040000}"/>
    <cellStyle name="Dezimal 3 5 2" xfId="1726" xr:uid="{00000000-0005-0000-0000-00009B040000}"/>
    <cellStyle name="Dezimal 3 5 2 2" xfId="1822" xr:uid="{D7F2F03B-E76C-4DB0-B8C6-462ADCB6E393}"/>
    <cellStyle name="Dezimal 3 5 2 2 2" xfId="1966" xr:uid="{5CCADEAC-B13B-4011-A59B-6DC95A5B0C0D}"/>
    <cellStyle name="Dezimal 3 5 2 3" xfId="1774" xr:uid="{5424A370-7AF5-4AB6-AEF2-57057B9B5B8C}"/>
    <cellStyle name="Dezimal 3 5 2 3 2" xfId="1918" xr:uid="{20E5851D-EAEB-4772-A56E-08F77CAD293B}"/>
    <cellStyle name="Dezimal 3 5 2 4" xfId="1870" xr:uid="{B832CB54-773D-4625-90F2-F886A9B0322D}"/>
    <cellStyle name="Dezimal 3 6" xfId="1721" xr:uid="{00000000-0005-0000-0000-00009C040000}"/>
    <cellStyle name="Dezimal 3 6 2" xfId="1817" xr:uid="{ABBB5AFA-8FE6-42C2-A49D-A5F62512087D}"/>
    <cellStyle name="Dezimal 3 6 2 2" xfId="1961" xr:uid="{C0BABCE4-BE5E-494E-825A-2E072421CA0A}"/>
    <cellStyle name="Dezimal 3 6 3" xfId="1769" xr:uid="{5EAC59ED-07E7-4514-8DD5-3C27F7A3ADA6}"/>
    <cellStyle name="Dezimal 3 6 3 2" xfId="1913" xr:uid="{60B1C2A1-54FD-4319-A038-21F0BAF742BD}"/>
    <cellStyle name="Dezimal 3 6 4" xfId="1865" xr:uid="{00779754-9896-4C3F-A499-612073788F2E}"/>
    <cellStyle name="Dezimal 3_Division Summary  PCR" xfId="1163" xr:uid="{00000000-0005-0000-0000-00009D040000}"/>
    <cellStyle name="Dezimal 4" xfId="1164" xr:uid="{00000000-0005-0000-0000-00009E040000}"/>
    <cellStyle name="Dezimal 4 2" xfId="1165" xr:uid="{00000000-0005-0000-0000-00009F040000}"/>
    <cellStyle name="Dezimal 4 2 2" xfId="1728" xr:uid="{00000000-0005-0000-0000-0000A0040000}"/>
    <cellStyle name="Dezimal 4 2 2 2" xfId="1824" xr:uid="{EC756F1F-F14B-4600-9439-E4ED98C2BFE5}"/>
    <cellStyle name="Dezimal 4 2 2 2 2" xfId="1968" xr:uid="{AB0E2225-8EAF-46B1-BE28-C6899183E72E}"/>
    <cellStyle name="Dezimal 4 2 2 3" xfId="1776" xr:uid="{9482EA29-0A50-40BA-8919-C3071EA44280}"/>
    <cellStyle name="Dezimal 4 2 2 3 2" xfId="1920" xr:uid="{A3980050-5884-4E9E-83BF-8BF948A6B838}"/>
    <cellStyle name="Dezimal 4 2 2 4" xfId="1872" xr:uid="{BEE12053-A739-4AC9-9E39-D9EBC49E6953}"/>
    <cellStyle name="Dezimal 4 3" xfId="1166" xr:uid="{00000000-0005-0000-0000-0000A1040000}"/>
    <cellStyle name="Dezimal 4 3 2" xfId="1729" xr:uid="{00000000-0005-0000-0000-0000A2040000}"/>
    <cellStyle name="Dezimal 4 3 2 2" xfId="1825" xr:uid="{CA777C1F-C582-4183-8EA4-0F7DF48408B9}"/>
    <cellStyle name="Dezimal 4 3 2 2 2" xfId="1969" xr:uid="{F882A712-82B4-479F-9938-4CF4694E622C}"/>
    <cellStyle name="Dezimal 4 3 2 3" xfId="1777" xr:uid="{2250A995-467A-421C-BFBC-CB0F75ACC7C6}"/>
    <cellStyle name="Dezimal 4 3 2 3 2" xfId="1921" xr:uid="{7D789452-73BC-44C0-B635-DFA3275754F6}"/>
    <cellStyle name="Dezimal 4 3 2 4" xfId="1873" xr:uid="{A466509C-7774-4A76-B35E-4271D0D9D924}"/>
    <cellStyle name="Dezimal 4 4" xfId="1167" xr:uid="{00000000-0005-0000-0000-0000A3040000}"/>
    <cellStyle name="Dezimal 4 4 2" xfId="1730" xr:uid="{00000000-0005-0000-0000-0000A4040000}"/>
    <cellStyle name="Dezimal 4 4 2 2" xfId="1826" xr:uid="{B7125C31-6803-4A26-900F-ED77CA1A6D89}"/>
    <cellStyle name="Dezimal 4 4 2 2 2" xfId="1970" xr:uid="{7E84E60E-25CB-4763-B662-139408A46DCD}"/>
    <cellStyle name="Dezimal 4 4 2 3" xfId="1778" xr:uid="{43F42BC2-3D52-4C08-B927-87B83E62E30E}"/>
    <cellStyle name="Dezimal 4 4 2 3 2" xfId="1922" xr:uid="{666CE5F3-6678-4CC1-B858-C8A417F46FC4}"/>
    <cellStyle name="Dezimal 4 4 2 4" xfId="1874" xr:uid="{9980F70A-D665-43F4-B5EB-BC1FB84A3578}"/>
    <cellStyle name="Dezimal 4 5" xfId="1727" xr:uid="{00000000-0005-0000-0000-0000A5040000}"/>
    <cellStyle name="Dezimal 4 5 2" xfId="1823" xr:uid="{6B734471-9455-4238-8B83-52A3F04E7F1C}"/>
    <cellStyle name="Dezimal 4 5 2 2" xfId="1967" xr:uid="{DCE8EAE2-CBA7-4623-9087-861E0A8636AC}"/>
    <cellStyle name="Dezimal 4 5 3" xfId="1775" xr:uid="{D00DF151-3C8E-4EFE-8418-63E586738F6A}"/>
    <cellStyle name="Dezimal 4 5 3 2" xfId="1919" xr:uid="{B7603BD4-30A3-4791-B3FF-E7CF7F391490}"/>
    <cellStyle name="Dezimal 4 5 4" xfId="1871" xr:uid="{EB858437-4DEC-4883-A750-95582D720946}"/>
    <cellStyle name="Dezimal 5" xfId="1168" xr:uid="{00000000-0005-0000-0000-0000A6040000}"/>
    <cellStyle name="Dezimal 5 2" xfId="1169" xr:uid="{00000000-0005-0000-0000-0000A7040000}"/>
    <cellStyle name="Dezimal 5 2 2" xfId="1732" xr:uid="{00000000-0005-0000-0000-0000A8040000}"/>
    <cellStyle name="Dezimal 5 2 2 2" xfId="1828" xr:uid="{6177CF8F-AF14-4D82-8887-CD1E4D8F0A1E}"/>
    <cellStyle name="Dezimal 5 2 2 2 2" xfId="1972" xr:uid="{5FB3C63C-2C3D-4816-BC45-AACD5CE19994}"/>
    <cellStyle name="Dezimal 5 2 2 3" xfId="1780" xr:uid="{8B54A620-50A8-43DF-BFFA-5ACF2A05B134}"/>
    <cellStyle name="Dezimal 5 2 2 3 2" xfId="1924" xr:uid="{B526A918-5FA0-4AAE-824E-ABB640C97045}"/>
    <cellStyle name="Dezimal 5 2 2 4" xfId="1876" xr:uid="{8FF5E116-2407-4662-983B-E890F443BDFD}"/>
    <cellStyle name="Dezimal 5 3" xfId="1170" xr:uid="{00000000-0005-0000-0000-0000A9040000}"/>
    <cellStyle name="Dezimal 5 3 2" xfId="1733" xr:uid="{00000000-0005-0000-0000-0000AA040000}"/>
    <cellStyle name="Dezimal 5 3 2 2" xfId="1829" xr:uid="{DF47015B-2275-48DF-9BFD-96E9F14B50AE}"/>
    <cellStyle name="Dezimal 5 3 2 2 2" xfId="1973" xr:uid="{D003CC62-D716-41B9-8FCE-1149798A9E1B}"/>
    <cellStyle name="Dezimal 5 3 2 3" xfId="1781" xr:uid="{E56AA62D-4878-4EEA-8C06-471E1849D3BD}"/>
    <cellStyle name="Dezimal 5 3 2 3 2" xfId="1925" xr:uid="{C39AB308-2073-4251-8E63-DF8B3AF235FB}"/>
    <cellStyle name="Dezimal 5 3 2 4" xfId="1877" xr:uid="{5B74FED6-BA12-4858-A740-F92991EDF850}"/>
    <cellStyle name="Dezimal 5 4" xfId="1731" xr:uid="{00000000-0005-0000-0000-0000AB040000}"/>
    <cellStyle name="Dezimal 5 4 2" xfId="1827" xr:uid="{BB9A654A-DD86-43E5-A8C3-0673043783A8}"/>
    <cellStyle name="Dezimal 5 4 2 2" xfId="1971" xr:uid="{B8BD2044-10B6-4A30-B949-20CFE74663E3}"/>
    <cellStyle name="Dezimal 5 4 3" xfId="1779" xr:uid="{B4EB77FE-E49B-4065-B39D-0BC85FA78A50}"/>
    <cellStyle name="Dezimal 5 4 3 2" xfId="1923" xr:uid="{B79F5FD0-313B-44F6-993D-5E751E455C56}"/>
    <cellStyle name="Dezimal 5 4 4" xfId="1875" xr:uid="{6B301656-E20B-48F8-B967-B3834A57DC10}"/>
    <cellStyle name="Dezimal 6" xfId="1171" xr:uid="{00000000-0005-0000-0000-0000AC040000}"/>
    <cellStyle name="Dezimal 6 2" xfId="1172" xr:uid="{00000000-0005-0000-0000-0000AD040000}"/>
    <cellStyle name="Dezimal 6 2 2" xfId="1735" xr:uid="{00000000-0005-0000-0000-0000AE040000}"/>
    <cellStyle name="Dezimal 6 2 2 2" xfId="1831" xr:uid="{BE0C0298-EACD-4B50-8C64-1073D773F30F}"/>
    <cellStyle name="Dezimal 6 2 2 2 2" xfId="1975" xr:uid="{E789998D-3568-4D48-AD36-CCCE823092E5}"/>
    <cellStyle name="Dezimal 6 2 2 3" xfId="1783" xr:uid="{1E87A075-2FDC-4FB4-AEF8-3B672270D8A2}"/>
    <cellStyle name="Dezimal 6 2 2 3 2" xfId="1927" xr:uid="{9C6F2F36-5E87-48DA-B577-C12BB850D606}"/>
    <cellStyle name="Dezimal 6 2 2 4" xfId="1879" xr:uid="{02CA996D-1E3D-45C9-879B-691ED81C6ABD}"/>
    <cellStyle name="Dezimal 6 3" xfId="1173" xr:uid="{00000000-0005-0000-0000-0000AF040000}"/>
    <cellStyle name="Dezimal 6 3 2" xfId="1736" xr:uid="{00000000-0005-0000-0000-0000B0040000}"/>
    <cellStyle name="Dezimal 6 3 2 2" xfId="1832" xr:uid="{A163EF6C-EF10-4D9D-8135-75E9D8F8575E}"/>
    <cellStyle name="Dezimal 6 3 2 2 2" xfId="1976" xr:uid="{DFF09B84-79DA-4B2E-BD97-DDB7B48B2C5D}"/>
    <cellStyle name="Dezimal 6 3 2 3" xfId="1784" xr:uid="{54D9E80D-0B8A-45DB-93D6-2286F2A351EB}"/>
    <cellStyle name="Dezimal 6 3 2 3 2" xfId="1928" xr:uid="{7C774B3D-5163-4E0E-9F5B-C849EA2B4B21}"/>
    <cellStyle name="Dezimal 6 3 2 4" xfId="1880" xr:uid="{8D3B0104-BB5C-48F5-A817-308B1CD36E4E}"/>
    <cellStyle name="Dezimal 6 4" xfId="1734" xr:uid="{00000000-0005-0000-0000-0000B1040000}"/>
    <cellStyle name="Dezimal 6 4 2" xfId="1830" xr:uid="{81B1B9D1-6F83-4A7E-BA40-B50C6717DCE7}"/>
    <cellStyle name="Dezimal 6 4 2 2" xfId="1974" xr:uid="{3A0DF561-1515-40AE-B5E0-363F8A4C554C}"/>
    <cellStyle name="Dezimal 6 4 3" xfId="1782" xr:uid="{2B4E3F04-5EE1-4E49-8C9F-C2CBBF3C8317}"/>
    <cellStyle name="Dezimal 6 4 3 2" xfId="1926" xr:uid="{058C6F88-F348-4414-A151-3861FA467F4A}"/>
    <cellStyle name="Dezimal 6 4 4" xfId="1878" xr:uid="{E4F68A1E-EA45-44EB-809A-7362D2024A33}"/>
    <cellStyle name="Dezimal 7" xfId="1174" xr:uid="{00000000-0005-0000-0000-0000B2040000}"/>
    <cellStyle name="Dezimal 7 2" xfId="1737" xr:uid="{00000000-0005-0000-0000-0000B3040000}"/>
    <cellStyle name="Dezimal 7 2 2" xfId="1833" xr:uid="{B0333E5B-7620-4CF0-8E9D-0E51299848DA}"/>
    <cellStyle name="Dezimal 7 2 2 2" xfId="1977" xr:uid="{81139658-6F56-4018-8DB1-83CFA3C22400}"/>
    <cellStyle name="Dezimal 7 2 3" xfId="1785" xr:uid="{A09B3C4B-0B83-4326-8C59-EF11978BD92F}"/>
    <cellStyle name="Dezimal 7 2 3 2" xfId="1929" xr:uid="{F1E23336-94CD-440C-8EEF-7F0B71F91E70}"/>
    <cellStyle name="Dezimal 7 2 4" xfId="1881" xr:uid="{9B83A1F0-A098-4957-A987-0BE64063B248}"/>
    <cellStyle name="Dezimal 8" xfId="1175" xr:uid="{00000000-0005-0000-0000-0000B4040000}"/>
    <cellStyle name="Dezimal 8 2" xfId="1176" xr:uid="{00000000-0005-0000-0000-0000B5040000}"/>
    <cellStyle name="Dezimal 8 2 2" xfId="1739" xr:uid="{00000000-0005-0000-0000-0000B6040000}"/>
    <cellStyle name="Dezimal 8 2 2 2" xfId="1835" xr:uid="{2BC47A04-25FB-4F65-9437-D9EC052C1D88}"/>
    <cellStyle name="Dezimal 8 2 2 2 2" xfId="1979" xr:uid="{F65D7263-5B47-4EEA-919A-D8C44D564BB2}"/>
    <cellStyle name="Dezimal 8 2 2 3" xfId="1787" xr:uid="{0460E956-520B-418D-8687-983EEADE1092}"/>
    <cellStyle name="Dezimal 8 2 2 3 2" xfId="1931" xr:uid="{AA0405AC-02CD-4D76-B08F-34DB6BC02277}"/>
    <cellStyle name="Dezimal 8 2 2 4" xfId="1883" xr:uid="{1D31093D-119B-4300-A809-57F4215E8F24}"/>
    <cellStyle name="Dezimal 8 3" xfId="1738" xr:uid="{00000000-0005-0000-0000-0000B7040000}"/>
    <cellStyle name="Dezimal 8 3 2" xfId="1834" xr:uid="{025A7F0B-438F-402E-8CBC-84FB017BE906}"/>
    <cellStyle name="Dezimal 8 3 2 2" xfId="1978" xr:uid="{4ACA407C-B0D7-4C20-A105-0ACFFFF6E11F}"/>
    <cellStyle name="Dezimal 8 3 3" xfId="1786" xr:uid="{B9FFD414-66F9-45E3-99EF-E768BFBEB796}"/>
    <cellStyle name="Dezimal 8 3 3 2" xfId="1930" xr:uid="{FBE58FEA-6F15-4703-891B-739079D8B523}"/>
    <cellStyle name="Dezimal 8 3 4" xfId="1882" xr:uid="{832E5F0A-8935-4506-B541-91F98C53CE35}"/>
    <cellStyle name="Dezimal 9" xfId="1177" xr:uid="{00000000-0005-0000-0000-0000B8040000}"/>
    <cellStyle name="Dezimal 9 2" xfId="1178" xr:uid="{00000000-0005-0000-0000-0000B9040000}"/>
    <cellStyle name="Dezimal 9 2 2" xfId="1741" xr:uid="{00000000-0005-0000-0000-0000BA040000}"/>
    <cellStyle name="Dezimal 9 2 2 2" xfId="1837" xr:uid="{D4476F4B-2556-456F-A21C-90F06376ECC9}"/>
    <cellStyle name="Dezimal 9 2 2 2 2" xfId="1981" xr:uid="{76FA2BD6-7C49-41D3-81C7-7C8510D1CF01}"/>
    <cellStyle name="Dezimal 9 2 2 3" xfId="1789" xr:uid="{5D54BBB7-A0B7-4DDA-A573-C50DE117CFCD}"/>
    <cellStyle name="Dezimal 9 2 2 3 2" xfId="1933" xr:uid="{C7F57FB7-8E0C-4469-9FFD-902FE63B0E52}"/>
    <cellStyle name="Dezimal 9 2 2 4" xfId="1885" xr:uid="{EF9100EE-DF1E-4C47-93ED-51991DAB4C31}"/>
    <cellStyle name="Dezimal 9 3" xfId="1179" xr:uid="{00000000-0005-0000-0000-0000BB040000}"/>
    <cellStyle name="Dezimal 9 3 2" xfId="1742" xr:uid="{00000000-0005-0000-0000-0000BC040000}"/>
    <cellStyle name="Dezimal 9 3 2 2" xfId="1838" xr:uid="{B52F1784-E867-433A-AB8E-879C85A1C6A1}"/>
    <cellStyle name="Dezimal 9 3 2 2 2" xfId="1982" xr:uid="{2F2DF0FE-22C7-463F-BBF7-3C6D8AC9E8D6}"/>
    <cellStyle name="Dezimal 9 3 2 3" xfId="1790" xr:uid="{92A07022-5271-4BDC-885D-11CD12F2E356}"/>
    <cellStyle name="Dezimal 9 3 2 3 2" xfId="1934" xr:uid="{A7F310EE-B1A3-4CA3-9815-FBA0454D5A4B}"/>
    <cellStyle name="Dezimal 9 3 2 4" xfId="1886" xr:uid="{3AF66253-62B8-464C-BE59-6AA3A9D25193}"/>
    <cellStyle name="Dezimal 9 4" xfId="1740" xr:uid="{00000000-0005-0000-0000-0000BD040000}"/>
    <cellStyle name="Dezimal 9 4 2" xfId="1836" xr:uid="{2F4660D1-24DC-463E-87C8-0EAE33178D73}"/>
    <cellStyle name="Dezimal 9 4 2 2" xfId="1980" xr:uid="{BFB32701-399D-4E60-9737-94EBAFE3237E}"/>
    <cellStyle name="Dezimal 9 4 3" xfId="1788" xr:uid="{75D5C69E-F2F8-49C0-8BE7-27638FDF4E52}"/>
    <cellStyle name="Dezimal 9 4 3 2" xfId="1932" xr:uid="{CB67B150-5FD2-4FBA-9E62-AD36050F89EF}"/>
    <cellStyle name="Dezimal 9 4 4" xfId="1884" xr:uid="{CDE3FDD3-EE2C-4E55-A588-9F0A6F007F1C}"/>
    <cellStyle name="Eingabe %" xfId="1180" xr:uid="{00000000-0005-0000-0000-0000BE040000}"/>
    <cellStyle name="Eingabe 10" xfId="1181" xr:uid="{00000000-0005-0000-0000-0000BF040000}"/>
    <cellStyle name="Eingabe 11" xfId="1182" xr:uid="{00000000-0005-0000-0000-0000C0040000}"/>
    <cellStyle name="Eingabe 12" xfId="1183" xr:uid="{00000000-0005-0000-0000-0000C1040000}"/>
    <cellStyle name="Eingabe 13" xfId="1184" xr:uid="{00000000-0005-0000-0000-0000C2040000}"/>
    <cellStyle name="Eingabe 14" xfId="1185" xr:uid="{00000000-0005-0000-0000-0000C3040000}"/>
    <cellStyle name="Eingabe 15" xfId="1186" xr:uid="{00000000-0005-0000-0000-0000C4040000}"/>
    <cellStyle name="Eingabe 16" xfId="1187" xr:uid="{00000000-0005-0000-0000-0000C5040000}"/>
    <cellStyle name="Eingabe 17" xfId="1188" xr:uid="{00000000-0005-0000-0000-0000C6040000}"/>
    <cellStyle name="Eingabe 18" xfId="1189" xr:uid="{00000000-0005-0000-0000-0000C7040000}"/>
    <cellStyle name="Eingabe 19" xfId="1190" xr:uid="{00000000-0005-0000-0000-0000C8040000}"/>
    <cellStyle name="Eingabe 2" xfId="1191" xr:uid="{00000000-0005-0000-0000-0000C9040000}"/>
    <cellStyle name="Eingabe 20" xfId="1192" xr:uid="{00000000-0005-0000-0000-0000CA040000}"/>
    <cellStyle name="Eingabe 21" xfId="1193" xr:uid="{00000000-0005-0000-0000-0000CB040000}"/>
    <cellStyle name="Eingabe 22" xfId="1194" xr:uid="{00000000-0005-0000-0000-0000CC040000}"/>
    <cellStyle name="Eingabe 23" xfId="1195" xr:uid="{00000000-0005-0000-0000-0000CD040000}"/>
    <cellStyle name="Eingabe 24" xfId="1196" xr:uid="{00000000-0005-0000-0000-0000CE040000}"/>
    <cellStyle name="Eingabe 25" xfId="1197" xr:uid="{00000000-0005-0000-0000-0000CF040000}"/>
    <cellStyle name="Eingabe 26" xfId="1198" xr:uid="{00000000-0005-0000-0000-0000D0040000}"/>
    <cellStyle name="Eingabe 27" xfId="1199" xr:uid="{00000000-0005-0000-0000-0000D1040000}"/>
    <cellStyle name="Eingabe 28" xfId="1200" xr:uid="{00000000-0005-0000-0000-0000D2040000}"/>
    <cellStyle name="Eingabe 29" xfId="1201" xr:uid="{00000000-0005-0000-0000-0000D3040000}"/>
    <cellStyle name="Eingabe 3" xfId="1202" xr:uid="{00000000-0005-0000-0000-0000D4040000}"/>
    <cellStyle name="Eingabe 4" xfId="1203" xr:uid="{00000000-0005-0000-0000-0000D5040000}"/>
    <cellStyle name="Eingabe 5" xfId="1204" xr:uid="{00000000-0005-0000-0000-0000D6040000}"/>
    <cellStyle name="Eingabe 6" xfId="1205" xr:uid="{00000000-0005-0000-0000-0000D7040000}"/>
    <cellStyle name="Eingabe 7" xfId="1206" xr:uid="{00000000-0005-0000-0000-0000D8040000}"/>
    <cellStyle name="Eingabe 8" xfId="1207" xr:uid="{00000000-0005-0000-0000-0000D9040000}"/>
    <cellStyle name="Eingabe 9" xfId="1208" xr:uid="{00000000-0005-0000-0000-0000DA040000}"/>
    <cellStyle name="Eingabe Company" xfId="1209" xr:uid="{00000000-0005-0000-0000-0000DB040000}"/>
    <cellStyle name="Eingabe Currency" xfId="1210" xr:uid="{00000000-0005-0000-0000-0000DC040000}"/>
    <cellStyle name="Eingabe Dezimal" xfId="1211" xr:uid="{00000000-0005-0000-0000-0000DD040000}"/>
    <cellStyle name="Eingabe Monat" xfId="1212" xr:uid="{00000000-0005-0000-0000-0000DE040000}"/>
    <cellStyle name="Eingabe Text" xfId="1213" xr:uid="{00000000-0005-0000-0000-0000DF040000}"/>
    <cellStyle name="Eingabe Text 2" xfId="1214" xr:uid="{00000000-0005-0000-0000-0000E0040000}"/>
    <cellStyle name="Eingabe Zahl" xfId="1215" xr:uid="{00000000-0005-0000-0000-0000E1040000}"/>
    <cellStyle name="Encabezado 4" xfId="1216" xr:uid="{00000000-0005-0000-0000-0000E2040000}"/>
    <cellStyle name="Énfasis1" xfId="1217" xr:uid="{00000000-0005-0000-0000-0000E3040000}"/>
    <cellStyle name="Énfasis2" xfId="1218" xr:uid="{00000000-0005-0000-0000-0000E4040000}"/>
    <cellStyle name="Énfasis3" xfId="1219" xr:uid="{00000000-0005-0000-0000-0000E5040000}"/>
    <cellStyle name="Énfasis4" xfId="1220" xr:uid="{00000000-0005-0000-0000-0000E6040000}"/>
    <cellStyle name="Énfasis5" xfId="1221" xr:uid="{00000000-0005-0000-0000-0000E7040000}"/>
    <cellStyle name="Énfasis6" xfId="1222" xr:uid="{00000000-0005-0000-0000-0000E8040000}"/>
    <cellStyle name="Entrada" xfId="1223" xr:uid="{00000000-0005-0000-0000-0000E9040000}"/>
    <cellStyle name="Entrada 2" xfId="1224" xr:uid="{00000000-0005-0000-0000-0000EA040000}"/>
    <cellStyle name="Ergebnis 2" xfId="1225" xr:uid="{00000000-0005-0000-0000-0000EB040000}"/>
    <cellStyle name="Ergebnis 3" xfId="1226" xr:uid="{00000000-0005-0000-0000-0000EC040000}"/>
    <cellStyle name="Ergebnis 4" xfId="1227" xr:uid="{00000000-0005-0000-0000-0000ED040000}"/>
    <cellStyle name="Erklärender Text 2" xfId="1228" xr:uid="{00000000-0005-0000-0000-0000EE040000}"/>
    <cellStyle name="Erklärender Text 3" xfId="1229" xr:uid="{00000000-0005-0000-0000-0000EF040000}"/>
    <cellStyle name="Erklärender Text 4" xfId="1230" xr:uid="{00000000-0005-0000-0000-0000F0040000}"/>
    <cellStyle name="EUR-Format" xfId="1231" xr:uid="{00000000-0005-0000-0000-0000F1040000}"/>
    <cellStyle name="Euro" xfId="1232" xr:uid="{00000000-0005-0000-0000-0000F2040000}"/>
    <cellStyle name="Euro 2" xfId="1233" xr:uid="{00000000-0005-0000-0000-0000F3040000}"/>
    <cellStyle name="Euro 2 2" xfId="1234" xr:uid="{00000000-0005-0000-0000-0000F4040000}"/>
    <cellStyle name="Euro 2 3" xfId="1235" xr:uid="{00000000-0005-0000-0000-0000F5040000}"/>
    <cellStyle name="Euro 3" xfId="1236" xr:uid="{00000000-0005-0000-0000-0000F6040000}"/>
    <cellStyle name="Euro 3 2" xfId="1237" xr:uid="{00000000-0005-0000-0000-0000F7040000}"/>
    <cellStyle name="Euro 4" xfId="1238" xr:uid="{00000000-0005-0000-0000-0000F8040000}"/>
    <cellStyle name="Euro 4 2" xfId="1239" xr:uid="{00000000-0005-0000-0000-0000F9040000}"/>
    <cellStyle name="Euro 5" xfId="1240" xr:uid="{00000000-0005-0000-0000-0000FA040000}"/>
    <cellStyle name="Euro 6" xfId="1241" xr:uid="{00000000-0005-0000-0000-0000FB040000}"/>
    <cellStyle name="Euro 7" xfId="1242" xr:uid="{00000000-0005-0000-0000-0000FC040000}"/>
    <cellStyle name="Euro_Restructuring File _ 3-07-13_scorecard" xfId="1243" xr:uid="{00000000-0005-0000-0000-0000FD040000}"/>
    <cellStyle name="Excel Built-in Normal" xfId="1244" xr:uid="{00000000-0005-0000-0000-0000FE040000}"/>
    <cellStyle name="Explanatory Text" xfId="1245" xr:uid="{00000000-0005-0000-0000-0000FF040000}"/>
    <cellStyle name="Explanatory Text 2" xfId="1246" xr:uid="{00000000-0005-0000-0000-000000050000}"/>
    <cellStyle name="Farbtext" xfId="1247" xr:uid="{00000000-0005-0000-0000-000001050000}"/>
    <cellStyle name="Fett" xfId="1248" xr:uid="{00000000-0005-0000-0000-000002050000}"/>
    <cellStyle name="Font_big" xfId="1249" xr:uid="{00000000-0005-0000-0000-000003050000}"/>
    <cellStyle name="Formula" xfId="1250" xr:uid="{00000000-0005-0000-0000-000004050000}"/>
    <cellStyle name="formula2_fond" xfId="1251" xr:uid="{00000000-0005-0000-0000-000005050000}"/>
    <cellStyle name="Formula3" xfId="1252" xr:uid="{00000000-0005-0000-0000-000006050000}"/>
    <cellStyle name="FST description blank" xfId="1253" xr:uid="{00000000-0005-0000-0000-000007050000}"/>
    <cellStyle name="Good" xfId="1254" xr:uid="{00000000-0005-0000-0000-000008050000}"/>
    <cellStyle name="Good 2" xfId="1255" xr:uid="{00000000-0005-0000-0000-000009050000}"/>
    <cellStyle name="Good_Tabelle1" xfId="1256" xr:uid="{00000000-0005-0000-0000-00000A050000}"/>
    <cellStyle name="gou" xfId="1257" xr:uid="{00000000-0005-0000-0000-00000B050000}"/>
    <cellStyle name="Grey" xfId="1258" xr:uid="{00000000-0005-0000-0000-00000C050000}"/>
    <cellStyle name="Group_Color" xfId="1259" xr:uid="{00000000-0005-0000-0000-00000D050000}"/>
    <cellStyle name="Gut 2" xfId="1260" xr:uid="{00000000-0005-0000-0000-00000E050000}"/>
    <cellStyle name="Gut 3" xfId="1261" xr:uid="{00000000-0005-0000-0000-00000F050000}"/>
    <cellStyle name="Gut 4" xfId="1262" xr:uid="{00000000-0005-0000-0000-000010050000}"/>
    <cellStyle name="Head_left" xfId="1263" xr:uid="{00000000-0005-0000-0000-000011050000}"/>
    <cellStyle name="Header" xfId="1264" xr:uid="{00000000-0005-0000-0000-000012050000}"/>
    <cellStyle name="Header1" xfId="1265" xr:uid="{00000000-0005-0000-0000-000013050000}"/>
    <cellStyle name="Header2" xfId="1266" xr:uid="{00000000-0005-0000-0000-000014050000}"/>
    <cellStyle name="Heading 1" xfId="1267" xr:uid="{00000000-0005-0000-0000-000015050000}"/>
    <cellStyle name="Heading 1 2" xfId="1268" xr:uid="{00000000-0005-0000-0000-000016050000}"/>
    <cellStyle name="Heading 1_Restructuring File _ 3-07-13_scorecard" xfId="1269" xr:uid="{00000000-0005-0000-0000-000017050000}"/>
    <cellStyle name="Heading 2" xfId="1270" xr:uid="{00000000-0005-0000-0000-000018050000}"/>
    <cellStyle name="Heading 2 2" xfId="1271" xr:uid="{00000000-0005-0000-0000-000019050000}"/>
    <cellStyle name="Heading 2_Restructuring File _ 3-07-13_scorecard" xfId="1272" xr:uid="{00000000-0005-0000-0000-00001A050000}"/>
    <cellStyle name="Heading 3" xfId="1273" xr:uid="{00000000-0005-0000-0000-00001B050000}"/>
    <cellStyle name="Heading 3 2" xfId="1274" xr:uid="{00000000-0005-0000-0000-00001C050000}"/>
    <cellStyle name="Heading 3_Restructuring File _ 3-07-13_scorecard" xfId="1275" xr:uid="{00000000-0005-0000-0000-00001D050000}"/>
    <cellStyle name="Heading 4" xfId="1276" xr:uid="{00000000-0005-0000-0000-00001E050000}"/>
    <cellStyle name="Heading 4 2" xfId="1277" xr:uid="{00000000-0005-0000-0000-00001F050000}"/>
    <cellStyle name="Heading 4_Restructuring File _ 3-07-13_scorecard" xfId="1278" xr:uid="{00000000-0005-0000-0000-000020050000}"/>
    <cellStyle name="Hyperlink 2" xfId="1279" xr:uid="{00000000-0005-0000-0000-000022050000}"/>
    <cellStyle name="Hyperlink 3" xfId="1280" xr:uid="{00000000-0005-0000-0000-000023050000}"/>
    <cellStyle name="Hyperlink for amounts" xfId="1281" xr:uid="{00000000-0005-0000-0000-000024050000}"/>
    <cellStyle name="Hyperlnk row header underlined bold" xfId="1282" xr:uid="{00000000-0005-0000-0000-000025050000}"/>
    <cellStyle name="Incorrecto" xfId="1283" xr:uid="{00000000-0005-0000-0000-000026050000}"/>
    <cellStyle name="Indent" xfId="1284" xr:uid="{00000000-0005-0000-0000-000027050000}"/>
    <cellStyle name="Input" xfId="1285" xr:uid="{00000000-0005-0000-0000-000028050000}"/>
    <cellStyle name="Input [yellow]" xfId="1286" xr:uid="{00000000-0005-0000-0000-000029050000}"/>
    <cellStyle name="Input 2" xfId="1287" xr:uid="{00000000-0005-0000-0000-00002A050000}"/>
    <cellStyle name="Input 2 2" xfId="1288" xr:uid="{00000000-0005-0000-0000-00002B050000}"/>
    <cellStyle name="Input 3" xfId="1289" xr:uid="{00000000-0005-0000-0000-00002C050000}"/>
    <cellStyle name="INPUT DATA" xfId="1290" xr:uid="{00000000-0005-0000-0000-00002D050000}"/>
    <cellStyle name="Input_30.06.2009" xfId="1291" xr:uid="{00000000-0005-0000-0000-00002E050000}"/>
    <cellStyle name="Italic" xfId="1292" xr:uid="{00000000-0005-0000-0000-00002F050000}"/>
    <cellStyle name="KA-Konto" xfId="1293" xr:uid="{00000000-0005-0000-0000-000030050000}"/>
    <cellStyle name="KA-Konto 2" xfId="1294" xr:uid="{00000000-0005-0000-0000-000031050000}"/>
    <cellStyle name="KA-Konto 3" xfId="1295" xr:uid="{00000000-0005-0000-0000-000032050000}"/>
    <cellStyle name="KA-Konto 4" xfId="1296" xr:uid="{00000000-0005-0000-0000-000033050000}"/>
    <cellStyle name="KA-Konto_Division Summary  PCR" xfId="1297" xr:uid="{00000000-0005-0000-0000-000034050000}"/>
    <cellStyle name="KNR" xfId="1298" xr:uid="{00000000-0005-0000-0000-000035050000}"/>
    <cellStyle name="KNR 2" xfId="1299" xr:uid="{00000000-0005-0000-0000-000036050000}"/>
    <cellStyle name="KNR 3" xfId="1300" xr:uid="{00000000-0005-0000-0000-000037050000}"/>
    <cellStyle name="KNR 4" xfId="1301" xr:uid="{00000000-0005-0000-0000-000038050000}"/>
    <cellStyle name="Komma" xfId="6" builtinId="3"/>
    <cellStyle name="Komma 2" xfId="1302" xr:uid="{00000000-0005-0000-0000-000039050000}"/>
    <cellStyle name="Komma 2 2" xfId="1743" xr:uid="{00000000-0005-0000-0000-00003A050000}"/>
    <cellStyle name="Komma 2 2 2" xfId="1839" xr:uid="{112E63D5-57FC-4286-A602-5003D9D93286}"/>
    <cellStyle name="Komma 2 2 2 2" xfId="1983" xr:uid="{783B4ED7-3021-4211-9105-952E3B401779}"/>
    <cellStyle name="Komma 2 2 3" xfId="1791" xr:uid="{DFBA32F4-A732-4CA7-9F69-78DED3782BE8}"/>
    <cellStyle name="Komma 2 2 3 2" xfId="1935" xr:uid="{866C576A-F5B9-46E3-A0C0-6636144C8C1E}"/>
    <cellStyle name="Komma 2 2 4" xfId="1887" xr:uid="{07935F8D-B567-4A09-BB69-DD3A92A55BF1}"/>
    <cellStyle name="Komma 3" xfId="1303" xr:uid="{00000000-0005-0000-0000-00003B050000}"/>
    <cellStyle name="Komma 4" xfId="1304" xr:uid="{00000000-0005-0000-0000-00003C050000}"/>
    <cellStyle name="Komma 4 2" xfId="1744" xr:uid="{00000000-0005-0000-0000-00003D050000}"/>
    <cellStyle name="Komma 4 2 2" xfId="1840" xr:uid="{01520F6C-3406-4491-9286-D75EF87B2C2E}"/>
    <cellStyle name="Komma 4 2 2 2" xfId="1984" xr:uid="{04CFA668-7502-4729-A9ED-EEE13EC9B5E1}"/>
    <cellStyle name="Komma 4 2 3" xfId="1792" xr:uid="{8A831DC6-6586-4CFA-9388-AFA553CA9625}"/>
    <cellStyle name="Komma 4 2 3 2" xfId="1936" xr:uid="{A16F82C6-3353-4252-AAFA-8B4DB18FF858}"/>
    <cellStyle name="Komma 4 2 4" xfId="1888" xr:uid="{EE7CDD72-28D3-462B-9EA6-0A7FC3A17F6B}"/>
    <cellStyle name="Komma 5" xfId="1305" xr:uid="{00000000-0005-0000-0000-00003E050000}"/>
    <cellStyle name="Komma 5 2" xfId="1745" xr:uid="{00000000-0005-0000-0000-00003F050000}"/>
    <cellStyle name="Komma 5 2 2" xfId="1841" xr:uid="{F6A55D03-5203-416D-8C6F-9ADAD2D48618}"/>
    <cellStyle name="Komma 5 2 2 2" xfId="1985" xr:uid="{4E9826A0-5CF2-477D-B8A2-E8E0D55FE4A9}"/>
    <cellStyle name="Komma 5 2 3" xfId="1793" xr:uid="{AA8589F6-58F2-4D79-84D4-3674CFFCA473}"/>
    <cellStyle name="Komma 5 2 3 2" xfId="1937" xr:uid="{DA548016-3CFD-4DCD-BA17-C87E061316D8}"/>
    <cellStyle name="Komma 5 2 4" xfId="1889" xr:uid="{C285BF6C-52F5-4BBB-B9AB-339C958879D7}"/>
    <cellStyle name="Komma 5 3" xfId="1797" xr:uid="{000AAA36-039E-4396-8C9A-8B78291A9A27}"/>
    <cellStyle name="Komma 5 3 2" xfId="1941" xr:uid="{4DF168D4-1B0B-4641-AA87-2C1A47B850DE}"/>
    <cellStyle name="Komma 5 4" xfId="1749" xr:uid="{F8798DDD-B427-4C69-9189-466EB371BA6B}"/>
    <cellStyle name="Komma 5 4 2" xfId="1893" xr:uid="{B5BA29A9-A450-4C6E-B546-C36CC673789D}"/>
    <cellStyle name="Komma 5 5" xfId="1845" xr:uid="{B6F8B2A3-6440-4B29-99C0-864184A01DB4}"/>
    <cellStyle name="Komma 6" xfId="1702" xr:uid="{00000000-0005-0000-0000-000040050000}"/>
    <cellStyle name="Komma 6 2" xfId="1798" xr:uid="{6C652DCE-46E6-4216-8FFF-41189AEA1653}"/>
    <cellStyle name="Komma 6 2 2" xfId="1942" xr:uid="{D414D661-C4CC-4DF5-B8A5-67E446FD790B}"/>
    <cellStyle name="Komma 6 3" xfId="1750" xr:uid="{5196843B-AFD7-422D-A794-FF75561DCDEC}"/>
    <cellStyle name="Komma 6 3 2" xfId="1894" xr:uid="{C7BEB02F-9230-4F09-95FD-397EE7B39957}"/>
    <cellStyle name="Komma 6 4" xfId="1846" xr:uid="{481C527C-AEC3-49B5-B349-7DFA79B2851E}"/>
    <cellStyle name="Komma 7" xfId="1796" xr:uid="{4C891DB7-30B1-40B2-946B-8097D041FA54}"/>
    <cellStyle name="Komma 7 2" xfId="1940" xr:uid="{FA38AF63-5366-4F2F-89D9-87BB02605DAC}"/>
    <cellStyle name="Komma 8" xfId="1748" xr:uid="{F4602AD7-2E13-4602-9A9E-AF12366A905E}"/>
    <cellStyle name="Komma 8 2" xfId="1892" xr:uid="{45B2E890-F062-4571-9E02-8D032878572A}"/>
    <cellStyle name="Komma 9" xfId="1844" xr:uid="{2095CEA4-C2B7-467B-B1A4-8F6D61AB2C1E}"/>
    <cellStyle name="Kopf einzelne" xfId="1306" xr:uid="{00000000-0005-0000-0000-000041050000}"/>
    <cellStyle name="Kopf erste" xfId="1307" xr:uid="{00000000-0005-0000-0000-000042050000}"/>
    <cellStyle name="Kopf letzte" xfId="1308" xr:uid="{00000000-0005-0000-0000-000043050000}"/>
    <cellStyle name="Kopf mittlere" xfId="1309" xr:uid="{00000000-0005-0000-0000-000044050000}"/>
    <cellStyle name="Kosten" xfId="1310" xr:uid="{00000000-0005-0000-0000-000045050000}"/>
    <cellStyle name="KPMG Heading 1" xfId="1311" xr:uid="{00000000-0005-0000-0000-000046050000}"/>
    <cellStyle name="KPMG Heading 2" xfId="1312" xr:uid="{00000000-0005-0000-0000-000047050000}"/>
    <cellStyle name="KPMG Heading 3" xfId="1313" xr:uid="{00000000-0005-0000-0000-000048050000}"/>
    <cellStyle name="KPMG Heading 4" xfId="1314" xr:uid="{00000000-0005-0000-0000-000049050000}"/>
    <cellStyle name="KPMG Normal" xfId="1315" xr:uid="{00000000-0005-0000-0000-00004A050000}"/>
    <cellStyle name="KPMG Normal Text" xfId="1316" xr:uid="{00000000-0005-0000-0000-00004B050000}"/>
    <cellStyle name="Leerzeile" xfId="1317" xr:uid="{00000000-0005-0000-0000-00004C050000}"/>
    <cellStyle name="Link" xfId="5" builtinId="8"/>
    <cellStyle name="Linked Cell" xfId="1318" xr:uid="{00000000-0005-0000-0000-00004D050000}"/>
    <cellStyle name="Linked Cell 2" xfId="1319" xr:uid="{00000000-0005-0000-0000-00004E050000}"/>
    <cellStyle name="Linked Cell_Tabelle1" xfId="1320" xr:uid="{00000000-0005-0000-0000-00004F050000}"/>
    <cellStyle name="MainData" xfId="1321" xr:uid="{00000000-0005-0000-0000-000050050000}"/>
    <cellStyle name="MajorTotal" xfId="1322" xr:uid="{00000000-0005-0000-0000-000051050000}"/>
    <cellStyle name="Matrix_Title" xfId="1323" xr:uid="{00000000-0005-0000-0000-000052050000}"/>
    <cellStyle name="meny_Hárok1" xfId="1324" xr:uid="{00000000-0005-0000-0000-000053050000}"/>
    <cellStyle name="Middle Headers Centered" xfId="1325" xr:uid="{00000000-0005-0000-0000-000054050000}"/>
    <cellStyle name="Migliaia" xfId="1326" xr:uid="{00000000-0005-0000-0000-000055050000}"/>
    <cellStyle name="Millares 2" xfId="1327" xr:uid="{00000000-0005-0000-0000-000056050000}"/>
    <cellStyle name="Millares 2 2" xfId="1328" xr:uid="{00000000-0005-0000-0000-000057050000}"/>
    <cellStyle name="Millares 3" xfId="1329" xr:uid="{00000000-0005-0000-0000-000058050000}"/>
    <cellStyle name="Millares 3 2" xfId="1330" xr:uid="{00000000-0005-0000-0000-000059050000}"/>
    <cellStyle name="Millares 3 2 2" xfId="1747" xr:uid="{00000000-0005-0000-0000-00005A050000}"/>
    <cellStyle name="Millares 3 2 2 2" xfId="1843" xr:uid="{603132BA-2E99-49C2-BF5E-D5BDBD34CD03}"/>
    <cellStyle name="Millares 3 2 2 2 2" xfId="1987" xr:uid="{F442C77C-21FD-4DBB-B90A-7C9CFEDCE6B3}"/>
    <cellStyle name="Millares 3 2 2 3" xfId="1795" xr:uid="{EC5F1CCB-23EC-4C61-BFD5-EA512467B2C1}"/>
    <cellStyle name="Millares 3 2 2 3 2" xfId="1939" xr:uid="{9ACE4FE0-C271-47D4-9296-075F24756DE0}"/>
    <cellStyle name="Millares 3 2 2 4" xfId="1891" xr:uid="{FCFD1C24-0151-4D7D-808B-3510FE0E9325}"/>
    <cellStyle name="Millares 3 3" xfId="1746" xr:uid="{00000000-0005-0000-0000-00005B050000}"/>
    <cellStyle name="Millares 3 3 2" xfId="1842" xr:uid="{1D771A72-532D-4D81-BBA2-F2D6056F8BF0}"/>
    <cellStyle name="Millares 3 3 2 2" xfId="1986" xr:uid="{C3D03030-0893-4331-AE86-01A3E9C9D755}"/>
    <cellStyle name="Millares 3 3 3" xfId="1794" xr:uid="{D2E96510-5EE9-4A7F-A297-4F9C461BFF67}"/>
    <cellStyle name="Millares 3 3 3 2" xfId="1938" xr:uid="{28BB6E2A-DF95-4A1B-BDA9-7538A674E6F5}"/>
    <cellStyle name="Millares 3 3 4" xfId="1890" xr:uid="{7395D218-C86C-459D-B1D1-FE64D4A2E23B}"/>
    <cellStyle name="Milliers [0]_3A_NumeratorReport_Option1_040611" xfId="1331" xr:uid="{00000000-0005-0000-0000-00005C050000}"/>
    <cellStyle name="Milliers_3A_NumeratorReport_Option1_040611" xfId="1332" xr:uid="{00000000-0005-0000-0000-00005D050000}"/>
    <cellStyle name="MioS-Format" xfId="1333" xr:uid="{00000000-0005-0000-0000-00005E050000}"/>
    <cellStyle name="Monétaire [0]_3A_NumeratorReport_Option1_040611" xfId="1334" xr:uid="{00000000-0005-0000-0000-00005F050000}"/>
    <cellStyle name="Monétaire_3A_NumeratorReport_Option1_040611" xfId="1335" xr:uid="{00000000-0005-0000-0000-000060050000}"/>
    <cellStyle name="Neutral 2" xfId="1336" xr:uid="{00000000-0005-0000-0000-000061050000}"/>
    <cellStyle name="Neutral 3" xfId="1337" xr:uid="{00000000-0005-0000-0000-000062050000}"/>
    <cellStyle name="Neutral 4" xfId="1338" xr:uid="{00000000-0005-0000-0000-000063050000}"/>
    <cellStyle name="norma" xfId="1339" xr:uid="{00000000-0005-0000-0000-000064050000}"/>
    <cellStyle name="Normal - Style1" xfId="1340" xr:uid="{00000000-0005-0000-0000-000066050000}"/>
    <cellStyle name="Normal 10" xfId="1341" xr:uid="{00000000-0005-0000-0000-000067050000}"/>
    <cellStyle name="Normal 11" xfId="1342" xr:uid="{00000000-0005-0000-0000-000068050000}"/>
    <cellStyle name="Normal 12" xfId="1343" xr:uid="{00000000-0005-0000-0000-000069050000}"/>
    <cellStyle name="Normal 13" xfId="1344" xr:uid="{00000000-0005-0000-0000-00006A050000}"/>
    <cellStyle name="Normal 14" xfId="1345" xr:uid="{00000000-0005-0000-0000-00006B050000}"/>
    <cellStyle name="Normal 15" xfId="1346" xr:uid="{00000000-0005-0000-0000-00006C050000}"/>
    <cellStyle name="Normal 16" xfId="1347" xr:uid="{00000000-0005-0000-0000-00006D050000}"/>
    <cellStyle name="Normal 17" xfId="1348" xr:uid="{00000000-0005-0000-0000-00006E050000}"/>
    <cellStyle name="Normal 18" xfId="3" xr:uid="{00000000-0005-0000-0000-00006F050000}"/>
    <cellStyle name="Normal 19" xfId="1349" xr:uid="{00000000-0005-0000-0000-000070050000}"/>
    <cellStyle name="Normal 2" xfId="1350" xr:uid="{00000000-0005-0000-0000-000071050000}"/>
    <cellStyle name="Normal 2 2" xfId="1351" xr:uid="{00000000-0005-0000-0000-000072050000}"/>
    <cellStyle name="Normal 2 2 2" xfId="1352" xr:uid="{00000000-0005-0000-0000-000073050000}"/>
    <cellStyle name="Normal 2 3" xfId="1353" xr:uid="{00000000-0005-0000-0000-000074050000}"/>
    <cellStyle name="Normal 2 4" xfId="1354" xr:uid="{00000000-0005-0000-0000-000075050000}"/>
    <cellStyle name="Normal 2_~0149226" xfId="1355" xr:uid="{00000000-0005-0000-0000-000076050000}"/>
    <cellStyle name="Normal 20" xfId="1356" xr:uid="{00000000-0005-0000-0000-000077050000}"/>
    <cellStyle name="Normal 21" xfId="1357" xr:uid="{00000000-0005-0000-0000-000078050000}"/>
    <cellStyle name="Normal 22" xfId="1358" xr:uid="{00000000-0005-0000-0000-000079050000}"/>
    <cellStyle name="Normal 23" xfId="1359" xr:uid="{00000000-0005-0000-0000-00007A050000}"/>
    <cellStyle name="Normal 24" xfId="1360" xr:uid="{00000000-0005-0000-0000-00007B050000}"/>
    <cellStyle name="Normal 25" xfId="1361" xr:uid="{00000000-0005-0000-0000-00007C050000}"/>
    <cellStyle name="Normal 26" xfId="1362" xr:uid="{00000000-0005-0000-0000-00007D050000}"/>
    <cellStyle name="Normal 3" xfId="1363" xr:uid="{00000000-0005-0000-0000-00007E050000}"/>
    <cellStyle name="Normal 3 2" xfId="1364" xr:uid="{00000000-0005-0000-0000-00007F050000}"/>
    <cellStyle name="Normal 3 3" xfId="1365" xr:uid="{00000000-0005-0000-0000-000080050000}"/>
    <cellStyle name="Normal 3_annex8corep" xfId="1366" xr:uid="{00000000-0005-0000-0000-000081050000}"/>
    <cellStyle name="Normal 4" xfId="1367" xr:uid="{00000000-0005-0000-0000-000082050000}"/>
    <cellStyle name="Normal 5" xfId="1368" xr:uid="{00000000-0005-0000-0000-000083050000}"/>
    <cellStyle name="Normal 5 2" xfId="1369" xr:uid="{00000000-0005-0000-0000-000084050000}"/>
    <cellStyle name="Normal 6" xfId="1370" xr:uid="{00000000-0005-0000-0000-000085050000}"/>
    <cellStyle name="Normal 7" xfId="1371" xr:uid="{00000000-0005-0000-0000-000086050000}"/>
    <cellStyle name="Normal 7 2" xfId="1372" xr:uid="{00000000-0005-0000-0000-000087050000}"/>
    <cellStyle name="Normal 7 2 2" xfId="1373" xr:uid="{00000000-0005-0000-0000-000088050000}"/>
    <cellStyle name="Normal 7 2 2 2" xfId="1374" xr:uid="{00000000-0005-0000-0000-000089050000}"/>
    <cellStyle name="Normal 7 2 3" xfId="1375" xr:uid="{00000000-0005-0000-0000-00008A050000}"/>
    <cellStyle name="Normal 7 3" xfId="1376" xr:uid="{00000000-0005-0000-0000-00008B050000}"/>
    <cellStyle name="Normal 7 3 2" xfId="1377" xr:uid="{00000000-0005-0000-0000-00008C050000}"/>
    <cellStyle name="Normal 7 4" xfId="1378" xr:uid="{00000000-0005-0000-0000-00008D050000}"/>
    <cellStyle name="Normal 7 5" xfId="1379" xr:uid="{00000000-0005-0000-0000-00008E050000}"/>
    <cellStyle name="Normal 8" xfId="1380" xr:uid="{00000000-0005-0000-0000-00008F050000}"/>
    <cellStyle name="Normal 9" xfId="1381" xr:uid="{00000000-0005-0000-0000-000090050000}"/>
    <cellStyle name="Normal Bew" xfId="1382" xr:uid="{00000000-0005-0000-0000-000091050000}"/>
    <cellStyle name="Normal Bew blau T" xfId="1383" xr:uid="{00000000-0005-0000-0000-000092050000}"/>
    <cellStyle name="Normal Bew du.blau T" xfId="1384" xr:uid="{00000000-0005-0000-0000-000093050000}"/>
    <cellStyle name="Normal Bew du.blau T 2" xfId="1385" xr:uid="{00000000-0005-0000-0000-000094050000}"/>
    <cellStyle name="Normal Bew T" xfId="1386" xr:uid="{00000000-0005-0000-0000-000095050000}"/>
    <cellStyle name="Normal Bew_20100616 overview " xfId="1387" xr:uid="{00000000-0005-0000-0000-000096050000}"/>
    <cellStyle name="Normale_2011 04 14 Templates for stress test_bcl" xfId="1388" xr:uid="{00000000-0005-0000-0000-000097050000}"/>
    <cellStyle name="normálne_Hárok1" xfId="1389" xr:uid="{00000000-0005-0000-0000-000098050000}"/>
    <cellStyle name="normální_CP_" xfId="1390" xr:uid="{00000000-0005-0000-0000-000099050000}"/>
    <cellStyle name="Normalny_Costs 00" xfId="1391" xr:uid="{00000000-0005-0000-0000-00009A050000}"/>
    <cellStyle name="Notas" xfId="1392" xr:uid="{00000000-0005-0000-0000-00009B050000}"/>
    <cellStyle name="Notas 2" xfId="1393" xr:uid="{00000000-0005-0000-0000-00009C050000}"/>
    <cellStyle name="Note" xfId="1394" xr:uid="{00000000-0005-0000-0000-00009D050000}"/>
    <cellStyle name="Note 2" xfId="1395" xr:uid="{00000000-0005-0000-0000-00009E050000}"/>
    <cellStyle name="Note 2 2" xfId="1396" xr:uid="{00000000-0005-0000-0000-00009F050000}"/>
    <cellStyle name="Note 3" xfId="1397" xr:uid="{00000000-0005-0000-0000-0000A0050000}"/>
    <cellStyle name="Note 4" xfId="1398" xr:uid="{00000000-0005-0000-0000-0000A1050000}"/>
    <cellStyle name="Note 5" xfId="1399" xr:uid="{00000000-0005-0000-0000-0000A2050000}"/>
    <cellStyle name="Notiz 2" xfId="1400" xr:uid="{00000000-0005-0000-0000-0000A3050000}"/>
    <cellStyle name="Notiz 2 2" xfId="1401" xr:uid="{00000000-0005-0000-0000-0000A4050000}"/>
    <cellStyle name="Notiz 2 2 2" xfId="1402" xr:uid="{00000000-0005-0000-0000-0000A5050000}"/>
    <cellStyle name="Notiz 2 3" xfId="1403" xr:uid="{00000000-0005-0000-0000-0000A6050000}"/>
    <cellStyle name="Notiz 2 4" xfId="1404" xr:uid="{00000000-0005-0000-0000-0000A7050000}"/>
    <cellStyle name="Notiz 3" xfId="1405" xr:uid="{00000000-0005-0000-0000-0000A8050000}"/>
    <cellStyle name="Notiz 3 2" xfId="1406" xr:uid="{00000000-0005-0000-0000-0000A9050000}"/>
    <cellStyle name="Output" xfId="1407" xr:uid="{00000000-0005-0000-0000-0000AA050000}"/>
    <cellStyle name="Output 2" xfId="1408" xr:uid="{00000000-0005-0000-0000-0000AB050000}"/>
    <cellStyle name="Output 2 2" xfId="1409" xr:uid="{00000000-0005-0000-0000-0000AC050000}"/>
    <cellStyle name="Output 3" xfId="1410" xr:uid="{00000000-0005-0000-0000-0000AD050000}"/>
    <cellStyle name="pb_page_heading_LS" xfId="1411" xr:uid="{00000000-0005-0000-0000-0000AE050000}"/>
    <cellStyle name="Perc 1 decimal" xfId="1412" xr:uid="{00000000-0005-0000-0000-0000AF050000}"/>
    <cellStyle name="Perc 2 decimal" xfId="1413" xr:uid="{00000000-0005-0000-0000-0000B0050000}"/>
    <cellStyle name="Percent [2]" xfId="1414" xr:uid="{00000000-0005-0000-0000-0000B2050000}"/>
    <cellStyle name="Percent 18" xfId="1415" xr:uid="{00000000-0005-0000-0000-0000B3050000}"/>
    <cellStyle name="Percent 2" xfId="1416" xr:uid="{00000000-0005-0000-0000-0000B4050000}"/>
    <cellStyle name="Percent 2 2" xfId="1417" xr:uid="{00000000-0005-0000-0000-0000B5050000}"/>
    <cellStyle name="Percent 3" xfId="1418" xr:uid="{00000000-0005-0000-0000-0000B6050000}"/>
    <cellStyle name="Percent 4" xfId="1419" xr:uid="{00000000-0005-0000-0000-0000B7050000}"/>
    <cellStyle name="Percent 5" xfId="1420" xr:uid="{00000000-0005-0000-0000-0000B8050000}"/>
    <cellStyle name="Percent 6" xfId="1421" xr:uid="{00000000-0005-0000-0000-0000B9050000}"/>
    <cellStyle name="Percent 7" xfId="1422" xr:uid="{00000000-0005-0000-0000-0000BA050000}"/>
    <cellStyle name="Percent(2)" xfId="1423" xr:uid="{00000000-0005-0000-0000-0000BB050000}"/>
    <cellStyle name="Percent(2) 2" xfId="1424" xr:uid="{00000000-0005-0000-0000-0000BC050000}"/>
    <cellStyle name="Percent(2) 2 2" xfId="1425" xr:uid="{00000000-0005-0000-0000-0000BD050000}"/>
    <cellStyle name="Percent(2) 3" xfId="1426" xr:uid="{00000000-0005-0000-0000-0000BE050000}"/>
    <cellStyle name="Percent(2) 3 2" xfId="1427" xr:uid="{00000000-0005-0000-0000-0000BF050000}"/>
    <cellStyle name="Percent(2) 4" xfId="1428" xr:uid="{00000000-0005-0000-0000-0000C0050000}"/>
    <cellStyle name="Percent(2) 5" xfId="1429" xr:uid="{00000000-0005-0000-0000-0000C1050000}"/>
    <cellStyle name="Percentage" xfId="1430" xr:uid="{00000000-0005-0000-0000-0000C2050000}"/>
    <cellStyle name="Place_header" xfId="1431" xr:uid="{00000000-0005-0000-0000-0000C3050000}"/>
    <cellStyle name="Placeholder" xfId="1432" xr:uid="{00000000-0005-0000-0000-0000C4050000}"/>
    <cellStyle name="Placeholder Header Underlined bold" xfId="1433" xr:uid="{00000000-0005-0000-0000-0000C5050000}"/>
    <cellStyle name="Placeholder_column_blank" xfId="1434" xr:uid="{00000000-0005-0000-0000-0000C6050000}"/>
    <cellStyle name="prova colore" xfId="1435" xr:uid="{00000000-0005-0000-0000-0000C7050000}"/>
    <cellStyle name="provaaa" xfId="1436" xr:uid="{00000000-0005-0000-0000-0000C8050000}"/>
    <cellStyle name="Prozent" xfId="1" builtinId="5"/>
    <cellStyle name="Prozent 10" xfId="1437" xr:uid="{00000000-0005-0000-0000-0000C9050000}"/>
    <cellStyle name="Prozent 2" xfId="1438" xr:uid="{00000000-0005-0000-0000-0000CA050000}"/>
    <cellStyle name="Prozent 2 2" xfId="1439" xr:uid="{00000000-0005-0000-0000-0000CB050000}"/>
    <cellStyle name="Prozent 2 3" xfId="1440" xr:uid="{00000000-0005-0000-0000-0000CC050000}"/>
    <cellStyle name="Prozent 2 4" xfId="1441" xr:uid="{00000000-0005-0000-0000-0000CD050000}"/>
    <cellStyle name="Prozent 3" xfId="1442" xr:uid="{00000000-0005-0000-0000-0000CE050000}"/>
    <cellStyle name="Prozent 3 2" xfId="1443" xr:uid="{00000000-0005-0000-0000-0000CF050000}"/>
    <cellStyle name="Prozent 3 3" xfId="1444" xr:uid="{00000000-0005-0000-0000-0000D0050000}"/>
    <cellStyle name="Prozent 3 4" xfId="1445" xr:uid="{00000000-0005-0000-0000-0000D1050000}"/>
    <cellStyle name="Prozent 3 5" xfId="1446" xr:uid="{00000000-0005-0000-0000-0000D2050000}"/>
    <cellStyle name="Prozent 4" xfId="1447" xr:uid="{00000000-0005-0000-0000-0000D3050000}"/>
    <cellStyle name="Prozent 4 2" xfId="1448" xr:uid="{00000000-0005-0000-0000-0000D4050000}"/>
    <cellStyle name="Prozent 4 3" xfId="1449" xr:uid="{00000000-0005-0000-0000-0000D5050000}"/>
    <cellStyle name="Prozent 5" xfId="1450" xr:uid="{00000000-0005-0000-0000-0000D6050000}"/>
    <cellStyle name="Prozent 5 2" xfId="1451" xr:uid="{00000000-0005-0000-0000-0000D7050000}"/>
    <cellStyle name="Prozent 6" xfId="1452" xr:uid="{00000000-0005-0000-0000-0000D8050000}"/>
    <cellStyle name="Prozent 7" xfId="1453" xr:uid="{00000000-0005-0000-0000-0000D9050000}"/>
    <cellStyle name="Prozent 8" xfId="1454" xr:uid="{00000000-0005-0000-0000-0000DA050000}"/>
    <cellStyle name="Prozent 9" xfId="1455" xr:uid="{00000000-0005-0000-0000-0000DB050000}"/>
    <cellStyle name="R_Area_font" xfId="1456" xr:uid="{00000000-0005-0000-0000-0000DC050000}"/>
    <cellStyle name="R_formula" xfId="1457" xr:uid="{00000000-0005-0000-0000-0000DD050000}"/>
    <cellStyle name="R_head_font" xfId="1458" xr:uid="{00000000-0005-0000-0000-0000DE050000}"/>
    <cellStyle name="Row Header" xfId="1459" xr:uid="{00000000-0005-0000-0000-0000DF050000}"/>
    <cellStyle name="Salida" xfId="1460" xr:uid="{00000000-0005-0000-0000-0000E0050000}"/>
    <cellStyle name="Salida 2" xfId="1461" xr:uid="{00000000-0005-0000-0000-0000E1050000}"/>
    <cellStyle name="SAPBEXaggData" xfId="1462" xr:uid="{00000000-0005-0000-0000-0000E2050000}"/>
    <cellStyle name="SAPBEXaggDataEmph" xfId="1463" xr:uid="{00000000-0005-0000-0000-0000E3050000}"/>
    <cellStyle name="SAPBEXaggItem" xfId="1464" xr:uid="{00000000-0005-0000-0000-0000E4050000}"/>
    <cellStyle name="SAPBEXaggItemX" xfId="1465" xr:uid="{00000000-0005-0000-0000-0000E5050000}"/>
    <cellStyle name="SAPBEXchaText" xfId="1466" xr:uid="{00000000-0005-0000-0000-0000E6050000}"/>
    <cellStyle name="SAPBEXexcBad7" xfId="1467" xr:uid="{00000000-0005-0000-0000-0000E7050000}"/>
    <cellStyle name="SAPBEXexcBad8" xfId="1468" xr:uid="{00000000-0005-0000-0000-0000E8050000}"/>
    <cellStyle name="SAPBEXexcBad9" xfId="1469" xr:uid="{00000000-0005-0000-0000-0000E9050000}"/>
    <cellStyle name="SAPBEXexcCritical4" xfId="1470" xr:uid="{00000000-0005-0000-0000-0000EA050000}"/>
    <cellStyle name="SAPBEXexcCritical5" xfId="1471" xr:uid="{00000000-0005-0000-0000-0000EB050000}"/>
    <cellStyle name="SAPBEXexcCritical6" xfId="1472" xr:uid="{00000000-0005-0000-0000-0000EC050000}"/>
    <cellStyle name="SAPBEXexcGood1" xfId="1473" xr:uid="{00000000-0005-0000-0000-0000ED050000}"/>
    <cellStyle name="SAPBEXexcGood2" xfId="1474" xr:uid="{00000000-0005-0000-0000-0000EE050000}"/>
    <cellStyle name="SAPBEXexcGood3" xfId="1475" xr:uid="{00000000-0005-0000-0000-0000EF050000}"/>
    <cellStyle name="SAPBEXfilterDrill" xfId="1476" xr:uid="{00000000-0005-0000-0000-0000F0050000}"/>
    <cellStyle name="SAPBEXfilterItem" xfId="1477" xr:uid="{00000000-0005-0000-0000-0000F1050000}"/>
    <cellStyle name="SAPBEXfilterText" xfId="1478" xr:uid="{00000000-0005-0000-0000-0000F2050000}"/>
    <cellStyle name="SAPBEXformats" xfId="1479" xr:uid="{00000000-0005-0000-0000-0000F3050000}"/>
    <cellStyle name="SAPBEXheaderItem" xfId="1480" xr:uid="{00000000-0005-0000-0000-0000F4050000}"/>
    <cellStyle name="SAPBEXheaderText" xfId="1481" xr:uid="{00000000-0005-0000-0000-0000F5050000}"/>
    <cellStyle name="SAPBEXHLevel0" xfId="1482" xr:uid="{00000000-0005-0000-0000-0000F6050000}"/>
    <cellStyle name="SAPBEXHLevel0X" xfId="1483" xr:uid="{00000000-0005-0000-0000-0000F7050000}"/>
    <cellStyle name="SAPBEXHLevel1" xfId="1484" xr:uid="{00000000-0005-0000-0000-0000F8050000}"/>
    <cellStyle name="SAPBEXHLevel1X" xfId="1485" xr:uid="{00000000-0005-0000-0000-0000F9050000}"/>
    <cellStyle name="SAPBEXHLevel2" xfId="1486" xr:uid="{00000000-0005-0000-0000-0000FA050000}"/>
    <cellStyle name="SAPBEXHLevel2X" xfId="1487" xr:uid="{00000000-0005-0000-0000-0000FB050000}"/>
    <cellStyle name="SAPBEXHLevel3" xfId="1488" xr:uid="{00000000-0005-0000-0000-0000FC050000}"/>
    <cellStyle name="SAPBEXHLevel3X" xfId="1489" xr:uid="{00000000-0005-0000-0000-0000FD050000}"/>
    <cellStyle name="SAPBEXresData" xfId="1490" xr:uid="{00000000-0005-0000-0000-0000FE050000}"/>
    <cellStyle name="SAPBEXresDataEmph" xfId="1491" xr:uid="{00000000-0005-0000-0000-0000FF050000}"/>
    <cellStyle name="SAPBEXresItem" xfId="1492" xr:uid="{00000000-0005-0000-0000-000000060000}"/>
    <cellStyle name="SAPBEXresItemX" xfId="1493" xr:uid="{00000000-0005-0000-0000-000001060000}"/>
    <cellStyle name="SAPBEXstdData" xfId="1494" xr:uid="{00000000-0005-0000-0000-000002060000}"/>
    <cellStyle name="SAPBEXstdDataEmph" xfId="1495" xr:uid="{00000000-0005-0000-0000-000003060000}"/>
    <cellStyle name="SAPBEXstdItem" xfId="1496" xr:uid="{00000000-0005-0000-0000-000004060000}"/>
    <cellStyle name="SAPBEXstdItemX" xfId="1497" xr:uid="{00000000-0005-0000-0000-000005060000}"/>
    <cellStyle name="SAPBEXtitle" xfId="1498" xr:uid="{00000000-0005-0000-0000-000006060000}"/>
    <cellStyle name="SAPBEXundefined" xfId="1499" xr:uid="{00000000-0005-0000-0000-000007060000}"/>
    <cellStyle name="SAPError" xfId="1500" xr:uid="{00000000-0005-0000-0000-000008060000}"/>
    <cellStyle name="SAPError 2" xfId="1501" xr:uid="{00000000-0005-0000-0000-000009060000}"/>
    <cellStyle name="SAPError 2 2" xfId="1502" xr:uid="{00000000-0005-0000-0000-00000A060000}"/>
    <cellStyle name="SAPError 3" xfId="1503" xr:uid="{00000000-0005-0000-0000-00000B060000}"/>
    <cellStyle name="SAPError 3 2" xfId="1504" xr:uid="{00000000-0005-0000-0000-00000C060000}"/>
    <cellStyle name="SAPError 4" xfId="1505" xr:uid="{00000000-0005-0000-0000-00000D060000}"/>
    <cellStyle name="SAPError 5" xfId="1506" xr:uid="{00000000-0005-0000-0000-00000E060000}"/>
    <cellStyle name="SAPKey" xfId="1507" xr:uid="{00000000-0005-0000-0000-00000F060000}"/>
    <cellStyle name="SAPKey 2" xfId="1508" xr:uid="{00000000-0005-0000-0000-000010060000}"/>
    <cellStyle name="SAPKey 2 2" xfId="1509" xr:uid="{00000000-0005-0000-0000-000011060000}"/>
    <cellStyle name="SAPKey 3" xfId="1510" xr:uid="{00000000-0005-0000-0000-000012060000}"/>
    <cellStyle name="SAPKey 3 2" xfId="1511" xr:uid="{00000000-0005-0000-0000-000013060000}"/>
    <cellStyle name="SAPKey 4" xfId="1512" xr:uid="{00000000-0005-0000-0000-000014060000}"/>
    <cellStyle name="SAPKey 5" xfId="1513" xr:uid="{00000000-0005-0000-0000-000015060000}"/>
    <cellStyle name="SAPLocked" xfId="1514" xr:uid="{00000000-0005-0000-0000-000016060000}"/>
    <cellStyle name="SAPLocked 2" xfId="1515" xr:uid="{00000000-0005-0000-0000-000017060000}"/>
    <cellStyle name="SAPLocked 2 2" xfId="1516" xr:uid="{00000000-0005-0000-0000-000018060000}"/>
    <cellStyle name="SAPLocked 3" xfId="1517" xr:uid="{00000000-0005-0000-0000-000019060000}"/>
    <cellStyle name="SAPLocked 3 2" xfId="1518" xr:uid="{00000000-0005-0000-0000-00001A060000}"/>
    <cellStyle name="SAPLocked 4" xfId="1519" xr:uid="{00000000-0005-0000-0000-00001B060000}"/>
    <cellStyle name="SAPLocked 5" xfId="1520" xr:uid="{00000000-0005-0000-0000-00001C060000}"/>
    <cellStyle name="SAPOutput" xfId="1521" xr:uid="{00000000-0005-0000-0000-00001D060000}"/>
    <cellStyle name="SAPOutput 2" xfId="1522" xr:uid="{00000000-0005-0000-0000-00001E060000}"/>
    <cellStyle name="SAPOutput 2 2" xfId="1523" xr:uid="{00000000-0005-0000-0000-00001F060000}"/>
    <cellStyle name="SAPOutput 3" xfId="1524" xr:uid="{00000000-0005-0000-0000-000020060000}"/>
    <cellStyle name="SAPOutput 3 2" xfId="1525" xr:uid="{00000000-0005-0000-0000-000021060000}"/>
    <cellStyle name="SAPOutput 3 3" xfId="1526" xr:uid="{00000000-0005-0000-0000-000022060000}"/>
    <cellStyle name="SAPOutput 4" xfId="1527" xr:uid="{00000000-0005-0000-0000-000023060000}"/>
    <cellStyle name="SAPOutput 5" xfId="1528" xr:uid="{00000000-0005-0000-0000-000024060000}"/>
    <cellStyle name="SAPSpace" xfId="1529" xr:uid="{00000000-0005-0000-0000-000025060000}"/>
    <cellStyle name="SAPSpace 2" xfId="1530" xr:uid="{00000000-0005-0000-0000-000026060000}"/>
    <cellStyle name="SAPSpace 2 2" xfId="1531" xr:uid="{00000000-0005-0000-0000-000027060000}"/>
    <cellStyle name="SAPSpace 3" xfId="1532" xr:uid="{00000000-0005-0000-0000-000028060000}"/>
    <cellStyle name="SAPSpace 3 2" xfId="1533" xr:uid="{00000000-0005-0000-0000-000029060000}"/>
    <cellStyle name="SAPSpace 4" xfId="1534" xr:uid="{00000000-0005-0000-0000-00002A060000}"/>
    <cellStyle name="SAPSpace 5" xfId="1535" xr:uid="{00000000-0005-0000-0000-00002B060000}"/>
    <cellStyle name="SAPText" xfId="1536" xr:uid="{00000000-0005-0000-0000-00002C060000}"/>
    <cellStyle name="SAPText 2" xfId="1537" xr:uid="{00000000-0005-0000-0000-00002D060000}"/>
    <cellStyle name="SAPText 2 2" xfId="1538" xr:uid="{00000000-0005-0000-0000-00002E060000}"/>
    <cellStyle name="SAPText 3" xfId="1539" xr:uid="{00000000-0005-0000-0000-00002F060000}"/>
    <cellStyle name="SAPText 3 2" xfId="1540" xr:uid="{00000000-0005-0000-0000-000030060000}"/>
    <cellStyle name="SAPText 4" xfId="1541" xr:uid="{00000000-0005-0000-0000-000031060000}"/>
    <cellStyle name="SAPText 5" xfId="1542" xr:uid="{00000000-0005-0000-0000-000032060000}"/>
    <cellStyle name="SAPUnLocked" xfId="1543" xr:uid="{00000000-0005-0000-0000-000033060000}"/>
    <cellStyle name="SAPUnLocked 2" xfId="1544" xr:uid="{00000000-0005-0000-0000-000034060000}"/>
    <cellStyle name="SAPUnLocked 2 2" xfId="1545" xr:uid="{00000000-0005-0000-0000-000035060000}"/>
    <cellStyle name="SAPUnLocked 3" xfId="1546" xr:uid="{00000000-0005-0000-0000-000036060000}"/>
    <cellStyle name="SAPUnLocked 3 2" xfId="1547" xr:uid="{00000000-0005-0000-0000-000037060000}"/>
    <cellStyle name="SAPUnLocked 4" xfId="1548" xr:uid="{00000000-0005-0000-0000-000038060000}"/>
    <cellStyle name="SAPUnLocked 5" xfId="1549" xr:uid="{00000000-0005-0000-0000-000039060000}"/>
    <cellStyle name="Schlecht 2" xfId="1550" xr:uid="{00000000-0005-0000-0000-00003A060000}"/>
    <cellStyle name="Schlecht 3" xfId="1551" xr:uid="{00000000-0005-0000-0000-00003B060000}"/>
    <cellStyle name="Schlecht 4" xfId="1552" xr:uid="{00000000-0005-0000-0000-00003C060000}"/>
    <cellStyle name="S-Format" xfId="1553" xr:uid="{00000000-0005-0000-0000-00003D060000}"/>
    <cellStyle name="Standard" xfId="0" builtinId="0"/>
    <cellStyle name="Standard 10" xfId="1554" xr:uid="{00000000-0005-0000-0000-00003E060000}"/>
    <cellStyle name="Standard 11" xfId="1555" xr:uid="{00000000-0005-0000-0000-00003F060000}"/>
    <cellStyle name="Standard 12" xfId="1556" xr:uid="{00000000-0005-0000-0000-000040060000}"/>
    <cellStyle name="Standard 13" xfId="1557" xr:uid="{00000000-0005-0000-0000-000041060000}"/>
    <cellStyle name="Standard 14" xfId="1558" xr:uid="{00000000-0005-0000-0000-000042060000}"/>
    <cellStyle name="Standard 15" xfId="1559" xr:uid="{00000000-0005-0000-0000-000043060000}"/>
    <cellStyle name="Standard 16" xfId="1560" xr:uid="{00000000-0005-0000-0000-000044060000}"/>
    <cellStyle name="Standard 16 2" xfId="1561" xr:uid="{00000000-0005-0000-0000-000045060000}"/>
    <cellStyle name="Standard 17" xfId="1562" xr:uid="{00000000-0005-0000-0000-000046060000}"/>
    <cellStyle name="Standard 17 2" xfId="1563" xr:uid="{00000000-0005-0000-0000-000047060000}"/>
    <cellStyle name="Standard 17 2 2" xfId="1564" xr:uid="{00000000-0005-0000-0000-000048060000}"/>
    <cellStyle name="Standard 17 3" xfId="1565" xr:uid="{00000000-0005-0000-0000-000049060000}"/>
    <cellStyle name="Standard 18" xfId="1566" xr:uid="{00000000-0005-0000-0000-00004A060000}"/>
    <cellStyle name="Standard 18 2" xfId="1567" xr:uid="{00000000-0005-0000-0000-00004B060000}"/>
    <cellStyle name="Standard 19" xfId="1568" xr:uid="{00000000-0005-0000-0000-00004C060000}"/>
    <cellStyle name="Standard 2" xfId="2" xr:uid="{00000000-0005-0000-0000-00004D060000}"/>
    <cellStyle name="Standard 2 2" xfId="1570" xr:uid="{00000000-0005-0000-0000-00004E060000}"/>
    <cellStyle name="Standard 2 2 2" xfId="1571" xr:uid="{00000000-0005-0000-0000-00004F060000}"/>
    <cellStyle name="Standard 2 2 2 2" xfId="1572" xr:uid="{00000000-0005-0000-0000-000050060000}"/>
    <cellStyle name="Standard 2 2 3" xfId="1573" xr:uid="{00000000-0005-0000-0000-000051060000}"/>
    <cellStyle name="Standard 2 3" xfId="1574" xr:uid="{00000000-0005-0000-0000-000052060000}"/>
    <cellStyle name="Standard 2 3 2" xfId="1575" xr:uid="{00000000-0005-0000-0000-000053060000}"/>
    <cellStyle name="Standard 2 4" xfId="1576" xr:uid="{00000000-0005-0000-0000-000054060000}"/>
    <cellStyle name="Standard 2_BG T05 (Segments)" xfId="1569" xr:uid="{00000000-0005-0000-0000-000055060000}"/>
    <cellStyle name="Standard 20" xfId="1577" xr:uid="{00000000-0005-0000-0000-000056060000}"/>
    <cellStyle name="Standard 3" xfId="1578" xr:uid="{00000000-0005-0000-0000-000057060000}"/>
    <cellStyle name="Standard 3 2" xfId="1579" xr:uid="{00000000-0005-0000-0000-000058060000}"/>
    <cellStyle name="Standard 3 2 2" xfId="1580" xr:uid="{00000000-0005-0000-0000-000059060000}"/>
    <cellStyle name="Standard 3 3" xfId="1581" xr:uid="{00000000-0005-0000-0000-00005A060000}"/>
    <cellStyle name="Standard 38 2" xfId="4" xr:uid="{00000000-0005-0000-0000-00005B060000}"/>
    <cellStyle name="Standard 4" xfId="1582" xr:uid="{00000000-0005-0000-0000-00005C060000}"/>
    <cellStyle name="Standard 4 2" xfId="1583" xr:uid="{00000000-0005-0000-0000-00005D060000}"/>
    <cellStyle name="Standard 4 3" xfId="1584" xr:uid="{00000000-0005-0000-0000-00005E060000}"/>
    <cellStyle name="Standard 4 4" xfId="1585" xr:uid="{00000000-0005-0000-0000-00005F060000}"/>
    <cellStyle name="Standard 4 4 2" xfId="1586" xr:uid="{00000000-0005-0000-0000-000060060000}"/>
    <cellStyle name="Standard 4 4 2 2" xfId="1587" xr:uid="{00000000-0005-0000-0000-000061060000}"/>
    <cellStyle name="Standard 4 4 3" xfId="1588" xr:uid="{00000000-0005-0000-0000-000062060000}"/>
    <cellStyle name="Standard 4 5" xfId="1589" xr:uid="{00000000-0005-0000-0000-000063060000}"/>
    <cellStyle name="Standard 4_Kopie von 2013_Business_Performance_Report_Segment Reporting February_work in progress_Knauer" xfId="1590" xr:uid="{00000000-0005-0000-0000-000064060000}"/>
    <cellStyle name="Standard 5" xfId="1591" xr:uid="{00000000-0005-0000-0000-000065060000}"/>
    <cellStyle name="Standard 5 2" xfId="1592" xr:uid="{00000000-0005-0000-0000-000066060000}"/>
    <cellStyle name="Standard 6" xfId="1593" xr:uid="{00000000-0005-0000-0000-000067060000}"/>
    <cellStyle name="Standard 7" xfId="1594" xr:uid="{00000000-0005-0000-0000-000068060000}"/>
    <cellStyle name="Standard 8" xfId="1595" xr:uid="{00000000-0005-0000-0000-000069060000}"/>
    <cellStyle name="Standard 9" xfId="1596" xr:uid="{00000000-0005-0000-0000-00006A060000}"/>
    <cellStyle name="Standard 9 2" xfId="1597" xr:uid="{00000000-0005-0000-0000-00006B060000}"/>
    <cellStyle name="Standard2" xfId="1598" xr:uid="{00000000-0005-0000-0000-00006C060000}"/>
    <cellStyle name="Standard3" xfId="1599" xr:uid="{00000000-0005-0000-0000-00006D060000}"/>
    <cellStyle name="Standard3 2" xfId="1600" xr:uid="{00000000-0005-0000-0000-00006E060000}"/>
    <cellStyle name="Standard3 2 2" xfId="1601" xr:uid="{00000000-0005-0000-0000-00006F060000}"/>
    <cellStyle name="Standard3 3" xfId="1602" xr:uid="{00000000-0005-0000-0000-000070060000}"/>
    <cellStyle name="Standard3 3 2" xfId="1603" xr:uid="{00000000-0005-0000-0000-000071060000}"/>
    <cellStyle name="Standard3 4" xfId="1604" xr:uid="{00000000-0005-0000-0000-000072060000}"/>
    <cellStyle name="Standard3 5" xfId="1605" xr:uid="{00000000-0005-0000-0000-000073060000}"/>
    <cellStyle name="Standard3_Kopie von 2013_Business_Performance_Report_Segment Reporting February_work in progress_Knauer" xfId="1606" xr:uid="{00000000-0005-0000-0000-000074060000}"/>
    <cellStyle name="Standard4" xfId="1607" xr:uid="{00000000-0005-0000-0000-000075060000}"/>
    <cellStyle name="Status Check" xfId="1608" xr:uid="{00000000-0005-0000-0000-000076060000}"/>
    <cellStyle name="Stil 1" xfId="1609" xr:uid="{00000000-0005-0000-0000-000077060000}"/>
    <cellStyle name="Stil 1 2" xfId="1610" xr:uid="{00000000-0005-0000-0000-000078060000}"/>
    <cellStyle name="Stil 1 2 2" xfId="1611" xr:uid="{00000000-0005-0000-0000-000079060000}"/>
    <cellStyle name="Stil 1 3" xfId="1612" xr:uid="{00000000-0005-0000-0000-00007A060000}"/>
    <cellStyle name="Stil 1 3 2" xfId="1613" xr:uid="{00000000-0005-0000-0000-00007B060000}"/>
    <cellStyle name="Stil 1 4" xfId="1614" xr:uid="{00000000-0005-0000-0000-00007C060000}"/>
    <cellStyle name="Stil 1 5" xfId="1615" xr:uid="{00000000-0005-0000-0000-00007D060000}"/>
    <cellStyle name="Stil 1_Kopie von 2013_Business_Performance_Report_Segment Reporting February_work in progress_Knauer" xfId="1616" xr:uid="{00000000-0005-0000-0000-00007E060000}"/>
    <cellStyle name="Style 1" xfId="1617" xr:uid="{00000000-0005-0000-0000-00007F060000}"/>
    <cellStyle name="Style 2" xfId="1618" xr:uid="{00000000-0005-0000-0000-000080060000}"/>
    <cellStyle name="STYLE1" xfId="1619" xr:uid="{00000000-0005-0000-0000-000081060000}"/>
    <cellStyle name="STYLE2" xfId="1620" xr:uid="{00000000-0005-0000-0000-000082060000}"/>
    <cellStyle name="SubTotal" xfId="1621" xr:uid="{00000000-0005-0000-0000-000083060000}"/>
    <cellStyle name="Subtotal Amounts row fill" xfId="1622" xr:uid="{00000000-0005-0000-0000-000084060000}"/>
    <cellStyle name="Subtotal Amounts row fill 2" xfId="1623" xr:uid="{00000000-0005-0000-0000-000085060000}"/>
    <cellStyle name="Subtotal head row fill" xfId="1624" xr:uid="{00000000-0005-0000-0000-000086060000}"/>
    <cellStyle name="Subtotal_amounts" xfId="1625" xr:uid="{00000000-0005-0000-0000-000087060000}"/>
    <cellStyle name="Summe" xfId="1626" xr:uid="{00000000-0005-0000-0000-000088060000}"/>
    <cellStyle name="test" xfId="1627" xr:uid="{00000000-0005-0000-0000-000089060000}"/>
    <cellStyle name="test a style" xfId="1628" xr:uid="{00000000-0005-0000-0000-00008A060000}"/>
    <cellStyle name="TEUR-FORMAT" xfId="1629" xr:uid="{00000000-0005-0000-0000-00008B060000}"/>
    <cellStyle name="TEUR-Format (gerundet)" xfId="1630" xr:uid="{00000000-0005-0000-0000-00008C060000}"/>
    <cellStyle name="TEUR-FORMAT_Anlage RS Steuergruppe 2007" xfId="1631" xr:uid="{00000000-0005-0000-0000-00008D060000}"/>
    <cellStyle name="Text" xfId="1632" xr:uid="{00000000-0005-0000-0000-00008E060000}"/>
    <cellStyle name="Texto de advertencia" xfId="1633" xr:uid="{00000000-0005-0000-0000-00008F060000}"/>
    <cellStyle name="Texto explicativo" xfId="1634" xr:uid="{00000000-0005-0000-0000-000090060000}"/>
    <cellStyle name="TGK_TOC_PAGE_COLUMN" xfId="1635" xr:uid="{00000000-0005-0000-0000-000091060000}"/>
    <cellStyle name="Titel" xfId="1636" xr:uid="{00000000-0005-0000-0000-000092060000}"/>
    <cellStyle name="Title" xfId="1637" xr:uid="{00000000-0005-0000-0000-000093060000}"/>
    <cellStyle name="Title 2" xfId="1638" xr:uid="{00000000-0005-0000-0000-000094060000}"/>
    <cellStyle name="Title_Restructuring File _ 3-07-13_scorecard" xfId="1639" xr:uid="{00000000-0005-0000-0000-000095060000}"/>
    <cellStyle name="Título" xfId="1640" xr:uid="{00000000-0005-0000-0000-000096060000}"/>
    <cellStyle name="Título 1" xfId="1641" xr:uid="{00000000-0005-0000-0000-000097060000}"/>
    <cellStyle name="Título 2" xfId="1642" xr:uid="{00000000-0005-0000-0000-000098060000}"/>
    <cellStyle name="Título 3" xfId="1643" xr:uid="{00000000-0005-0000-0000-000099060000}"/>
    <cellStyle name="Total" xfId="1644" xr:uid="{00000000-0005-0000-0000-00009A060000}"/>
    <cellStyle name="Total 2" xfId="1645" xr:uid="{00000000-0005-0000-0000-00009B060000}"/>
    <cellStyle name="Total 2 2" xfId="1646" xr:uid="{00000000-0005-0000-0000-00009C060000}"/>
    <cellStyle name="Total_amounts" xfId="1647" xr:uid="{00000000-0005-0000-0000-00009D060000}"/>
    <cellStyle name="TS-Format" xfId="1648" xr:uid="{00000000-0005-0000-0000-00009E060000}"/>
    <cellStyle name="TS-Format (gerundet)" xfId="1649" xr:uid="{00000000-0005-0000-0000-00009F060000}"/>
    <cellStyle name="Überschrift 1 2" xfId="1650" xr:uid="{00000000-0005-0000-0000-0000A0060000}"/>
    <cellStyle name="Überschrift 1 3" xfId="1651" xr:uid="{00000000-0005-0000-0000-0000A1060000}"/>
    <cellStyle name="Überschrift 1 4" xfId="1652" xr:uid="{00000000-0005-0000-0000-0000A2060000}"/>
    <cellStyle name="Überschrift 10" xfId="1653" xr:uid="{00000000-0005-0000-0000-0000A3060000}"/>
    <cellStyle name="Überschrift 11" xfId="1654" xr:uid="{00000000-0005-0000-0000-0000A4060000}"/>
    <cellStyle name="Überschrift 2 2" xfId="1655" xr:uid="{00000000-0005-0000-0000-0000A5060000}"/>
    <cellStyle name="Überschrift 2 3" xfId="1656" xr:uid="{00000000-0005-0000-0000-0000A6060000}"/>
    <cellStyle name="Überschrift 2 4" xfId="1657" xr:uid="{00000000-0005-0000-0000-0000A7060000}"/>
    <cellStyle name="Überschrift 3 2" xfId="1658" xr:uid="{00000000-0005-0000-0000-0000A8060000}"/>
    <cellStyle name="Überschrift 3 3" xfId="1659" xr:uid="{00000000-0005-0000-0000-0000A9060000}"/>
    <cellStyle name="Überschrift 3 4" xfId="1660" xr:uid="{00000000-0005-0000-0000-0000AA060000}"/>
    <cellStyle name="Überschrift 4 2" xfId="1661" xr:uid="{00000000-0005-0000-0000-0000AB060000}"/>
    <cellStyle name="Überschrift 4 3" xfId="1662" xr:uid="{00000000-0005-0000-0000-0000AC060000}"/>
    <cellStyle name="Überschrift 4 4" xfId="1663" xr:uid="{00000000-0005-0000-0000-0000AD060000}"/>
    <cellStyle name="Überschrift 5" xfId="1664" xr:uid="{00000000-0005-0000-0000-0000AE060000}"/>
    <cellStyle name="Überschrift 6" xfId="1665" xr:uid="{00000000-0005-0000-0000-0000AF060000}"/>
    <cellStyle name="Überschrift 7" xfId="1666" xr:uid="{00000000-0005-0000-0000-0000B0060000}"/>
    <cellStyle name="Überschrift 8" xfId="1667" xr:uid="{00000000-0005-0000-0000-0000B1060000}"/>
    <cellStyle name="Überschrift 9" xfId="1668" xr:uid="{00000000-0005-0000-0000-0000B2060000}"/>
    <cellStyle name="Udm" xfId="1669" xr:uid="{00000000-0005-0000-0000-0000B3060000}"/>
    <cellStyle name="Verknüpfte Zelle 2" xfId="1670" xr:uid="{00000000-0005-0000-0000-0000B4060000}"/>
    <cellStyle name="Verknüpfte Zelle 3" xfId="1671" xr:uid="{00000000-0005-0000-0000-0000B5060000}"/>
    <cellStyle name="Verknüpfte Zelle 4" xfId="1672" xr:uid="{00000000-0005-0000-0000-0000B6060000}"/>
    <cellStyle name="Verknüpfung %" xfId="1673" xr:uid="{00000000-0005-0000-0000-0000B7060000}"/>
    <cellStyle name="Verknüpfung Zahl" xfId="1674" xr:uid="{00000000-0005-0000-0000-0000B8060000}"/>
    <cellStyle name="Warnender Text 2" xfId="1675" xr:uid="{00000000-0005-0000-0000-0000B9060000}"/>
    <cellStyle name="Warnender Text 3" xfId="1676" xr:uid="{00000000-0005-0000-0000-0000BA060000}"/>
    <cellStyle name="Warnender Text 4" xfId="1677" xr:uid="{00000000-0005-0000-0000-0000BB060000}"/>
    <cellStyle name="Warning Text" xfId="1678" xr:uid="{00000000-0005-0000-0000-0000BC060000}"/>
    <cellStyle name="Warning Text 2" xfId="1679" xr:uid="{00000000-0005-0000-0000-0000BD060000}"/>
    <cellStyle name="White" xfId="1680" xr:uid="{00000000-0005-0000-0000-0000BE060000}"/>
    <cellStyle name="Work new book placeholder header underlined" xfId="1681" xr:uid="{00000000-0005-0000-0000-0000BF060000}"/>
    <cellStyle name="WPK" xfId="1682" xr:uid="{00000000-0005-0000-0000-0000C0060000}"/>
    <cellStyle name="Wrap_text" xfId="1683" xr:uid="{00000000-0005-0000-0000-0000C1060000}"/>
    <cellStyle name="Zelle überprüfen 2" xfId="1684" xr:uid="{00000000-0005-0000-0000-0000C2060000}"/>
    <cellStyle name="Zelle überprüfen 3" xfId="1685" xr:uid="{00000000-0005-0000-0000-0000C3060000}"/>
    <cellStyle name="Zelle überprüfen 4" xfId="1686" xr:uid="{00000000-0005-0000-0000-0000C4060000}"/>
    <cellStyle name="Zwischensumme" xfId="1687" xr:uid="{00000000-0005-0000-0000-0000C5060000}"/>
    <cellStyle name="Zwischenüberschrift" xfId="1688" xr:uid="{00000000-0005-0000-0000-0000C6060000}"/>
    <cellStyle name="ハイパーリンク_Executive Summary 2004.05 (JAPAN) Draft" xfId="1689" xr:uid="{00000000-0005-0000-0000-0000C7060000}"/>
    <cellStyle name="쉼표 [0]_Closing Listing - Inventory" xfId="1690" xr:uid="{00000000-0005-0000-0000-0000C8060000}"/>
    <cellStyle name="쉼표_Closing Listing - Inventory" xfId="1691" xr:uid="{00000000-0005-0000-0000-0000C9060000}"/>
    <cellStyle name="콤마 [0]_04.30계좌별" xfId="1692" xr:uid="{00000000-0005-0000-0000-0000CA060000}"/>
    <cellStyle name="콤마_04.30계좌별" xfId="1693" xr:uid="{00000000-0005-0000-0000-0000CB060000}"/>
    <cellStyle name="표준_04.30계좌별" xfId="1694" xr:uid="{00000000-0005-0000-0000-0000CC060000}"/>
    <cellStyle name="未定義" xfId="1695" xr:uid="{00000000-0005-0000-0000-0000CD060000}"/>
    <cellStyle name="桁区切り_Prepayment Analysis" xfId="1696" xr:uid="{00000000-0005-0000-0000-0000CE060000}"/>
    <cellStyle name="桁蟻唇Ｆ [0.00]_Sheet1" xfId="1697" xr:uid="{00000000-0005-0000-0000-0000CF060000}"/>
    <cellStyle name="桁蟻唇Ｆ_Sheet1" xfId="1698" xr:uid="{00000000-0005-0000-0000-0000D0060000}"/>
    <cellStyle name="標準_AFJ Sheet" xfId="1699" xr:uid="{00000000-0005-0000-0000-0000D1060000}"/>
    <cellStyle name="脱浦 [0.00]_Sheet1" xfId="1700" xr:uid="{00000000-0005-0000-0000-0000D2060000}"/>
    <cellStyle name="脱浦_Sheet1" xfId="1701" xr:uid="{00000000-0005-0000-0000-0000D3060000}"/>
  </cellStyles>
  <dxfs count="251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theme="0"/>
      </font>
    </dxf>
    <dxf>
      <font>
        <color theme="0"/>
      </font>
    </dxf>
    <dxf>
      <font>
        <color theme="0"/>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17929</xdr:colOff>
      <xdr:row>0</xdr:row>
      <xdr:rowOff>22412</xdr:rowOff>
    </xdr:from>
    <xdr:to>
      <xdr:col>7</xdr:col>
      <xdr:colOff>705412</xdr:colOff>
      <xdr:row>2</xdr:row>
      <xdr:rowOff>38212</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1576" y="22412"/>
          <a:ext cx="687483" cy="41921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241300</xdr:colOff>
      <xdr:row>0</xdr:row>
      <xdr:rowOff>44450</xdr:rowOff>
    </xdr:from>
    <xdr:ext cx="839883" cy="415850"/>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99300" y="44450"/>
          <a:ext cx="839883" cy="415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35</xdr:col>
      <xdr:colOff>456103</xdr:colOff>
      <xdr:row>1</xdr:row>
      <xdr:rowOff>70716</xdr:rowOff>
    </xdr:from>
    <xdr:to>
      <xdr:col>36</xdr:col>
      <xdr:colOff>531119</xdr:colOff>
      <xdr:row>3</xdr:row>
      <xdr:rowOff>56036</xdr:rowOff>
    </xdr:to>
    <xdr:pic>
      <xdr:nvPicPr>
        <xdr:cNvPr id="3" name="Grafik 2">
          <a:extLst>
            <a:ext uri="{FF2B5EF4-FFF2-40B4-BE49-F238E27FC236}">
              <a16:creationId xmlns:a16="http://schemas.microsoft.com/office/drawing/2014/main" id="{44B601DA-5AE2-4CCA-B09B-2F7C730781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611253" y="280266"/>
          <a:ext cx="656041" cy="394895"/>
        </a:xfrm>
        <a:prstGeom prst="rect">
          <a:avLst/>
        </a:prstGeom>
      </xdr:spPr>
    </xdr:pic>
    <xdr:clientData/>
  </xdr:twoCellAnchor>
  <xdr:twoCellAnchor>
    <xdr:from>
      <xdr:col>0</xdr:col>
      <xdr:colOff>1163864</xdr:colOff>
      <xdr:row>11</xdr:row>
      <xdr:rowOff>178254</xdr:rowOff>
    </xdr:from>
    <xdr:to>
      <xdr:col>0</xdr:col>
      <xdr:colOff>1510392</xdr:colOff>
      <xdr:row>13</xdr:row>
      <xdr:rowOff>111579</xdr:rowOff>
    </xdr:to>
    <xdr:sp macro="" textlink="">
      <xdr:nvSpPr>
        <xdr:cNvPr id="2" name="Textfeld 1">
          <a:extLst>
            <a:ext uri="{FF2B5EF4-FFF2-40B4-BE49-F238E27FC236}">
              <a16:creationId xmlns:a16="http://schemas.microsoft.com/office/drawing/2014/main" id="{F157EDE1-29CA-44C8-B141-595A0EED69D7}"/>
            </a:ext>
          </a:extLst>
        </xdr:cNvPr>
        <xdr:cNvSpPr txBox="1"/>
      </xdr:nvSpPr>
      <xdr:spPr>
        <a:xfrm>
          <a:off x="1272721" y="2210254"/>
          <a:ext cx="346528" cy="332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twoCellAnchor>
    <xdr:from>
      <xdr:col>0</xdr:col>
      <xdr:colOff>2769507</xdr:colOff>
      <xdr:row>18</xdr:row>
      <xdr:rowOff>180068</xdr:rowOff>
    </xdr:from>
    <xdr:to>
      <xdr:col>0</xdr:col>
      <xdr:colOff>3057525</xdr:colOff>
      <xdr:row>19</xdr:row>
      <xdr:rowOff>134258</xdr:rowOff>
    </xdr:to>
    <xdr:sp macro="" textlink="">
      <xdr:nvSpPr>
        <xdr:cNvPr id="4" name="Textfeld 3">
          <a:extLst>
            <a:ext uri="{FF2B5EF4-FFF2-40B4-BE49-F238E27FC236}">
              <a16:creationId xmlns:a16="http://schemas.microsoft.com/office/drawing/2014/main" id="{D79847CC-9F04-4133-BF6F-E635A114E66A}"/>
            </a:ext>
          </a:extLst>
        </xdr:cNvPr>
        <xdr:cNvSpPr txBox="1"/>
      </xdr:nvSpPr>
      <xdr:spPr>
        <a:xfrm>
          <a:off x="2874282" y="3609068"/>
          <a:ext cx="288018" cy="154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42</xdr:col>
      <xdr:colOff>427990</xdr:colOff>
      <xdr:row>1</xdr:row>
      <xdr:rowOff>9525</xdr:rowOff>
    </xdr:from>
    <xdr:to>
      <xdr:col>43</xdr:col>
      <xdr:colOff>521748</xdr:colOff>
      <xdr:row>3</xdr:row>
      <xdr:rowOff>3100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97415" y="219075"/>
          <a:ext cx="674783" cy="4126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42</xdr:col>
      <xdr:colOff>154594</xdr:colOff>
      <xdr:row>1</xdr:row>
      <xdr:rowOff>77931</xdr:rowOff>
    </xdr:from>
    <xdr:to>
      <xdr:col>43</xdr:col>
      <xdr:colOff>384877</xdr:colOff>
      <xdr:row>3</xdr:row>
      <xdr:rowOff>93731</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42519" y="268431"/>
          <a:ext cx="677958" cy="415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28</xdr:col>
      <xdr:colOff>172399</xdr:colOff>
      <xdr:row>1</xdr:row>
      <xdr:rowOff>31567</xdr:rowOff>
    </xdr:from>
    <xdr:to>
      <xdr:col>29</xdr:col>
      <xdr:colOff>409099</xdr:colOff>
      <xdr:row>3</xdr:row>
      <xdr:rowOff>47367</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22377" y="222067"/>
          <a:ext cx="683961" cy="41336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41</xdr:col>
      <xdr:colOff>274141</xdr:colOff>
      <xdr:row>1</xdr:row>
      <xdr:rowOff>47625</xdr:rowOff>
    </xdr:from>
    <xdr:to>
      <xdr:col>42</xdr:col>
      <xdr:colOff>431399</xdr:colOff>
      <xdr:row>3</xdr:row>
      <xdr:rowOff>41200</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38466" y="257175"/>
          <a:ext cx="671608" cy="412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28</xdr:col>
      <xdr:colOff>147487</xdr:colOff>
      <xdr:row>1</xdr:row>
      <xdr:rowOff>41414</xdr:rowOff>
    </xdr:from>
    <xdr:to>
      <xdr:col>29</xdr:col>
      <xdr:colOff>379012</xdr:colOff>
      <xdr:row>3</xdr:row>
      <xdr:rowOff>44513</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38509" y="248479"/>
          <a:ext cx="678786" cy="41723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28</xdr:col>
      <xdr:colOff>351214</xdr:colOff>
      <xdr:row>1</xdr:row>
      <xdr:rowOff>36369</xdr:rowOff>
    </xdr:from>
    <xdr:ext cx="653193" cy="415850"/>
    <xdr:pic>
      <xdr:nvPicPr>
        <xdr:cNvPr id="3" name="Grafik 2">
          <a:extLst>
            <a:ext uri="{FF2B5EF4-FFF2-40B4-BE49-F238E27FC236}">
              <a16:creationId xmlns:a16="http://schemas.microsoft.com/office/drawing/2014/main" id="{BEACBB2C-BC90-4D64-8403-F3B32A98F3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05214" y="226869"/>
          <a:ext cx="653193" cy="41585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4352925</xdr:colOff>
      <xdr:row>0</xdr:row>
      <xdr:rowOff>57150</xdr:rowOff>
    </xdr:from>
    <xdr:to>
      <xdr:col>1</xdr:col>
      <xdr:colOff>5040408</xdr:colOff>
      <xdr:row>2</xdr:row>
      <xdr:rowOff>88825</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24675" y="57150"/>
          <a:ext cx="687483" cy="450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showGridLines="0" tabSelected="1" view="pageBreakPreview" zoomScale="85" zoomScaleNormal="100" zoomScaleSheetLayoutView="85" workbookViewId="0">
      <selection activeCell="B34" sqref="B34"/>
    </sheetView>
  </sheetViews>
  <sheetFormatPr baseColWidth="10" defaultColWidth="11.42578125" defaultRowHeight="15"/>
  <cols>
    <col min="1" max="1" width="12.7109375" customWidth="1"/>
  </cols>
  <sheetData>
    <row r="1" spans="1:6" ht="16.5">
      <c r="A1" s="2" t="s">
        <v>0</v>
      </c>
    </row>
    <row r="4" spans="1:6" ht="16.5">
      <c r="A4" s="45"/>
    </row>
    <row r="5" spans="1:6" ht="16.5">
      <c r="A5" s="44" t="s">
        <v>1</v>
      </c>
      <c r="F5" s="9" t="s">
        <v>2</v>
      </c>
    </row>
    <row r="6" spans="1:6" ht="16.5">
      <c r="A6" s="45"/>
    </row>
    <row r="7" spans="1:6" ht="16.5">
      <c r="A7" s="44" t="s">
        <v>3</v>
      </c>
    </row>
    <row r="8" spans="1:6">
      <c r="A8" s="46" t="s">
        <v>4</v>
      </c>
      <c r="F8" s="9" t="s">
        <v>5</v>
      </c>
    </row>
    <row r="9" spans="1:6">
      <c r="A9" s="46" t="s">
        <v>6</v>
      </c>
      <c r="F9" s="9" t="s">
        <v>5</v>
      </c>
    </row>
    <row r="10" spans="1:6">
      <c r="A10" s="46" t="s">
        <v>7</v>
      </c>
      <c r="F10" s="9" t="s">
        <v>5</v>
      </c>
    </row>
    <row r="11" spans="1:6">
      <c r="A11" s="46" t="s">
        <v>8</v>
      </c>
      <c r="F11" s="9" t="s">
        <v>5</v>
      </c>
    </row>
    <row r="12" spans="1:6" ht="16.5">
      <c r="A12" s="45"/>
      <c r="F12" s="8"/>
    </row>
    <row r="13" spans="1:6" ht="16.5">
      <c r="A13" s="44" t="s">
        <v>9</v>
      </c>
      <c r="F13" s="9" t="s">
        <v>10</v>
      </c>
    </row>
    <row r="14" spans="1:6" ht="16.5">
      <c r="A14" s="45"/>
      <c r="F14" s="9"/>
    </row>
    <row r="15" spans="1:6" ht="16.5">
      <c r="A15" s="44" t="s">
        <v>11</v>
      </c>
      <c r="F15" s="9" t="s">
        <v>12</v>
      </c>
    </row>
    <row r="16" spans="1:6" ht="16.5">
      <c r="A16" s="45"/>
      <c r="F16" s="9"/>
    </row>
    <row r="17" spans="1:7" ht="16.5">
      <c r="A17" s="44" t="s">
        <v>13</v>
      </c>
      <c r="F17" s="9" t="s">
        <v>14</v>
      </c>
    </row>
    <row r="18" spans="1:7" ht="16.5">
      <c r="A18" s="45"/>
      <c r="G18" s="9"/>
    </row>
    <row r="19" spans="1:7" ht="16.5">
      <c r="A19" s="44" t="s">
        <v>15</v>
      </c>
      <c r="F19" s="9" t="s">
        <v>16</v>
      </c>
    </row>
    <row r="20" spans="1:7" ht="16.5">
      <c r="A20" s="45"/>
      <c r="G20" s="9"/>
    </row>
    <row r="21" spans="1:7" ht="16.5">
      <c r="A21" s="44" t="s">
        <v>17</v>
      </c>
      <c r="F21" s="9" t="s">
        <v>18</v>
      </c>
    </row>
    <row r="22" spans="1:7" ht="16.5">
      <c r="A22" s="45"/>
      <c r="G22" s="9"/>
    </row>
    <row r="23" spans="1:7" ht="16.5">
      <c r="A23" s="44" t="s">
        <v>19</v>
      </c>
      <c r="F23" s="9" t="s">
        <v>20</v>
      </c>
      <c r="G23" s="9"/>
    </row>
    <row r="24" spans="1:7">
      <c r="G24" s="9"/>
    </row>
    <row r="25" spans="1:7" ht="16.5">
      <c r="A25" s="44" t="s">
        <v>21</v>
      </c>
      <c r="F25" s="9" t="s">
        <v>22</v>
      </c>
      <c r="G25" s="9"/>
    </row>
    <row r="34" spans="1:2">
      <c r="A34" s="4" t="s">
        <v>23</v>
      </c>
      <c r="B34" s="485">
        <v>45590</v>
      </c>
    </row>
    <row r="36" spans="1:2">
      <c r="A36" s="4" t="s">
        <v>24</v>
      </c>
    </row>
    <row r="37" spans="1:2">
      <c r="A37" s="4" t="s">
        <v>25</v>
      </c>
    </row>
  </sheetData>
  <hyperlinks>
    <hyperlink ref="A5" location="'BG T01 (share)'!A1" display="Share &amp; stock market data" xr:uid="{00000000-0004-0000-0000-000000000000}"/>
    <hyperlink ref="A7" location="'BG T02 (Key financials)'!A1" display="Key Financial data &amp; ratios" xr:uid="{00000000-0004-0000-0000-000001000000}"/>
    <hyperlink ref="A13" location="'BG T03 (P&amp;L)'!A1" display="Income statement" xr:uid="{00000000-0004-0000-0000-000002000000}"/>
    <hyperlink ref="A15" location="'BG T04 (Balance Sheet)'!A1" display="Balance sheet" xr:uid="{00000000-0004-0000-0000-000003000000}"/>
    <hyperlink ref="A17" location="'BG T05 (Segments)'!A1" display="Segment view" xr:uid="{00000000-0004-0000-0000-000004000000}"/>
    <hyperlink ref="A23" location="'BG T08 (Definitions)'!A1" display="Definitions" xr:uid="{00000000-0004-0000-0000-000005000000}"/>
    <hyperlink ref="A25" location="'BG T09 (Disclaimer)'!A1" display="Disclaimer" xr:uid="{00000000-0004-0000-0000-000006000000}"/>
    <hyperlink ref="A19" location="'BG T06 (Geo split - Assets)'!A1" display="Geographical view - Assets" xr:uid="{00000000-0004-0000-0000-000007000000}"/>
    <hyperlink ref="A21" location="'BG T07 (Product split - Assets)'!A1" display="Product &amp; Portfolio view - Assets" xr:uid="{00000000-0004-0000-0000-000008000000}"/>
  </hyperlinks>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5"/>
  <sheetViews>
    <sheetView showGridLines="0" view="pageBreakPreview" zoomScaleNormal="100" zoomScaleSheetLayoutView="100" workbookViewId="0">
      <selection activeCell="F12" sqref="F12"/>
    </sheetView>
  </sheetViews>
  <sheetFormatPr baseColWidth="10" defaultColWidth="11.42578125" defaultRowHeight="15"/>
  <cols>
    <col min="1" max="1" width="38.5703125" bestFit="1" customWidth="1"/>
    <col min="2" max="2" width="76.28515625" customWidth="1"/>
  </cols>
  <sheetData>
    <row r="1" spans="1:8" ht="16.5">
      <c r="A1" s="2" t="s">
        <v>186</v>
      </c>
      <c r="B1" s="1"/>
      <c r="C1" s="1"/>
      <c r="D1" s="1"/>
      <c r="E1" s="1"/>
      <c r="F1" s="1"/>
      <c r="G1" s="1"/>
      <c r="H1" s="1"/>
    </row>
    <row r="2" spans="1:8" ht="16.5">
      <c r="A2" s="6"/>
      <c r="B2" s="1"/>
      <c r="C2" s="1"/>
      <c r="D2" s="1"/>
      <c r="E2" s="1"/>
      <c r="F2" s="1"/>
      <c r="G2" s="1"/>
      <c r="H2" s="1"/>
    </row>
    <row r="3" spans="1:8" ht="16.5">
      <c r="A3" s="1"/>
      <c r="B3" s="1"/>
      <c r="C3" s="1"/>
      <c r="D3" s="1"/>
      <c r="E3" s="1"/>
      <c r="F3" s="1"/>
      <c r="G3" s="1"/>
      <c r="H3" s="1"/>
    </row>
    <row r="4" spans="1:8" ht="21">
      <c r="A4" s="10" t="s">
        <v>187</v>
      </c>
      <c r="B4" s="126" t="s">
        <v>188</v>
      </c>
    </row>
    <row r="5" spans="1:8">
      <c r="A5" s="10" t="s">
        <v>187</v>
      </c>
      <c r="B5" s="126" t="s">
        <v>189</v>
      </c>
    </row>
    <row r="6" spans="1:8">
      <c r="A6" s="10" t="s">
        <v>190</v>
      </c>
      <c r="B6" s="126" t="s">
        <v>191</v>
      </c>
    </row>
    <row r="7" spans="1:8" ht="21">
      <c r="A7" s="10" t="s">
        <v>192</v>
      </c>
      <c r="B7" s="126" t="s">
        <v>193</v>
      </c>
    </row>
    <row r="8" spans="1:8" ht="31.5">
      <c r="A8" s="10" t="s">
        <v>194</v>
      </c>
      <c r="B8" s="126" t="s">
        <v>195</v>
      </c>
    </row>
    <row r="9" spans="1:8">
      <c r="A9" s="10" t="s">
        <v>100</v>
      </c>
      <c r="B9" s="126" t="s">
        <v>196</v>
      </c>
    </row>
    <row r="10" spans="1:8">
      <c r="A10" s="10" t="s">
        <v>76</v>
      </c>
      <c r="B10" s="126" t="s">
        <v>197</v>
      </c>
    </row>
    <row r="11" spans="1:8">
      <c r="A11" s="10" t="s">
        <v>63</v>
      </c>
      <c r="B11" s="126" t="s">
        <v>198</v>
      </c>
    </row>
    <row r="12" spans="1:8" ht="21">
      <c r="A12" s="10" t="s">
        <v>154</v>
      </c>
      <c r="B12" s="126" t="s">
        <v>199</v>
      </c>
    </row>
    <row r="13" spans="1:8" ht="21">
      <c r="A13" s="220" t="s">
        <v>161</v>
      </c>
      <c r="B13" s="126" t="s">
        <v>200</v>
      </c>
    </row>
    <row r="14" spans="1:8" ht="21">
      <c r="A14" s="10" t="s">
        <v>156</v>
      </c>
      <c r="B14" s="126" t="s">
        <v>201</v>
      </c>
    </row>
    <row r="15" spans="1:8" ht="21">
      <c r="A15" s="220" t="s">
        <v>90</v>
      </c>
      <c r="B15" s="126" t="s">
        <v>202</v>
      </c>
    </row>
    <row r="16" spans="1:8" ht="21">
      <c r="A16" s="10" t="s">
        <v>86</v>
      </c>
      <c r="B16" s="126" t="s">
        <v>203</v>
      </c>
    </row>
    <row r="17" spans="1:2">
      <c r="A17" s="10" t="s">
        <v>204</v>
      </c>
      <c r="B17" s="126" t="s">
        <v>205</v>
      </c>
    </row>
    <row r="18" spans="1:2">
      <c r="A18" s="10" t="s">
        <v>84</v>
      </c>
      <c r="B18" s="126" t="s">
        <v>206</v>
      </c>
    </row>
    <row r="19" spans="1:2" ht="23.65" customHeight="1">
      <c r="A19" s="10" t="s">
        <v>102</v>
      </c>
      <c r="B19" s="126" t="s">
        <v>207</v>
      </c>
    </row>
    <row r="20" spans="1:2">
      <c r="A20" s="10" t="s">
        <v>208</v>
      </c>
      <c r="B20" s="126" t="s">
        <v>209</v>
      </c>
    </row>
    <row r="21" spans="1:2">
      <c r="A21" s="10" t="s">
        <v>210</v>
      </c>
      <c r="B21" s="126" t="s">
        <v>211</v>
      </c>
    </row>
    <row r="22" spans="1:2">
      <c r="A22" s="10" t="s">
        <v>212</v>
      </c>
      <c r="B22" s="126" t="s">
        <v>213</v>
      </c>
    </row>
    <row r="23" spans="1:2" ht="31.5">
      <c r="A23" s="10" t="s">
        <v>104</v>
      </c>
      <c r="B23" s="403" t="s">
        <v>214</v>
      </c>
    </row>
    <row r="24" spans="1:2">
      <c r="A24" s="10" t="s">
        <v>215</v>
      </c>
      <c r="B24" s="126" t="s">
        <v>216</v>
      </c>
    </row>
    <row r="25" spans="1:2" ht="21">
      <c r="A25" s="10" t="s">
        <v>105</v>
      </c>
      <c r="B25" s="403" t="s">
        <v>217</v>
      </c>
    </row>
    <row r="26" spans="1:2">
      <c r="A26" s="10" t="s">
        <v>67</v>
      </c>
      <c r="B26" s="126" t="s">
        <v>218</v>
      </c>
    </row>
    <row r="27" spans="1:2" ht="22.9" customHeight="1">
      <c r="A27" s="10" t="s">
        <v>219</v>
      </c>
      <c r="B27" s="126" t="s">
        <v>220</v>
      </c>
    </row>
    <row r="28" spans="1:2">
      <c r="A28" s="10" t="s">
        <v>219</v>
      </c>
      <c r="B28" s="126" t="s">
        <v>221</v>
      </c>
    </row>
    <row r="29" spans="1:2" ht="21">
      <c r="A29" s="10" t="s">
        <v>50</v>
      </c>
      <c r="B29" s="126" t="s">
        <v>222</v>
      </c>
    </row>
    <row r="30" spans="1:2" ht="21">
      <c r="A30" s="10" t="s">
        <v>51</v>
      </c>
      <c r="B30" s="126" t="s">
        <v>223</v>
      </c>
    </row>
    <row r="31" spans="1:2" ht="21">
      <c r="A31" s="10" t="s">
        <v>224</v>
      </c>
      <c r="B31" s="126" t="s">
        <v>225</v>
      </c>
    </row>
    <row r="32" spans="1:2" ht="21">
      <c r="A32" s="10" t="s">
        <v>226</v>
      </c>
      <c r="B32" s="126" t="s">
        <v>227</v>
      </c>
    </row>
    <row r="33" spans="1:2" ht="21">
      <c r="A33" s="10" t="s">
        <v>228</v>
      </c>
      <c r="B33" s="126" t="s">
        <v>229</v>
      </c>
    </row>
    <row r="34" spans="1:2">
      <c r="A34" s="10" t="s">
        <v>230</v>
      </c>
      <c r="B34" s="126" t="s">
        <v>231</v>
      </c>
    </row>
    <row r="35" spans="1:2">
      <c r="A35" s="10" t="s">
        <v>78</v>
      </c>
      <c r="B35" s="126" t="s">
        <v>232</v>
      </c>
    </row>
  </sheetData>
  <sortState xmlns:xlrd2="http://schemas.microsoft.com/office/spreadsheetml/2017/richdata2" ref="A4:B33">
    <sortCondition ref="A4"/>
  </sortState>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9"/>
  <sheetViews>
    <sheetView showGridLines="0" view="pageBreakPreview" zoomScaleNormal="100" zoomScaleSheetLayoutView="100" workbookViewId="0">
      <selection activeCell="W26" sqref="W26"/>
    </sheetView>
  </sheetViews>
  <sheetFormatPr baseColWidth="10" defaultColWidth="11.42578125" defaultRowHeight="15"/>
  <cols>
    <col min="10" max="10" width="6" customWidth="1"/>
  </cols>
  <sheetData>
    <row r="1" spans="1:11" ht="17.25">
      <c r="A1" s="41" t="s">
        <v>233</v>
      </c>
      <c r="B1" s="42"/>
      <c r="C1" s="42"/>
      <c r="D1" s="42"/>
      <c r="E1" s="42"/>
      <c r="F1" s="42"/>
      <c r="G1" s="42"/>
      <c r="H1" s="49"/>
      <c r="I1" s="38"/>
      <c r="J1" s="38"/>
    </row>
    <row r="2" spans="1:11">
      <c r="A2" s="42"/>
      <c r="B2" s="42"/>
      <c r="C2" s="42"/>
      <c r="D2" s="42"/>
      <c r="E2" s="42"/>
      <c r="F2" s="42"/>
      <c r="G2" s="42"/>
      <c r="H2" s="49"/>
      <c r="I2" s="38"/>
      <c r="J2" s="38"/>
    </row>
    <row r="3" spans="1:11">
      <c r="A3" s="42"/>
      <c r="B3" s="42"/>
      <c r="C3" s="42"/>
      <c r="D3" s="42"/>
      <c r="E3" s="42"/>
      <c r="F3" s="42"/>
      <c r="G3" s="42"/>
      <c r="H3" s="49"/>
      <c r="I3" s="38"/>
      <c r="J3" s="38"/>
    </row>
    <row r="6" spans="1:11" ht="15" customHeight="1">
      <c r="A6" s="511" t="s">
        <v>234</v>
      </c>
      <c r="B6" s="511"/>
      <c r="C6" s="511"/>
      <c r="D6" s="511"/>
      <c r="E6" s="511"/>
      <c r="F6" s="511"/>
      <c r="G6" s="511"/>
      <c r="H6" s="511"/>
      <c r="I6" s="511"/>
      <c r="J6" s="511"/>
      <c r="K6" s="511"/>
    </row>
    <row r="7" spans="1:11">
      <c r="A7" s="511"/>
      <c r="B7" s="511"/>
      <c r="C7" s="511"/>
      <c r="D7" s="511"/>
      <c r="E7" s="511"/>
      <c r="F7" s="511"/>
      <c r="G7" s="511"/>
      <c r="H7" s="511"/>
      <c r="I7" s="511"/>
      <c r="J7" s="511"/>
      <c r="K7" s="511"/>
    </row>
    <row r="8" spans="1:11">
      <c r="A8" s="511"/>
      <c r="B8" s="511"/>
      <c r="C8" s="511"/>
      <c r="D8" s="511"/>
      <c r="E8" s="511"/>
      <c r="F8" s="511"/>
      <c r="G8" s="511"/>
      <c r="H8" s="511"/>
      <c r="I8" s="511"/>
      <c r="J8" s="511"/>
      <c r="K8" s="511"/>
    </row>
    <row r="9" spans="1:11">
      <c r="A9" s="511"/>
      <c r="B9" s="511"/>
      <c r="C9" s="511"/>
      <c r="D9" s="511"/>
      <c r="E9" s="511"/>
      <c r="F9" s="511"/>
      <c r="G9" s="511"/>
      <c r="H9" s="511"/>
      <c r="I9" s="511"/>
      <c r="J9" s="511"/>
      <c r="K9" s="511"/>
    </row>
    <row r="10" spans="1:11">
      <c r="A10" s="511"/>
      <c r="B10" s="511"/>
      <c r="C10" s="511"/>
      <c r="D10" s="511"/>
      <c r="E10" s="511"/>
      <c r="F10" s="511"/>
      <c r="G10" s="511"/>
      <c r="H10" s="511"/>
      <c r="I10" s="511"/>
      <c r="J10" s="511"/>
      <c r="K10" s="511"/>
    </row>
    <row r="11" spans="1:11">
      <c r="A11" s="511"/>
      <c r="B11" s="511"/>
      <c r="C11" s="511"/>
      <c r="D11" s="511"/>
      <c r="E11" s="511"/>
      <c r="F11" s="511"/>
      <c r="G11" s="511"/>
      <c r="H11" s="511"/>
      <c r="I11" s="511"/>
      <c r="J11" s="511"/>
      <c r="K11" s="511"/>
    </row>
    <row r="12" spans="1:11">
      <c r="A12" s="511"/>
      <c r="B12" s="511"/>
      <c r="C12" s="511"/>
      <c r="D12" s="511"/>
      <c r="E12" s="511"/>
      <c r="F12" s="511"/>
      <c r="G12" s="511"/>
      <c r="H12" s="511"/>
      <c r="I12" s="511"/>
      <c r="J12" s="511"/>
      <c r="K12" s="511"/>
    </row>
    <row r="13" spans="1:11">
      <c r="A13" s="511"/>
      <c r="B13" s="511"/>
      <c r="C13" s="511"/>
      <c r="D13" s="511"/>
      <c r="E13" s="511"/>
      <c r="F13" s="511"/>
      <c r="G13" s="511"/>
      <c r="H13" s="511"/>
      <c r="I13" s="511"/>
      <c r="J13" s="511"/>
      <c r="K13" s="511"/>
    </row>
    <row r="14" spans="1:11">
      <c r="A14" s="511"/>
      <c r="B14" s="511"/>
      <c r="C14" s="511"/>
      <c r="D14" s="511"/>
      <c r="E14" s="511"/>
      <c r="F14" s="511"/>
      <c r="G14" s="511"/>
      <c r="H14" s="511"/>
      <c r="I14" s="511"/>
      <c r="J14" s="511"/>
      <c r="K14" s="511"/>
    </row>
    <row r="15" spans="1:11">
      <c r="A15" s="511"/>
      <c r="B15" s="511"/>
      <c r="C15" s="511"/>
      <c r="D15" s="511"/>
      <c r="E15" s="511"/>
      <c r="F15" s="511"/>
      <c r="G15" s="511"/>
      <c r="H15" s="511"/>
      <c r="I15" s="511"/>
      <c r="J15" s="511"/>
      <c r="K15" s="511"/>
    </row>
    <row r="16" spans="1:11">
      <c r="A16" s="511"/>
      <c r="B16" s="511"/>
      <c r="C16" s="511"/>
      <c r="D16" s="511"/>
      <c r="E16" s="511"/>
      <c r="F16" s="511"/>
      <c r="G16" s="511"/>
      <c r="H16" s="511"/>
      <c r="I16" s="511"/>
      <c r="J16" s="511"/>
      <c r="K16" s="511"/>
    </row>
    <row r="17" spans="1:11">
      <c r="A17" s="511"/>
      <c r="B17" s="511"/>
      <c r="C17" s="511"/>
      <c r="D17" s="511"/>
      <c r="E17" s="511"/>
      <c r="F17" s="511"/>
      <c r="G17" s="511"/>
      <c r="H17" s="511"/>
      <c r="I17" s="511"/>
      <c r="J17" s="511"/>
      <c r="K17" s="511"/>
    </row>
    <row r="18" spans="1:11">
      <c r="A18" s="511"/>
      <c r="B18" s="511"/>
      <c r="C18" s="511"/>
      <c r="D18" s="511"/>
      <c r="E18" s="511"/>
      <c r="F18" s="511"/>
      <c r="G18" s="511"/>
      <c r="H18" s="511"/>
      <c r="I18" s="511"/>
      <c r="J18" s="511"/>
      <c r="K18" s="511"/>
    </row>
    <row r="19" spans="1:11">
      <c r="A19" s="511"/>
      <c r="B19" s="511"/>
      <c r="C19" s="511"/>
      <c r="D19" s="511"/>
      <c r="E19" s="511"/>
      <c r="F19" s="511"/>
      <c r="G19" s="511"/>
      <c r="H19" s="511"/>
      <c r="I19" s="511"/>
      <c r="J19" s="511"/>
      <c r="K19" s="511"/>
    </row>
  </sheetData>
  <mergeCells count="1">
    <mergeCell ref="A6:K19"/>
  </mergeCells>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45"/>
  <sheetViews>
    <sheetView showGridLines="0" view="pageBreakPreview" zoomScaleNormal="100" zoomScaleSheetLayoutView="100" workbookViewId="0">
      <pane xSplit="1" ySplit="6" topLeftCell="Z9" activePane="bottomRight" state="frozen"/>
      <selection pane="topRight" activeCell="M75" sqref="M75"/>
      <selection pane="bottomLeft" activeCell="M75" sqref="M75"/>
      <selection pane="bottomRight" activeCell="AL12" sqref="AL12"/>
    </sheetView>
  </sheetViews>
  <sheetFormatPr baseColWidth="10" defaultColWidth="11.42578125" defaultRowHeight="15"/>
  <cols>
    <col min="1" max="1" width="43.85546875" customWidth="1"/>
    <col min="2" max="2" width="0.85546875" customWidth="1"/>
    <col min="3" max="35" width="8.7109375" customWidth="1"/>
    <col min="36" max="36" width="8.7109375" style="38" customWidth="1"/>
    <col min="37" max="37" width="8.7109375" customWidth="1"/>
    <col min="38" max="38" width="11.7109375" bestFit="1" customWidth="1"/>
    <col min="40" max="40" width="14.85546875" bestFit="1" customWidth="1"/>
    <col min="41" max="43" width="11.7109375" bestFit="1" customWidth="1"/>
  </cols>
  <sheetData>
    <row r="1" spans="1:45" ht="16.5">
      <c r="Z1" s="1"/>
      <c r="AA1" s="466"/>
      <c r="AB1" s="466"/>
      <c r="AC1" s="463"/>
      <c r="AD1" s="463"/>
      <c r="AE1" s="463"/>
      <c r="AF1" s="49"/>
      <c r="AG1" s="49"/>
      <c r="AH1" s="49"/>
      <c r="AI1" s="49"/>
    </row>
    <row r="2" spans="1:45" ht="17.25">
      <c r="A2" s="41" t="s">
        <v>26</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9"/>
      <c r="AG2" s="49"/>
      <c r="AH2" s="49"/>
      <c r="AI2" s="49"/>
    </row>
    <row r="3" spans="1:4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9"/>
      <c r="AG3" s="49"/>
      <c r="AH3" s="49"/>
      <c r="AI3" s="49"/>
    </row>
    <row r="4" spans="1:45">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9"/>
      <c r="AG4" s="49"/>
      <c r="AH4" s="49"/>
      <c r="AI4" s="49"/>
    </row>
    <row r="5" spans="1:45" ht="17.25">
      <c r="A5" s="41"/>
      <c r="B5" s="125"/>
      <c r="C5" s="489">
        <v>2019</v>
      </c>
      <c r="D5" s="490"/>
      <c r="E5" s="490"/>
      <c r="F5" s="491"/>
      <c r="G5" s="492">
        <v>2020</v>
      </c>
      <c r="H5" s="490"/>
      <c r="I5" s="490"/>
      <c r="J5" s="490"/>
      <c r="K5" s="492" t="s">
        <v>27</v>
      </c>
      <c r="L5" s="490"/>
      <c r="M5" s="490"/>
      <c r="N5" s="490"/>
      <c r="O5" s="492">
        <v>2022</v>
      </c>
      <c r="P5" s="490"/>
      <c r="Q5" s="490"/>
      <c r="R5" s="490"/>
      <c r="S5" s="487" t="s">
        <v>28</v>
      </c>
      <c r="T5" s="488"/>
      <c r="U5" s="488"/>
      <c r="V5" s="488"/>
      <c r="W5" s="487" t="s">
        <v>29</v>
      </c>
      <c r="X5" s="488"/>
      <c r="Y5" s="488"/>
      <c r="Z5" s="486" t="s">
        <v>30</v>
      </c>
      <c r="AA5" s="486" t="s">
        <v>31</v>
      </c>
      <c r="AB5" s="486" t="s">
        <v>27</v>
      </c>
      <c r="AC5" s="486" t="s">
        <v>32</v>
      </c>
      <c r="AD5" s="486" t="s">
        <v>28</v>
      </c>
      <c r="AE5" s="486" t="s">
        <v>29</v>
      </c>
      <c r="AF5" s="136" t="s">
        <v>30</v>
      </c>
      <c r="AG5" s="136" t="s">
        <v>31</v>
      </c>
      <c r="AH5" s="136" t="s">
        <v>27</v>
      </c>
      <c r="AI5" s="136" t="s">
        <v>32</v>
      </c>
      <c r="AJ5" s="136" t="s">
        <v>32</v>
      </c>
      <c r="AK5" s="136" t="s">
        <v>28</v>
      </c>
    </row>
    <row r="6" spans="1:45" ht="18.75">
      <c r="A6" s="40"/>
      <c r="B6" s="39"/>
      <c r="C6" s="20" t="s">
        <v>33</v>
      </c>
      <c r="D6" s="164" t="s">
        <v>34</v>
      </c>
      <c r="E6" s="164" t="s">
        <v>35</v>
      </c>
      <c r="F6" s="115" t="s">
        <v>36</v>
      </c>
      <c r="G6" s="165" t="s">
        <v>33</v>
      </c>
      <c r="H6" s="157" t="s">
        <v>34</v>
      </c>
      <c r="I6" s="157" t="s">
        <v>35</v>
      </c>
      <c r="J6" s="157" t="s">
        <v>36</v>
      </c>
      <c r="K6" s="165" t="s">
        <v>33</v>
      </c>
      <c r="L6" s="157" t="s">
        <v>34</v>
      </c>
      <c r="M6" s="157" t="s">
        <v>35</v>
      </c>
      <c r="N6" s="157" t="s">
        <v>36</v>
      </c>
      <c r="O6" s="165" t="s">
        <v>33</v>
      </c>
      <c r="P6" s="165" t="s">
        <v>34</v>
      </c>
      <c r="Q6" s="165" t="s">
        <v>35</v>
      </c>
      <c r="R6" s="165" t="s">
        <v>36</v>
      </c>
      <c r="S6" s="165" t="s">
        <v>33</v>
      </c>
      <c r="T6" s="165" t="s">
        <v>34</v>
      </c>
      <c r="U6" s="165" t="s">
        <v>35</v>
      </c>
      <c r="V6" s="165" t="s">
        <v>36</v>
      </c>
      <c r="W6" s="165" t="s">
        <v>33</v>
      </c>
      <c r="X6" s="165" t="s">
        <v>34</v>
      </c>
      <c r="Y6" s="165" t="s">
        <v>35</v>
      </c>
      <c r="Z6" s="73" t="s">
        <v>37</v>
      </c>
      <c r="AA6" s="73" t="s">
        <v>37</v>
      </c>
      <c r="AB6" s="73" t="s">
        <v>37</v>
      </c>
      <c r="AC6" s="73" t="s">
        <v>37</v>
      </c>
      <c r="AD6" s="73" t="s">
        <v>37</v>
      </c>
      <c r="AE6" s="73" t="s">
        <v>37</v>
      </c>
      <c r="AF6" s="73" t="s">
        <v>38</v>
      </c>
      <c r="AG6" s="73" t="s">
        <v>38</v>
      </c>
      <c r="AH6" s="73" t="s">
        <v>38</v>
      </c>
      <c r="AI6" s="73" t="s">
        <v>38</v>
      </c>
      <c r="AJ6" s="351" t="s">
        <v>39</v>
      </c>
      <c r="AK6" s="351" t="s">
        <v>38</v>
      </c>
    </row>
    <row r="7" spans="1:45">
      <c r="A7" s="10" t="s">
        <v>40</v>
      </c>
      <c r="C7" s="127">
        <v>1.28</v>
      </c>
      <c r="D7" s="127">
        <v>1.62</v>
      </c>
      <c r="E7" s="127">
        <v>1.65</v>
      </c>
      <c r="F7" s="127">
        <v>1.57</v>
      </c>
      <c r="G7" s="124">
        <v>0.93</v>
      </c>
      <c r="H7" s="124">
        <v>0.92</v>
      </c>
      <c r="I7" s="127">
        <v>1.1499999999999999</v>
      </c>
      <c r="J7" s="124">
        <v>1.2</v>
      </c>
      <c r="K7" s="124">
        <v>1.0900000000000001</v>
      </c>
      <c r="L7" s="124">
        <v>1.75</v>
      </c>
      <c r="M7" s="127">
        <v>1.81</v>
      </c>
      <c r="N7" s="124">
        <v>2.09</v>
      </c>
      <c r="O7" s="124">
        <v>1.64</v>
      </c>
      <c r="P7" s="124">
        <v>1.98</v>
      </c>
      <c r="Q7" s="127">
        <v>-0.83</v>
      </c>
      <c r="R7" s="124">
        <v>2.0299999999999998</v>
      </c>
      <c r="S7" s="124">
        <v>2.2599999999999998</v>
      </c>
      <c r="T7" s="124">
        <v>2.97</v>
      </c>
      <c r="U7" s="124">
        <v>2.94</v>
      </c>
      <c r="V7" s="124">
        <v>2.88</v>
      </c>
      <c r="W7" s="124">
        <v>2.82</v>
      </c>
      <c r="X7" s="124">
        <v>2.9551757594018322</v>
      </c>
      <c r="Y7" s="124">
        <v>3.01</v>
      </c>
      <c r="Z7" s="472">
        <v>4.5599999999999996</v>
      </c>
      <c r="AA7" s="472">
        <v>2.99</v>
      </c>
      <c r="AB7" s="472">
        <v>4.6500000000000004</v>
      </c>
      <c r="AC7" s="472">
        <v>2.81</v>
      </c>
      <c r="AD7" s="123">
        <v>8.17</v>
      </c>
      <c r="AE7" s="123">
        <v>8.7799999999999994</v>
      </c>
      <c r="AF7" s="74">
        <v>6.17</v>
      </c>
      <c r="AG7" s="74">
        <v>4.17</v>
      </c>
      <c r="AH7" s="47">
        <v>6.74</v>
      </c>
      <c r="AI7" s="47">
        <v>4.88</v>
      </c>
      <c r="AJ7" s="47">
        <v>7.78</v>
      </c>
      <c r="AK7" s="47">
        <v>11.09</v>
      </c>
      <c r="AL7" s="471"/>
      <c r="AM7" s="386"/>
      <c r="AN7" s="386"/>
      <c r="AO7" s="194"/>
      <c r="AP7" s="194"/>
      <c r="AR7" s="386"/>
      <c r="AS7" s="386"/>
    </row>
    <row r="8" spans="1:45">
      <c r="A8" s="11" t="s">
        <v>41</v>
      </c>
      <c r="C8" s="127">
        <v>0.98</v>
      </c>
      <c r="D8" s="127">
        <v>1.23</v>
      </c>
      <c r="E8" s="127">
        <v>1.26</v>
      </c>
      <c r="F8" s="127">
        <v>1.19</v>
      </c>
      <c r="G8" s="124">
        <v>0.71</v>
      </c>
      <c r="H8" s="124">
        <v>0.7</v>
      </c>
      <c r="I8" s="127">
        <v>0.89</v>
      </c>
      <c r="J8" s="124">
        <v>0.93</v>
      </c>
      <c r="K8" s="124">
        <v>0.83</v>
      </c>
      <c r="L8" s="124">
        <v>1.34</v>
      </c>
      <c r="M8" s="127">
        <v>1.38</v>
      </c>
      <c r="N8" s="124">
        <v>1.84</v>
      </c>
      <c r="O8" s="124">
        <v>1.24</v>
      </c>
      <c r="P8" s="124">
        <v>1.5</v>
      </c>
      <c r="Q8" s="127">
        <v>-0.66</v>
      </c>
      <c r="R8" s="124">
        <v>1.51</v>
      </c>
      <c r="S8" s="124">
        <v>1.69</v>
      </c>
      <c r="T8" s="124">
        <v>2.19</v>
      </c>
      <c r="U8" s="124">
        <v>2.25</v>
      </c>
      <c r="V8" s="124">
        <v>2.15</v>
      </c>
      <c r="W8" s="124">
        <v>2.11</v>
      </c>
      <c r="X8" s="124">
        <v>2.2173310194740941</v>
      </c>
      <c r="Y8" s="124">
        <v>2.25</v>
      </c>
      <c r="Z8" s="472">
        <v>3.47</v>
      </c>
      <c r="AA8" s="472">
        <v>2.29</v>
      </c>
      <c r="AB8" s="472">
        <v>3.55</v>
      </c>
      <c r="AC8" s="472">
        <v>2.1</v>
      </c>
      <c r="AD8" s="123">
        <v>6.13</v>
      </c>
      <c r="AE8" s="123">
        <v>6.58</v>
      </c>
      <c r="AF8" s="74">
        <v>4.6900000000000004</v>
      </c>
      <c r="AG8" s="74">
        <v>3.2</v>
      </c>
      <c r="AH8" s="47">
        <v>5.39</v>
      </c>
      <c r="AI8" s="47">
        <v>3.64</v>
      </c>
      <c r="AJ8" s="47">
        <v>5.81</v>
      </c>
      <c r="AK8" s="47">
        <v>8.31</v>
      </c>
      <c r="AL8" s="471"/>
      <c r="AM8" s="194"/>
      <c r="AN8" s="194"/>
      <c r="AO8" s="194"/>
      <c r="AP8" s="194"/>
      <c r="AQ8" s="194"/>
      <c r="AR8" s="386"/>
      <c r="AS8" s="386"/>
    </row>
    <row r="9" spans="1:45" s="66" customFormat="1">
      <c r="A9" s="10" t="s">
        <v>42</v>
      </c>
      <c r="C9" s="105">
        <v>1.28</v>
      </c>
      <c r="D9" s="105">
        <v>1.54</v>
      </c>
      <c r="E9" s="105">
        <v>1.65</v>
      </c>
      <c r="F9" s="105">
        <v>1.49</v>
      </c>
      <c r="G9" s="123">
        <v>0.93</v>
      </c>
      <c r="H9" s="123">
        <v>0.83</v>
      </c>
      <c r="I9" s="105">
        <v>1.1499999999999999</v>
      </c>
      <c r="J9" s="123">
        <v>1.1200000000000001</v>
      </c>
      <c r="K9" s="123">
        <v>1.0900000000000001</v>
      </c>
      <c r="L9" s="123">
        <v>1.61</v>
      </c>
      <c r="M9" s="105">
        <v>1.81</v>
      </c>
      <c r="N9" s="123">
        <v>1.96</v>
      </c>
      <c r="O9" s="123">
        <v>1.64</v>
      </c>
      <c r="P9" s="123">
        <v>1.84</v>
      </c>
      <c r="Q9" s="105">
        <v>-0.83</v>
      </c>
      <c r="R9" s="123">
        <v>1.89</v>
      </c>
      <c r="S9" s="123">
        <v>2.2599999999999998</v>
      </c>
      <c r="T9" s="123">
        <v>2.83</v>
      </c>
      <c r="U9" s="123">
        <v>2.94</v>
      </c>
      <c r="V9" s="123">
        <v>2.73</v>
      </c>
      <c r="W9" s="123">
        <v>2.82</v>
      </c>
      <c r="X9" s="123">
        <v>2.80330377176662</v>
      </c>
      <c r="Y9" s="123">
        <v>2.95</v>
      </c>
      <c r="Z9" s="473">
        <v>4.4800000000000004</v>
      </c>
      <c r="AA9" s="473">
        <v>2.91</v>
      </c>
      <c r="AB9" s="473">
        <v>4.51</v>
      </c>
      <c r="AC9" s="473">
        <v>2.67</v>
      </c>
      <c r="AD9" s="123">
        <v>8.02</v>
      </c>
      <c r="AE9" s="123">
        <v>8.57</v>
      </c>
      <c r="AF9" s="106">
        <v>6.02</v>
      </c>
      <c r="AG9" s="106">
        <v>4</v>
      </c>
      <c r="AH9" s="47">
        <v>6.47</v>
      </c>
      <c r="AI9" s="47">
        <v>4.5999999999999996</v>
      </c>
      <c r="AJ9" s="47">
        <v>7.51</v>
      </c>
      <c r="AK9" s="47">
        <v>10.79</v>
      </c>
      <c r="AL9" s="471"/>
      <c r="AM9" s="386"/>
      <c r="AN9" s="386"/>
      <c r="AO9" s="194"/>
      <c r="AP9" s="194"/>
      <c r="AR9" s="386"/>
      <c r="AS9" s="386"/>
    </row>
    <row r="10" spans="1:45" s="66" customFormat="1">
      <c r="A10" s="11" t="s">
        <v>43</v>
      </c>
      <c r="C10" s="105">
        <v>0.98</v>
      </c>
      <c r="D10" s="105">
        <v>1.1599999999999999</v>
      </c>
      <c r="E10" s="105">
        <v>1.26</v>
      </c>
      <c r="F10" s="105">
        <v>1.1100000000000001</v>
      </c>
      <c r="G10" s="123">
        <v>0.71</v>
      </c>
      <c r="H10" s="123">
        <v>0.61</v>
      </c>
      <c r="I10" s="105">
        <v>0.89</v>
      </c>
      <c r="J10" s="123">
        <v>0.85</v>
      </c>
      <c r="K10" s="123">
        <v>0.83</v>
      </c>
      <c r="L10" s="123">
        <v>1.2</v>
      </c>
      <c r="M10" s="105">
        <v>1.38</v>
      </c>
      <c r="N10" s="123">
        <v>1.71</v>
      </c>
      <c r="O10" s="123">
        <v>1.25</v>
      </c>
      <c r="P10" s="123">
        <v>1.36</v>
      </c>
      <c r="Q10" s="105">
        <v>-0.66</v>
      </c>
      <c r="R10" s="123">
        <v>1.37</v>
      </c>
      <c r="S10" s="123">
        <v>1.69</v>
      </c>
      <c r="T10" s="123">
        <v>2.0499999999999998</v>
      </c>
      <c r="U10" s="123">
        <v>2.25</v>
      </c>
      <c r="V10" s="123">
        <v>2</v>
      </c>
      <c r="W10" s="123">
        <v>2.11</v>
      </c>
      <c r="X10" s="123">
        <v>2.0654590318388819</v>
      </c>
      <c r="Y10" s="123">
        <v>2.19</v>
      </c>
      <c r="Z10" s="473">
        <v>3.39</v>
      </c>
      <c r="AA10" s="473">
        <v>2.21</v>
      </c>
      <c r="AB10" s="473">
        <v>3.41</v>
      </c>
      <c r="AC10" s="473">
        <v>1.96</v>
      </c>
      <c r="AD10" s="123">
        <v>5.98</v>
      </c>
      <c r="AE10" s="123">
        <v>6.37</v>
      </c>
      <c r="AF10" s="106">
        <v>4.53</v>
      </c>
      <c r="AG10" s="106">
        <v>3.03</v>
      </c>
      <c r="AH10" s="47">
        <v>5.1100000000000003</v>
      </c>
      <c r="AI10" s="47">
        <v>3.36</v>
      </c>
      <c r="AJ10" s="47">
        <v>5.54</v>
      </c>
      <c r="AK10" s="47">
        <v>8.02</v>
      </c>
      <c r="AL10" s="471"/>
      <c r="AM10" s="386"/>
      <c r="AN10" s="386"/>
      <c r="AO10" s="194"/>
      <c r="AP10" s="194"/>
      <c r="AR10" s="386"/>
      <c r="AS10" s="386"/>
    </row>
    <row r="11" spans="1:45">
      <c r="A11" s="10" t="s">
        <v>44</v>
      </c>
      <c r="C11" s="130">
        <v>35.86</v>
      </c>
      <c r="D11" s="122">
        <v>36.229999999999997</v>
      </c>
      <c r="E11" s="122">
        <v>36.76</v>
      </c>
      <c r="F11" s="122">
        <v>37.36</v>
      </c>
      <c r="G11" s="122">
        <v>36.74</v>
      </c>
      <c r="H11" s="122">
        <v>38.22</v>
      </c>
      <c r="I11" s="122">
        <v>39.01</v>
      </c>
      <c r="J11" s="122">
        <v>38.880000000000003</v>
      </c>
      <c r="K11" s="122">
        <v>38.659999999999997</v>
      </c>
      <c r="L11" s="122">
        <v>39.43</v>
      </c>
      <c r="M11" s="122">
        <v>40.46</v>
      </c>
      <c r="N11" s="361">
        <v>40.92</v>
      </c>
      <c r="O11" s="361">
        <v>37.53</v>
      </c>
      <c r="P11" s="361">
        <v>37.65</v>
      </c>
      <c r="Q11" s="122">
        <v>37.57</v>
      </c>
      <c r="R11" s="75">
        <v>39.14</v>
      </c>
      <c r="S11" s="75">
        <v>37.71</v>
      </c>
      <c r="T11" s="75">
        <v>38.5</v>
      </c>
      <c r="U11" s="75">
        <v>39.44</v>
      </c>
      <c r="V11" s="75">
        <v>42.12</v>
      </c>
      <c r="W11" s="75">
        <v>43.04</v>
      </c>
      <c r="X11" s="75">
        <v>43.91</v>
      </c>
      <c r="Y11" s="75">
        <v>45.15</v>
      </c>
      <c r="Z11" s="75">
        <v>36.76</v>
      </c>
      <c r="AA11" s="75">
        <v>39.01</v>
      </c>
      <c r="AB11" s="75">
        <v>40.46</v>
      </c>
      <c r="AC11" s="75">
        <v>37.57</v>
      </c>
      <c r="AD11" s="75">
        <v>39.44</v>
      </c>
      <c r="AE11" s="75">
        <v>45.15</v>
      </c>
      <c r="AF11" s="75">
        <v>37.36</v>
      </c>
      <c r="AG11" s="75">
        <v>38.880000000000003</v>
      </c>
      <c r="AH11" s="75">
        <v>40.92</v>
      </c>
      <c r="AI11" s="47">
        <v>39.14</v>
      </c>
      <c r="AJ11" s="47">
        <v>39.14</v>
      </c>
      <c r="AK11" s="47">
        <v>42.12</v>
      </c>
      <c r="AL11" s="471"/>
      <c r="AM11" s="194"/>
      <c r="AN11" s="194"/>
      <c r="AO11" s="194"/>
      <c r="AP11" s="194"/>
      <c r="AR11" s="386"/>
      <c r="AS11" s="386"/>
    </row>
    <row r="12" spans="1:45">
      <c r="A12" s="10" t="s">
        <v>45</v>
      </c>
      <c r="C12" s="130">
        <v>30.39</v>
      </c>
      <c r="D12" s="130">
        <v>30.45</v>
      </c>
      <c r="E12" s="130">
        <v>31.13</v>
      </c>
      <c r="F12" s="130">
        <v>30.89</v>
      </c>
      <c r="G12" s="122">
        <v>30.31</v>
      </c>
      <c r="H12" s="122">
        <v>31.91</v>
      </c>
      <c r="I12" s="130">
        <v>32.72</v>
      </c>
      <c r="J12" s="122">
        <v>32.6</v>
      </c>
      <c r="K12" s="122">
        <v>32.58</v>
      </c>
      <c r="L12" s="122">
        <v>33.380000000000003</v>
      </c>
      <c r="M12" s="130">
        <v>34.43</v>
      </c>
      <c r="N12" s="361">
        <v>34.9</v>
      </c>
      <c r="O12" s="361">
        <v>31.55</v>
      </c>
      <c r="P12" s="361">
        <v>31.68</v>
      </c>
      <c r="Q12" s="130">
        <v>31.38</v>
      </c>
      <c r="R12" s="75">
        <v>32.78</v>
      </c>
      <c r="S12" s="75">
        <v>31.42</v>
      </c>
      <c r="T12" s="75">
        <v>32.24</v>
      </c>
      <c r="U12" s="75">
        <v>33.229999999999997</v>
      </c>
      <c r="V12" s="75">
        <v>35.35</v>
      </c>
      <c r="W12" s="75">
        <v>36.33</v>
      </c>
      <c r="X12" s="75">
        <v>37.200000000000003</v>
      </c>
      <c r="Y12" s="75">
        <v>38.479999999999997</v>
      </c>
      <c r="Z12" s="75">
        <v>31.13</v>
      </c>
      <c r="AA12" s="75">
        <v>32.72</v>
      </c>
      <c r="AB12" s="75">
        <v>34.43</v>
      </c>
      <c r="AC12" s="75">
        <v>31.38</v>
      </c>
      <c r="AD12" s="75">
        <v>33.229999999999997</v>
      </c>
      <c r="AE12" s="75">
        <v>38.479999999999997</v>
      </c>
      <c r="AF12" s="75">
        <v>30.89</v>
      </c>
      <c r="AG12" s="75">
        <v>32.6</v>
      </c>
      <c r="AH12" s="75">
        <v>34.9</v>
      </c>
      <c r="AI12" s="47">
        <v>32.78</v>
      </c>
      <c r="AJ12" s="47">
        <v>32.78</v>
      </c>
      <c r="AK12" s="47">
        <v>35.35</v>
      </c>
      <c r="AL12" s="471"/>
      <c r="AM12" s="194"/>
      <c r="AN12" s="194"/>
      <c r="AO12" s="194"/>
      <c r="AP12" s="194"/>
      <c r="AQ12" s="194"/>
      <c r="AR12" s="386"/>
      <c r="AS12" s="386"/>
    </row>
    <row r="13" spans="1:45">
      <c r="A13" s="10" t="s">
        <v>46</v>
      </c>
      <c r="C13" s="131"/>
      <c r="D13" s="131"/>
      <c r="E13" s="131"/>
      <c r="F13" s="130">
        <v>2.59</v>
      </c>
      <c r="G13" s="158"/>
      <c r="H13" s="158"/>
      <c r="I13" s="131"/>
      <c r="J13" s="130">
        <v>2.59</v>
      </c>
      <c r="K13" s="158"/>
      <c r="L13" s="158"/>
      <c r="M13" s="131"/>
      <c r="N13" s="122">
        <v>3</v>
      </c>
      <c r="O13" s="122"/>
      <c r="P13" s="122"/>
      <c r="Q13" s="131"/>
      <c r="R13" s="122">
        <v>3.7</v>
      </c>
      <c r="S13" s="122"/>
      <c r="T13" s="122"/>
      <c r="U13" s="122"/>
      <c r="V13" s="122">
        <v>5</v>
      </c>
      <c r="W13" s="122"/>
      <c r="X13" s="122"/>
      <c r="Y13" s="122"/>
      <c r="Z13" s="361"/>
      <c r="AA13" s="361"/>
      <c r="AB13" s="361"/>
      <c r="AC13" s="361"/>
      <c r="AD13" s="122"/>
      <c r="AE13" s="122"/>
      <c r="AF13" s="75">
        <v>2.59</v>
      </c>
      <c r="AG13" s="75">
        <v>2.59</v>
      </c>
      <c r="AH13" s="75">
        <v>3</v>
      </c>
      <c r="AI13" s="47">
        <v>3.7</v>
      </c>
      <c r="AJ13" s="47">
        <v>3.7</v>
      </c>
      <c r="AK13" s="47">
        <v>5</v>
      </c>
      <c r="AL13" s="471"/>
      <c r="AM13" s="386"/>
      <c r="AN13" s="386"/>
      <c r="AO13" s="194"/>
      <c r="AP13" s="194"/>
      <c r="AR13" s="386"/>
      <c r="AS13" s="386"/>
    </row>
    <row r="14" spans="1:45">
      <c r="A14" s="10" t="s">
        <v>47</v>
      </c>
      <c r="C14" s="130">
        <v>42.06</v>
      </c>
      <c r="D14" s="130">
        <v>44.88</v>
      </c>
      <c r="E14" s="130">
        <v>38.54</v>
      </c>
      <c r="F14" s="130">
        <v>40.659999999999997</v>
      </c>
      <c r="G14" s="122">
        <v>44.22</v>
      </c>
      <c r="H14" s="122">
        <v>33.04</v>
      </c>
      <c r="I14" s="130">
        <v>33.200000000000003</v>
      </c>
      <c r="J14" s="122">
        <v>39.42</v>
      </c>
      <c r="K14" s="122">
        <v>45</v>
      </c>
      <c r="L14" s="122">
        <v>46.94</v>
      </c>
      <c r="M14" s="130">
        <v>55.05</v>
      </c>
      <c r="N14" s="122">
        <v>58.05</v>
      </c>
      <c r="O14" s="122">
        <v>57.3</v>
      </c>
      <c r="P14" s="122">
        <v>48.8</v>
      </c>
      <c r="Q14" s="130">
        <v>48.6</v>
      </c>
      <c r="R14" s="122">
        <v>51.3</v>
      </c>
      <c r="S14" s="122">
        <v>58.95</v>
      </c>
      <c r="T14" s="122">
        <v>46.24</v>
      </c>
      <c r="U14" s="122">
        <v>44.7</v>
      </c>
      <c r="V14" s="122">
        <v>48.64</v>
      </c>
      <c r="W14" s="122">
        <v>58.7</v>
      </c>
      <c r="X14" s="122">
        <v>61.9</v>
      </c>
      <c r="Y14" s="122">
        <v>71.5</v>
      </c>
      <c r="Z14" s="361">
        <v>44.88</v>
      </c>
      <c r="AA14" s="361">
        <v>44.22</v>
      </c>
      <c r="AB14" s="361">
        <v>55.05</v>
      </c>
      <c r="AC14" s="361">
        <v>57.3</v>
      </c>
      <c r="AD14" s="122">
        <v>58.95</v>
      </c>
      <c r="AE14" s="122">
        <v>71.5</v>
      </c>
      <c r="AF14" s="48">
        <v>44.88</v>
      </c>
      <c r="AG14" s="48">
        <v>44.22</v>
      </c>
      <c r="AH14" s="48">
        <v>58.05</v>
      </c>
      <c r="AI14" s="47">
        <v>57.3</v>
      </c>
      <c r="AJ14" s="47">
        <v>57.3</v>
      </c>
      <c r="AK14" s="47">
        <v>58.95</v>
      </c>
      <c r="AL14" s="471"/>
      <c r="AM14" s="386"/>
      <c r="AN14" s="386"/>
      <c r="AO14" s="194"/>
      <c r="AP14" s="194"/>
      <c r="AR14" s="386"/>
      <c r="AS14" s="386"/>
    </row>
    <row r="15" spans="1:45">
      <c r="A15" s="11" t="s">
        <v>48</v>
      </c>
      <c r="C15" s="132">
        <v>36.1</v>
      </c>
      <c r="D15" s="132">
        <v>36.54</v>
      </c>
      <c r="E15" s="132">
        <v>32.5</v>
      </c>
      <c r="F15" s="132">
        <v>34.619999999999997</v>
      </c>
      <c r="G15" s="121">
        <v>20.34</v>
      </c>
      <c r="H15" s="121">
        <v>22.66</v>
      </c>
      <c r="I15" s="132">
        <v>29.5</v>
      </c>
      <c r="J15" s="121">
        <v>30</v>
      </c>
      <c r="K15" s="121">
        <v>35.94</v>
      </c>
      <c r="L15" s="121">
        <v>41.62</v>
      </c>
      <c r="M15" s="132">
        <v>42.88</v>
      </c>
      <c r="N15" s="121">
        <v>49.48</v>
      </c>
      <c r="O15" s="121">
        <v>41.26</v>
      </c>
      <c r="P15" s="121">
        <v>40.159999999999997</v>
      </c>
      <c r="Q15" s="132">
        <v>37.86</v>
      </c>
      <c r="R15" s="121">
        <v>44.16</v>
      </c>
      <c r="S15" s="121">
        <v>40.659999999999997</v>
      </c>
      <c r="T15" s="121">
        <v>40.46</v>
      </c>
      <c r="U15" s="121">
        <v>40.6</v>
      </c>
      <c r="V15" s="121">
        <v>40.5</v>
      </c>
      <c r="W15" s="121">
        <v>45.64</v>
      </c>
      <c r="X15" s="121">
        <v>53.25</v>
      </c>
      <c r="Y15" s="121">
        <v>61</v>
      </c>
      <c r="Z15" s="474">
        <v>32.5</v>
      </c>
      <c r="AA15" s="474">
        <v>20.34</v>
      </c>
      <c r="AB15" s="474">
        <v>35.94</v>
      </c>
      <c r="AC15" s="474">
        <v>37.86</v>
      </c>
      <c r="AD15" s="121">
        <v>40.46</v>
      </c>
      <c r="AE15" s="121">
        <v>45.64</v>
      </c>
      <c r="AF15" s="76">
        <v>32.5</v>
      </c>
      <c r="AG15" s="76">
        <v>20.34</v>
      </c>
      <c r="AH15" s="48">
        <v>35.94</v>
      </c>
      <c r="AI15" s="47">
        <v>37.86</v>
      </c>
      <c r="AJ15" s="47">
        <v>37.86</v>
      </c>
      <c r="AK15" s="47">
        <v>40.46</v>
      </c>
      <c r="AL15" s="471"/>
      <c r="AM15" s="386"/>
      <c r="AN15" s="386"/>
      <c r="AO15" s="194"/>
      <c r="AP15" s="194"/>
      <c r="AR15" s="386"/>
      <c r="AS15" s="386"/>
    </row>
    <row r="16" spans="1:45">
      <c r="A16" s="10" t="s">
        <v>49</v>
      </c>
      <c r="C16" s="133">
        <v>39.340000000000003</v>
      </c>
      <c r="D16" s="133">
        <v>36.86</v>
      </c>
      <c r="E16" s="133">
        <v>36.119999999999997</v>
      </c>
      <c r="F16" s="133">
        <v>40.6</v>
      </c>
      <c r="G16" s="120">
        <v>25.58</v>
      </c>
      <c r="H16" s="120">
        <v>30.74</v>
      </c>
      <c r="I16" s="133">
        <v>30.8</v>
      </c>
      <c r="J16" s="122">
        <v>38</v>
      </c>
      <c r="K16" s="120">
        <v>44.04</v>
      </c>
      <c r="L16" s="120">
        <v>44.88</v>
      </c>
      <c r="M16" s="133">
        <v>55.05</v>
      </c>
      <c r="N16" s="120">
        <v>54.2</v>
      </c>
      <c r="O16" s="120">
        <v>45.96</v>
      </c>
      <c r="P16" s="120">
        <v>40.159999999999997</v>
      </c>
      <c r="Q16" s="133">
        <v>44.46</v>
      </c>
      <c r="R16" s="120">
        <v>49.8</v>
      </c>
      <c r="S16" s="122">
        <v>44.66</v>
      </c>
      <c r="T16" s="122">
        <v>42.22</v>
      </c>
      <c r="U16" s="122">
        <v>43.46</v>
      </c>
      <c r="V16" s="122">
        <v>47.98</v>
      </c>
      <c r="W16" s="122">
        <v>58.7</v>
      </c>
      <c r="X16" s="122">
        <v>59.1</v>
      </c>
      <c r="Y16" s="122">
        <v>69.55</v>
      </c>
      <c r="Z16" s="361">
        <v>36.119999999999997</v>
      </c>
      <c r="AA16" s="361">
        <v>30.8</v>
      </c>
      <c r="AB16" s="361">
        <v>55.05</v>
      </c>
      <c r="AC16" s="361">
        <v>44.46</v>
      </c>
      <c r="AD16" s="122">
        <v>43.46</v>
      </c>
      <c r="AE16" s="122">
        <v>69.55</v>
      </c>
      <c r="AF16" s="48">
        <v>40.6</v>
      </c>
      <c r="AG16" s="48">
        <v>38</v>
      </c>
      <c r="AH16" s="48">
        <v>54.2</v>
      </c>
      <c r="AI16" s="47">
        <v>49.8</v>
      </c>
      <c r="AJ16" s="47">
        <v>49.8</v>
      </c>
      <c r="AK16" s="47">
        <v>47.98</v>
      </c>
      <c r="AL16" s="471"/>
      <c r="AM16" s="386"/>
      <c r="AN16" s="386"/>
      <c r="AO16" s="194"/>
      <c r="AP16" s="194"/>
      <c r="AR16" s="386"/>
      <c r="AS16" s="386"/>
    </row>
    <row r="17" spans="1:45">
      <c r="A17" s="11" t="s">
        <v>50</v>
      </c>
      <c r="C17" s="132">
        <v>1.1000000000000001</v>
      </c>
      <c r="D17" s="132">
        <v>1.02</v>
      </c>
      <c r="E17" s="132">
        <v>0.98</v>
      </c>
      <c r="F17" s="132">
        <v>1.0900000000000001</v>
      </c>
      <c r="G17" s="121">
        <v>0.7</v>
      </c>
      <c r="H17" s="121">
        <v>0.8</v>
      </c>
      <c r="I17" s="132">
        <v>0.79</v>
      </c>
      <c r="J17" s="121">
        <v>0.98</v>
      </c>
      <c r="K17" s="121">
        <v>1.1399999999999999</v>
      </c>
      <c r="L17" s="121">
        <v>1.1399999999999999</v>
      </c>
      <c r="M17" s="132">
        <v>1.36</v>
      </c>
      <c r="N17" s="362">
        <v>1.32</v>
      </c>
      <c r="O17" s="362">
        <v>1.22</v>
      </c>
      <c r="P17" s="362">
        <v>1.07</v>
      </c>
      <c r="Q17" s="132">
        <v>1.18</v>
      </c>
      <c r="R17" s="77">
        <v>1.27</v>
      </c>
      <c r="S17" s="77">
        <v>1.18</v>
      </c>
      <c r="T17" s="77">
        <v>1.1000000000000001</v>
      </c>
      <c r="U17" s="77">
        <v>1.1000000000000001</v>
      </c>
      <c r="V17" s="77">
        <v>1.1399999999999999</v>
      </c>
      <c r="W17" s="77">
        <v>1.36</v>
      </c>
      <c r="X17" s="77">
        <v>1.3460008112326303</v>
      </c>
      <c r="Y17" s="77">
        <v>1.5402549670521861</v>
      </c>
      <c r="Z17" s="77">
        <v>0.98</v>
      </c>
      <c r="AA17" s="77">
        <v>0.79</v>
      </c>
      <c r="AB17" s="77">
        <v>1.36</v>
      </c>
      <c r="AC17" s="77">
        <v>1.18</v>
      </c>
      <c r="AD17" s="77">
        <v>1.1019758948393259</v>
      </c>
      <c r="AE17" s="77">
        <v>1.5402549670521861</v>
      </c>
      <c r="AF17" s="77">
        <v>1.0900000000000001</v>
      </c>
      <c r="AG17" s="77">
        <v>0.98</v>
      </c>
      <c r="AH17" s="77">
        <v>1.32</v>
      </c>
      <c r="AI17" s="47">
        <v>1.27</v>
      </c>
      <c r="AJ17" s="47">
        <v>1.27</v>
      </c>
      <c r="AK17" s="47">
        <v>1.1399999999999999</v>
      </c>
      <c r="AL17" s="471"/>
      <c r="AM17" s="386"/>
      <c r="AN17" s="386"/>
      <c r="AO17" s="194"/>
      <c r="AP17" s="194"/>
      <c r="AR17" s="386"/>
      <c r="AS17" s="386"/>
    </row>
    <row r="18" spans="1:45">
      <c r="A18" s="10" t="s">
        <v>51</v>
      </c>
      <c r="C18" s="130">
        <v>1.29</v>
      </c>
      <c r="D18" s="130">
        <v>1.21</v>
      </c>
      <c r="E18" s="130">
        <v>1.1599999999999999</v>
      </c>
      <c r="F18" s="130">
        <v>1.31</v>
      </c>
      <c r="G18" s="122">
        <v>0.84</v>
      </c>
      <c r="H18" s="122">
        <v>0.96</v>
      </c>
      <c r="I18" s="130">
        <v>0.94</v>
      </c>
      <c r="J18" s="122">
        <v>1.17</v>
      </c>
      <c r="K18" s="122">
        <v>1.35</v>
      </c>
      <c r="L18" s="122">
        <v>1.34</v>
      </c>
      <c r="M18" s="130">
        <v>1.6</v>
      </c>
      <c r="N18" s="361">
        <v>1.55</v>
      </c>
      <c r="O18" s="361">
        <v>1.46</v>
      </c>
      <c r="P18" s="361">
        <v>1.27</v>
      </c>
      <c r="Q18" s="130">
        <v>1.42</v>
      </c>
      <c r="R18" s="75">
        <v>1.52</v>
      </c>
      <c r="S18" s="75">
        <v>1.42</v>
      </c>
      <c r="T18" s="75">
        <v>1.31</v>
      </c>
      <c r="U18" s="75">
        <v>1.3078000000000001</v>
      </c>
      <c r="V18" s="75">
        <v>1.3573</v>
      </c>
      <c r="W18" s="75">
        <v>1.6156999999999999</v>
      </c>
      <c r="X18" s="75">
        <v>1.5889179810280469</v>
      </c>
      <c r="Y18" s="75">
        <v>1.8075955434832987</v>
      </c>
      <c r="Z18" s="75">
        <v>1.1599999999999999</v>
      </c>
      <c r="AA18" s="75">
        <v>0.94</v>
      </c>
      <c r="AB18" s="75">
        <v>1.6</v>
      </c>
      <c r="AC18" s="75">
        <v>1.42</v>
      </c>
      <c r="AD18" s="75">
        <v>1.3078408519379843</v>
      </c>
      <c r="AE18" s="75">
        <v>1.8075955434832987</v>
      </c>
      <c r="AF18" s="75">
        <v>1.31</v>
      </c>
      <c r="AG18" s="75">
        <v>1.17</v>
      </c>
      <c r="AH18" s="75">
        <v>1.55</v>
      </c>
      <c r="AI18" s="47">
        <v>1.52</v>
      </c>
      <c r="AJ18" s="47">
        <v>1.52</v>
      </c>
      <c r="AK18" s="47">
        <v>1.3573</v>
      </c>
      <c r="AL18" s="471"/>
      <c r="AM18" s="386"/>
      <c r="AN18" s="386"/>
      <c r="AO18" s="194"/>
      <c r="AP18" s="194"/>
      <c r="AR18" s="386"/>
      <c r="AS18" s="386"/>
    </row>
    <row r="19" spans="1:45">
      <c r="A19" s="11" t="s">
        <v>52</v>
      </c>
      <c r="C19" s="128">
        <v>98794893</v>
      </c>
      <c r="D19" s="128">
        <v>98794893</v>
      </c>
      <c r="E19" s="128">
        <v>98794893</v>
      </c>
      <c r="F19" s="128">
        <v>87937130</v>
      </c>
      <c r="G19" s="119">
        <v>87937130</v>
      </c>
      <c r="H19" s="119">
        <v>87937130</v>
      </c>
      <c r="I19" s="128">
        <v>87937130</v>
      </c>
      <c r="J19" s="119">
        <v>87937130</v>
      </c>
      <c r="K19" s="119">
        <v>88855047</v>
      </c>
      <c r="L19" s="119">
        <v>88855047</v>
      </c>
      <c r="M19" s="128">
        <v>88855047</v>
      </c>
      <c r="N19" s="118">
        <v>88855047</v>
      </c>
      <c r="O19" s="118">
        <v>89004800</v>
      </c>
      <c r="P19" s="118">
        <v>89004800</v>
      </c>
      <c r="Q19" s="128">
        <v>85341623</v>
      </c>
      <c r="R19" s="118">
        <v>82147160</v>
      </c>
      <c r="S19" s="118">
        <v>82298278</v>
      </c>
      <c r="T19" s="118">
        <v>82298278</v>
      </c>
      <c r="U19" s="118">
        <v>82298278</v>
      </c>
      <c r="V19" s="118">
        <v>78507604</v>
      </c>
      <c r="W19" s="118">
        <v>78507604</v>
      </c>
      <c r="X19" s="118">
        <v>78507604</v>
      </c>
      <c r="Y19" s="118">
        <v>78507604</v>
      </c>
      <c r="Z19" s="118">
        <v>98794893</v>
      </c>
      <c r="AA19" s="118">
        <v>87937130</v>
      </c>
      <c r="AB19" s="118">
        <v>88855047</v>
      </c>
      <c r="AC19" s="118">
        <v>85341623</v>
      </c>
      <c r="AD19" s="118">
        <v>82298278</v>
      </c>
      <c r="AE19" s="118">
        <v>78507604</v>
      </c>
      <c r="AF19" s="78">
        <v>87937130</v>
      </c>
      <c r="AG19" s="78">
        <v>87937130</v>
      </c>
      <c r="AH19" s="78">
        <v>88855047</v>
      </c>
      <c r="AI19" s="78">
        <v>82147160</v>
      </c>
      <c r="AJ19" s="78">
        <v>82147160</v>
      </c>
      <c r="AK19" s="78">
        <v>78507604</v>
      </c>
      <c r="AL19" s="471"/>
      <c r="AM19" s="194"/>
      <c r="AN19" s="194"/>
      <c r="AO19" s="194"/>
      <c r="AP19" s="194"/>
      <c r="AR19" s="386"/>
      <c r="AS19" s="386"/>
    </row>
    <row r="20" spans="1:45">
      <c r="A20" s="10" t="s">
        <v>53</v>
      </c>
      <c r="C20" s="129">
        <v>98836486.309332296</v>
      </c>
      <c r="D20" s="129">
        <v>98860852.370000005</v>
      </c>
      <c r="E20" s="129">
        <v>98875071.449999988</v>
      </c>
      <c r="F20" s="129">
        <v>97942999</v>
      </c>
      <c r="G20" s="118">
        <v>88135873</v>
      </c>
      <c r="H20" s="118">
        <v>88155251.489999995</v>
      </c>
      <c r="I20" s="129">
        <v>88191054</v>
      </c>
      <c r="J20" s="118">
        <v>89121117</v>
      </c>
      <c r="K20" s="118">
        <v>88844852.588888898</v>
      </c>
      <c r="L20" s="118">
        <v>89003812</v>
      </c>
      <c r="M20" s="129">
        <v>89056792</v>
      </c>
      <c r="N20" s="119">
        <v>89077957.926027402</v>
      </c>
      <c r="O20" s="119">
        <v>89155918</v>
      </c>
      <c r="P20" s="119">
        <v>89200630</v>
      </c>
      <c r="Q20" s="129">
        <v>88803605</v>
      </c>
      <c r="R20" s="119">
        <v>87500804</v>
      </c>
      <c r="S20" s="119">
        <v>82469750</v>
      </c>
      <c r="T20" s="119">
        <v>82500068.525628299</v>
      </c>
      <c r="U20" s="119">
        <v>82542936.518667594</v>
      </c>
      <c r="V20" s="119">
        <v>82120244.913942695</v>
      </c>
      <c r="W20" s="119">
        <v>78938680.203510493</v>
      </c>
      <c r="X20" s="118">
        <v>79013912.880519703</v>
      </c>
      <c r="Y20" s="118">
        <v>79083647.910602003</v>
      </c>
      <c r="Z20" s="119">
        <v>98875071.449999988</v>
      </c>
      <c r="AA20" s="119">
        <v>88191054</v>
      </c>
      <c r="AB20" s="119">
        <v>89056792</v>
      </c>
      <c r="AC20" s="119">
        <v>88803605</v>
      </c>
      <c r="AD20" s="118">
        <v>82504251.681431964</v>
      </c>
      <c r="AE20" s="118">
        <v>79012080.331544057</v>
      </c>
      <c r="AF20" s="79">
        <v>97942999</v>
      </c>
      <c r="AG20" s="79">
        <v>89121117</v>
      </c>
      <c r="AH20" s="79">
        <v>89077957.926027402</v>
      </c>
      <c r="AI20" s="79">
        <v>87500804</v>
      </c>
      <c r="AJ20" s="79">
        <v>87500804</v>
      </c>
      <c r="AK20" s="79">
        <v>82120244.913942695</v>
      </c>
      <c r="AL20" s="471"/>
      <c r="AM20" s="386"/>
      <c r="AN20" s="386"/>
      <c r="AO20" s="194"/>
      <c r="AP20" s="194"/>
      <c r="AR20" s="386"/>
      <c r="AS20" s="386"/>
    </row>
    <row r="21" spans="1:45">
      <c r="A21" s="10" t="s">
        <v>54</v>
      </c>
      <c r="C21" s="134">
        <v>3.89</v>
      </c>
      <c r="D21" s="134">
        <v>3.64</v>
      </c>
      <c r="E21" s="134">
        <v>3.57</v>
      </c>
      <c r="F21" s="134">
        <v>3.57</v>
      </c>
      <c r="G21" s="117">
        <v>2.25</v>
      </c>
      <c r="H21" s="117">
        <v>2.7</v>
      </c>
      <c r="I21" s="134">
        <v>2.71</v>
      </c>
      <c r="J21" s="117">
        <v>3.34</v>
      </c>
      <c r="K21" s="117">
        <v>3.91</v>
      </c>
      <c r="L21" s="117">
        <v>3.99</v>
      </c>
      <c r="M21" s="134">
        <v>4.8899999999999997</v>
      </c>
      <c r="N21" s="117">
        <v>4.82</v>
      </c>
      <c r="O21" s="117">
        <v>4.0906606080000003</v>
      </c>
      <c r="P21" s="117">
        <v>3.5744327679999994</v>
      </c>
      <c r="Q21" s="134">
        <v>3.7942885585799999</v>
      </c>
      <c r="R21" s="117">
        <v>4.0909285679999998</v>
      </c>
      <c r="S21" s="117">
        <v>3.6754410954799996</v>
      </c>
      <c r="T21" s="117">
        <v>3.47463329716</v>
      </c>
      <c r="U21" s="117">
        <v>3.5766831618800001</v>
      </c>
      <c r="V21" s="117">
        <v>3.7667948399199997</v>
      </c>
      <c r="W21" s="117">
        <v>4.6083963548</v>
      </c>
      <c r="X21" s="117">
        <v>4.6397993963999999</v>
      </c>
      <c r="Y21" s="117">
        <v>5.4602038581999999</v>
      </c>
      <c r="Z21" s="475">
        <v>3.57</v>
      </c>
      <c r="AA21" s="475">
        <v>2.71</v>
      </c>
      <c r="AB21" s="475">
        <v>4.8899999999999997</v>
      </c>
      <c r="AC21" s="475">
        <v>3.79</v>
      </c>
      <c r="AD21" s="117">
        <v>3.5766831618799997</v>
      </c>
      <c r="AE21" s="117">
        <v>5.4602038581999999</v>
      </c>
      <c r="AF21" s="80">
        <v>3.57</v>
      </c>
      <c r="AG21" s="80">
        <v>3.34</v>
      </c>
      <c r="AH21" s="50">
        <v>4.82</v>
      </c>
      <c r="AI21" s="350">
        <v>4.09</v>
      </c>
      <c r="AJ21" s="350">
        <v>4.09</v>
      </c>
      <c r="AK21" s="350">
        <v>3.7667948399199997</v>
      </c>
      <c r="AL21" s="471"/>
      <c r="AM21" s="386"/>
      <c r="AN21" s="386"/>
      <c r="AO21" s="194"/>
      <c r="AP21" s="194"/>
      <c r="AR21" s="386"/>
      <c r="AS21" s="386"/>
    </row>
    <row r="22" spans="1:45">
      <c r="B22" s="345"/>
      <c r="C22" s="345"/>
      <c r="D22" s="345"/>
      <c r="E22" s="345"/>
      <c r="F22" s="345"/>
      <c r="G22" s="345"/>
      <c r="H22" s="345"/>
      <c r="I22" s="345"/>
      <c r="J22" s="345"/>
      <c r="K22" s="345"/>
      <c r="L22" s="345"/>
      <c r="M22" s="345"/>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5"/>
      <c r="AR22" s="386"/>
      <c r="AS22" s="386"/>
    </row>
    <row r="23" spans="1:45">
      <c r="A23" s="81" t="s">
        <v>55</v>
      </c>
      <c r="B23" s="345"/>
      <c r="C23" s="345"/>
      <c r="D23" s="345"/>
      <c r="E23" s="345"/>
      <c r="F23" s="345"/>
      <c r="G23" s="345"/>
      <c r="H23" s="345"/>
      <c r="I23" s="345"/>
      <c r="J23" s="345"/>
      <c r="K23" s="345"/>
      <c r="L23" s="345"/>
      <c r="M23" s="345"/>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45"/>
      <c r="AL23" s="386"/>
    </row>
    <row r="24" spans="1:45">
      <c r="A24" s="81" t="s">
        <v>56</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9"/>
      <c r="AG24" s="49"/>
      <c r="AH24" s="49"/>
      <c r="AI24" s="49"/>
      <c r="AK24" s="4"/>
    </row>
    <row r="25" spans="1:45">
      <c r="A25" s="81" t="s">
        <v>57</v>
      </c>
      <c r="C25" s="4"/>
      <c r="D25" s="4"/>
      <c r="E25" s="4"/>
      <c r="F25" s="4"/>
      <c r="G25" s="4"/>
      <c r="H25" s="4"/>
      <c r="I25" s="4"/>
      <c r="J25" s="4"/>
      <c r="K25" s="4"/>
      <c r="L25" s="4"/>
      <c r="M25" s="4"/>
      <c r="N25" s="4"/>
      <c r="O25" s="4"/>
      <c r="P25" s="4"/>
      <c r="Q25" s="4"/>
      <c r="R25" s="4"/>
      <c r="S25" s="4"/>
      <c r="T25" s="4"/>
      <c r="U25" s="4"/>
      <c r="V25" s="395"/>
      <c r="W25" s="4"/>
      <c r="X25" s="4"/>
      <c r="Y25" s="4"/>
      <c r="Z25" s="4"/>
      <c r="AA25" s="4"/>
      <c r="AB25" s="4"/>
      <c r="AC25" s="4"/>
      <c r="AD25" s="4"/>
      <c r="AE25" s="4"/>
      <c r="AF25" s="49"/>
      <c r="AG25" s="49"/>
      <c r="AH25" s="49"/>
      <c r="AI25" s="49"/>
      <c r="AK25" s="394"/>
    </row>
    <row r="26" spans="1:45">
      <c r="A26" s="81" t="s">
        <v>58</v>
      </c>
      <c r="C26" s="4"/>
      <c r="D26" s="4"/>
      <c r="E26" s="4"/>
      <c r="F26" s="4"/>
      <c r="G26" s="4"/>
      <c r="H26" s="4"/>
      <c r="I26" s="4"/>
      <c r="J26" s="4"/>
      <c r="K26" s="4"/>
      <c r="L26" s="4"/>
      <c r="M26" s="4"/>
      <c r="N26" s="4"/>
      <c r="O26" s="4"/>
      <c r="P26" s="4"/>
      <c r="Q26" s="4"/>
      <c r="R26" s="4"/>
      <c r="S26" s="4"/>
      <c r="T26" s="4"/>
      <c r="U26" s="4"/>
      <c r="V26" s="394"/>
      <c r="W26" s="4"/>
      <c r="X26" s="4"/>
      <c r="Y26" s="4"/>
      <c r="Z26" s="4"/>
      <c r="AA26" s="4"/>
      <c r="AB26" s="4"/>
      <c r="AC26" s="4"/>
      <c r="AD26" s="4"/>
      <c r="AE26" s="4"/>
      <c r="AF26" s="49"/>
      <c r="AG26" s="49"/>
      <c r="AH26" s="49"/>
      <c r="AI26" s="49"/>
      <c r="AK26" s="394"/>
    </row>
    <row r="27" spans="1:45">
      <c r="B27" s="4"/>
      <c r="C27" s="4"/>
      <c r="D27" s="4"/>
      <c r="E27" s="4"/>
      <c r="F27" s="4"/>
      <c r="G27" s="4"/>
      <c r="H27" s="4"/>
      <c r="I27" s="4"/>
      <c r="J27" s="4"/>
      <c r="K27" s="4"/>
      <c r="L27" s="4"/>
      <c r="M27" s="4"/>
      <c r="N27" s="4"/>
      <c r="O27" s="4"/>
      <c r="P27" s="4"/>
      <c r="Q27" s="4"/>
      <c r="AJ27"/>
    </row>
    <row r="28" spans="1:45">
      <c r="B28" s="4"/>
      <c r="C28" s="4"/>
      <c r="D28" s="4"/>
      <c r="E28" s="4"/>
      <c r="F28" s="4"/>
      <c r="G28" s="4"/>
      <c r="H28" s="4"/>
      <c r="I28" s="4"/>
      <c r="K28" s="4"/>
      <c r="L28" s="4"/>
      <c r="M28" s="4"/>
      <c r="N28" s="4"/>
      <c r="O28" s="4"/>
      <c r="P28" s="4"/>
      <c r="Q28" s="4"/>
      <c r="AJ28"/>
    </row>
    <row r="29" spans="1:45">
      <c r="B29" s="4"/>
      <c r="C29" s="4"/>
      <c r="D29" s="4"/>
      <c r="E29" s="4"/>
      <c r="F29" s="4"/>
      <c r="G29" s="4"/>
      <c r="H29" s="4"/>
      <c r="I29" s="4"/>
      <c r="J29" s="4"/>
      <c r="K29" s="4"/>
      <c r="L29" s="4"/>
      <c r="M29" s="4"/>
      <c r="N29" s="4"/>
      <c r="O29" s="4"/>
      <c r="P29" s="4"/>
      <c r="Q29" s="4"/>
      <c r="AJ29"/>
    </row>
    <row r="30" spans="1:45">
      <c r="B30" s="4"/>
      <c r="C30" s="4"/>
      <c r="D30" s="4"/>
      <c r="E30" s="4"/>
      <c r="F30" s="4"/>
      <c r="G30" s="4"/>
      <c r="H30" s="4"/>
      <c r="I30" s="4"/>
      <c r="K30" s="4"/>
      <c r="L30" s="4"/>
      <c r="M30" s="4"/>
      <c r="N30" s="4"/>
      <c r="O30" s="4"/>
      <c r="P30" s="4"/>
      <c r="Q30" s="4"/>
      <c r="AJ30"/>
    </row>
    <row r="31" spans="1:45">
      <c r="AJ31"/>
    </row>
    <row r="32" spans="1:45">
      <c r="AJ32"/>
    </row>
    <row r="33" spans="2:36">
      <c r="AJ33"/>
    </row>
    <row r="34" spans="2:36">
      <c r="AJ34"/>
    </row>
    <row r="35" spans="2:36">
      <c r="B35" s="5"/>
      <c r="AJ35"/>
    </row>
    <row r="36" spans="2:36">
      <c r="AC36" s="397"/>
      <c r="AD36" s="397"/>
      <c r="AE36" s="397"/>
    </row>
    <row r="37" spans="2:36">
      <c r="AC37" s="397"/>
      <c r="AD37" s="397"/>
      <c r="AE37" s="397"/>
    </row>
    <row r="38" spans="2:36">
      <c r="AC38" s="397"/>
      <c r="AD38" s="397"/>
      <c r="AE38" s="397"/>
    </row>
    <row r="39" spans="2:36">
      <c r="AC39" s="397"/>
      <c r="AD39" s="397"/>
      <c r="AE39" s="397"/>
    </row>
    <row r="40" spans="2:36">
      <c r="AC40" s="397"/>
      <c r="AD40" s="397"/>
      <c r="AE40" s="397"/>
    </row>
    <row r="41" spans="2:36">
      <c r="AC41" s="397"/>
      <c r="AD41" s="397"/>
      <c r="AE41" s="397"/>
    </row>
    <row r="42" spans="2:36">
      <c r="AC42" s="397"/>
      <c r="AD42" s="397"/>
      <c r="AE42" s="397"/>
    </row>
    <row r="43" spans="2:36">
      <c r="AC43" s="397"/>
      <c r="AD43" s="397"/>
      <c r="AE43" s="397"/>
    </row>
    <row r="44" spans="2:36">
      <c r="AC44" s="397"/>
      <c r="AD44" s="397"/>
      <c r="AE44" s="397"/>
    </row>
    <row r="45" spans="2:36">
      <c r="AC45" s="397"/>
      <c r="AD45" s="397"/>
      <c r="AE45" s="397"/>
    </row>
  </sheetData>
  <mergeCells count="6">
    <mergeCell ref="W5:Y5"/>
    <mergeCell ref="C5:F5"/>
    <mergeCell ref="G5:J5"/>
    <mergeCell ref="K5:N5"/>
    <mergeCell ref="O5:R5"/>
    <mergeCell ref="S5:V5"/>
  </mergeCells>
  <conditionalFormatting sqref="C6:R6 AF5:AJ5">
    <cfRule type="containsErrors" dxfId="2518" priority="28">
      <formula>ISERROR(C5)</formula>
    </cfRule>
  </conditionalFormatting>
  <conditionalFormatting sqref="S5:S6">
    <cfRule type="containsErrors" dxfId="2517" priority="18">
      <formula>ISERROR(S5)</formula>
    </cfRule>
  </conditionalFormatting>
  <conditionalFormatting sqref="U6:V6">
    <cfRule type="containsErrors" dxfId="2516" priority="17">
      <formula>ISERROR(U6)</formula>
    </cfRule>
  </conditionalFormatting>
  <conditionalFormatting sqref="T6">
    <cfRule type="containsErrors" dxfId="2515" priority="12">
      <formula>ISERROR(T6)</formula>
    </cfRule>
  </conditionalFormatting>
  <conditionalFormatting sqref="AK5">
    <cfRule type="containsErrors" dxfId="2514" priority="6">
      <formula>ISERROR(AK5)</formula>
    </cfRule>
  </conditionalFormatting>
  <conditionalFormatting sqref="Y6:AE6">
    <cfRule type="containsErrors" dxfId="2513" priority="5">
      <formula>ISERROR(Y6)</formula>
    </cfRule>
  </conditionalFormatting>
  <conditionalFormatting sqref="W6:X6">
    <cfRule type="containsErrors" dxfId="2512" priority="4">
      <formula>ISERROR(W6)</formula>
    </cfRule>
  </conditionalFormatting>
  <conditionalFormatting sqref="W5:X5">
    <cfRule type="containsErrors" dxfId="2511" priority="3">
      <formula>ISERROR(W5)</formula>
    </cfRule>
  </conditionalFormatting>
  <conditionalFormatting sqref="Z5:AE5">
    <cfRule type="containsErrors" dxfId="2510" priority="2">
      <formula>ISERROR(Z5)</formula>
    </cfRule>
  </conditionalFormatting>
  <pageMargins left="7.874015748031496E-2" right="7.874015748031496E-2" top="0.19685039370078741" bottom="0.19685039370078741" header="0.11811023622047245" footer="0.11811023622047245"/>
  <pageSetup paperSize="9" scale="33" orientation="landscape" r:id="rId1"/>
  <headerFooter>
    <oddFooter>&amp;L&amp;"Segoe UI,Standard"&amp;8&amp;K00-049BAWAG Group AG&amp;R&amp;"Segoe UI,Standard"&amp;8&amp;K00-049&amp;D</oddFooter>
  </headerFooter>
  <ignoredErrors>
    <ignoredError sqref="C24:C28 C6 AF5:AF6 AG5 K5 AH5:AJ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68"/>
  <sheetViews>
    <sheetView showGridLines="0" view="pageBreakPreview" zoomScale="60" zoomScaleNormal="100" workbookViewId="0">
      <pane xSplit="1" ySplit="3" topLeftCell="N4" activePane="bottomRight" state="frozen"/>
      <selection pane="topRight" activeCell="M75" sqref="M75"/>
      <selection pane="bottomLeft" activeCell="M75" sqref="M75"/>
      <selection pane="bottomRight" activeCell="AV30" sqref="AV30"/>
    </sheetView>
  </sheetViews>
  <sheetFormatPr baseColWidth="10" defaultColWidth="11.42578125" defaultRowHeight="16.5"/>
  <cols>
    <col min="1" max="1" width="33.5703125" style="1" customWidth="1"/>
    <col min="2" max="2" width="0.85546875" style="1" customWidth="1"/>
    <col min="3" max="6" width="8.7109375" customWidth="1"/>
    <col min="7" max="7" width="1.28515625" style="1" customWidth="1"/>
    <col min="8" max="11" width="8.7109375" customWidth="1"/>
    <col min="12" max="12" width="1.28515625" style="1" customWidth="1"/>
    <col min="13" max="16" width="8.7109375" customWidth="1"/>
    <col min="17" max="17" width="1.28515625" style="1" customWidth="1"/>
    <col min="18" max="21" width="8.7109375" customWidth="1"/>
    <col min="22" max="22" width="1.28515625" style="1" customWidth="1"/>
    <col min="23" max="26" width="8.7109375" customWidth="1"/>
    <col min="27" max="27" width="1.28515625" style="1" customWidth="1"/>
    <col min="28" max="30" width="8.7109375" customWidth="1"/>
    <col min="31" max="31" width="1.28515625" style="1" customWidth="1"/>
    <col min="32" max="37" width="8.7109375" style="45" customWidth="1"/>
    <col min="38" max="38" width="1.28515625" style="1" customWidth="1"/>
    <col min="39" max="44" width="8.7109375" customWidth="1"/>
    <col min="45" max="45" width="11.28515625" customWidth="1"/>
    <col min="46" max="52" width="11.42578125" customWidth="1"/>
  </cols>
  <sheetData>
    <row r="1" spans="1:58">
      <c r="AJ1" s="465"/>
      <c r="AK1" s="465"/>
    </row>
    <row r="2" spans="1:58">
      <c r="A2" s="2" t="s">
        <v>59</v>
      </c>
    </row>
    <row r="3" spans="1:58">
      <c r="A3" s="6" t="s">
        <v>60</v>
      </c>
      <c r="AA3"/>
      <c r="AE3"/>
      <c r="AF3" s="66"/>
      <c r="AG3" s="66"/>
      <c r="AH3" s="66"/>
      <c r="AI3" s="66"/>
      <c r="AJ3" s="66"/>
      <c r="AK3" s="66"/>
      <c r="AL3"/>
    </row>
    <row r="4" spans="1:58">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416"/>
      <c r="AG4" s="416"/>
      <c r="AH4" s="416"/>
      <c r="AI4" s="416"/>
      <c r="AJ4" s="416"/>
      <c r="AK4" s="416"/>
      <c r="AL4" s="51"/>
      <c r="AM4" s="51"/>
      <c r="AN4" s="51"/>
      <c r="AO4" s="51"/>
      <c r="AP4" s="51"/>
      <c r="AQ4" s="51"/>
      <c r="AR4" s="51"/>
    </row>
    <row r="5" spans="1:58" ht="15">
      <c r="A5" s="7" t="s">
        <v>4</v>
      </c>
      <c r="B5" s="141"/>
      <c r="C5" s="497" t="s">
        <v>30</v>
      </c>
      <c r="D5" s="493"/>
      <c r="E5" s="493"/>
      <c r="F5" s="498"/>
      <c r="G5" s="141"/>
      <c r="H5" s="494" t="s">
        <v>31</v>
      </c>
      <c r="I5" s="493"/>
      <c r="J5" s="493"/>
      <c r="K5" s="493"/>
      <c r="L5" s="141"/>
      <c r="M5" s="494" t="s">
        <v>27</v>
      </c>
      <c r="N5" s="493"/>
      <c r="O5" s="493"/>
      <c r="P5" s="493"/>
      <c r="Q5" s="141"/>
      <c r="R5" s="494" t="s">
        <v>32</v>
      </c>
      <c r="S5" s="493"/>
      <c r="T5" s="493"/>
      <c r="U5" s="493"/>
      <c r="V5" s="141"/>
      <c r="W5" s="494" t="s">
        <v>28</v>
      </c>
      <c r="X5" s="493"/>
      <c r="Y5" s="493"/>
      <c r="Z5" s="493"/>
      <c r="AA5" s="141"/>
      <c r="AB5" s="493" t="s">
        <v>29</v>
      </c>
      <c r="AC5" s="493"/>
      <c r="AD5" s="493"/>
      <c r="AE5" s="141"/>
      <c r="AF5" s="476" t="s">
        <v>30</v>
      </c>
      <c r="AG5" s="476" t="s">
        <v>31</v>
      </c>
      <c r="AH5" s="476" t="s">
        <v>27</v>
      </c>
      <c r="AI5" s="476" t="s">
        <v>32</v>
      </c>
      <c r="AJ5" s="476" t="s">
        <v>28</v>
      </c>
      <c r="AK5" s="476" t="s">
        <v>29</v>
      </c>
      <c r="AL5" s="54"/>
      <c r="AM5" s="357" t="s">
        <v>30</v>
      </c>
      <c r="AN5" s="142" t="s">
        <v>31</v>
      </c>
      <c r="AO5" s="142" t="s">
        <v>27</v>
      </c>
      <c r="AP5" s="142" t="s">
        <v>32</v>
      </c>
      <c r="AQ5" s="142" t="s">
        <v>32</v>
      </c>
      <c r="AR5" s="142" t="s">
        <v>28</v>
      </c>
    </row>
    <row r="6" spans="1:58" ht="18.75">
      <c r="A6" s="3"/>
      <c r="B6" s="55"/>
      <c r="C6" s="143" t="s">
        <v>33</v>
      </c>
      <c r="D6" s="144" t="s">
        <v>34</v>
      </c>
      <c r="E6" s="146" t="s">
        <v>35</v>
      </c>
      <c r="F6" s="145" t="s">
        <v>36</v>
      </c>
      <c r="G6" s="55"/>
      <c r="H6" s="161" t="s">
        <v>33</v>
      </c>
      <c r="I6" s="169" t="s">
        <v>34</v>
      </c>
      <c r="J6" s="169" t="s">
        <v>35</v>
      </c>
      <c r="K6" s="169" t="s">
        <v>36</v>
      </c>
      <c r="L6" s="55"/>
      <c r="M6" s="161" t="s">
        <v>33</v>
      </c>
      <c r="N6" s="169" t="s">
        <v>34</v>
      </c>
      <c r="O6" s="169" t="s">
        <v>35</v>
      </c>
      <c r="P6" s="169" t="s">
        <v>36</v>
      </c>
      <c r="Q6" s="55"/>
      <c r="R6" s="161" t="s">
        <v>33</v>
      </c>
      <c r="S6" s="169" t="s">
        <v>34</v>
      </c>
      <c r="T6" s="169" t="s">
        <v>35</v>
      </c>
      <c r="U6" s="169" t="s">
        <v>36</v>
      </c>
      <c r="V6" s="55"/>
      <c r="W6" s="161" t="s">
        <v>33</v>
      </c>
      <c r="X6" s="169" t="s">
        <v>34</v>
      </c>
      <c r="Y6" s="169" t="s">
        <v>35</v>
      </c>
      <c r="Z6" s="169" t="s">
        <v>36</v>
      </c>
      <c r="AA6" s="55"/>
      <c r="AB6" s="169" t="s">
        <v>33</v>
      </c>
      <c r="AC6" s="169" t="s">
        <v>34</v>
      </c>
      <c r="AD6" s="169" t="s">
        <v>35</v>
      </c>
      <c r="AE6" s="55"/>
      <c r="AF6" s="449" t="s">
        <v>37</v>
      </c>
      <c r="AG6" s="449" t="s">
        <v>37</v>
      </c>
      <c r="AH6" s="449" t="s">
        <v>37</v>
      </c>
      <c r="AI6" s="449" t="s">
        <v>37</v>
      </c>
      <c r="AJ6" s="449" t="s">
        <v>37</v>
      </c>
      <c r="AK6" s="449" t="s">
        <v>37</v>
      </c>
      <c r="AL6" s="55"/>
      <c r="AM6" s="173" t="s">
        <v>38</v>
      </c>
      <c r="AN6" s="147" t="s">
        <v>38</v>
      </c>
      <c r="AO6" s="147" t="s">
        <v>38</v>
      </c>
      <c r="AP6" s="147" t="s">
        <v>38</v>
      </c>
      <c r="AQ6" s="347" t="s">
        <v>39</v>
      </c>
      <c r="AR6" s="347" t="s">
        <v>38</v>
      </c>
    </row>
    <row r="7" spans="1:58" ht="15">
      <c r="A7" s="10" t="s">
        <v>61</v>
      </c>
      <c r="B7" s="148"/>
      <c r="C7" s="253">
        <v>214.5</v>
      </c>
      <c r="D7" s="149">
        <v>220.6</v>
      </c>
      <c r="E7" s="149">
        <v>220</v>
      </c>
      <c r="F7" s="149">
        <v>223.9</v>
      </c>
      <c r="G7" s="254"/>
      <c r="H7" s="255">
        <v>219.8</v>
      </c>
      <c r="I7" s="256">
        <v>227.5</v>
      </c>
      <c r="J7" s="256">
        <v>234.6</v>
      </c>
      <c r="K7" s="256">
        <v>233.6</v>
      </c>
      <c r="L7" s="254"/>
      <c r="M7" s="255">
        <v>229.6</v>
      </c>
      <c r="N7" s="256">
        <v>231.6</v>
      </c>
      <c r="O7" s="256">
        <v>233.8</v>
      </c>
      <c r="P7" s="256">
        <v>243.3</v>
      </c>
      <c r="Q7" s="254"/>
      <c r="R7" s="256">
        <v>242</v>
      </c>
      <c r="S7" s="256">
        <v>249.5</v>
      </c>
      <c r="T7" s="256">
        <v>260</v>
      </c>
      <c r="U7" s="256">
        <v>269.7</v>
      </c>
      <c r="V7" s="254"/>
      <c r="W7" s="256">
        <v>290</v>
      </c>
      <c r="X7" s="256">
        <v>310.2</v>
      </c>
      <c r="Y7" s="256">
        <v>313.7</v>
      </c>
      <c r="Z7" s="256">
        <v>316.3</v>
      </c>
      <c r="AA7" s="254"/>
      <c r="AB7" s="256">
        <v>311.8</v>
      </c>
      <c r="AC7" s="256">
        <v>309.7</v>
      </c>
      <c r="AD7" s="256">
        <v>305.3</v>
      </c>
      <c r="AE7" s="254"/>
      <c r="AF7" s="149">
        <v>655</v>
      </c>
      <c r="AG7" s="149">
        <v>681.9</v>
      </c>
      <c r="AH7" s="149">
        <v>695</v>
      </c>
      <c r="AI7" s="149">
        <v>751.4</v>
      </c>
      <c r="AJ7" s="256">
        <v>913.9</v>
      </c>
      <c r="AK7" s="256">
        <v>926.8</v>
      </c>
      <c r="AL7" s="254"/>
      <c r="AM7" s="257">
        <v>879</v>
      </c>
      <c r="AN7" s="258">
        <v>915.4</v>
      </c>
      <c r="AO7" s="215">
        <v>938.3</v>
      </c>
      <c r="AP7" s="215">
        <v>1021.1</v>
      </c>
      <c r="AQ7" s="215">
        <v>1021.1</v>
      </c>
      <c r="AR7" s="215">
        <v>1230.2</v>
      </c>
      <c r="AS7" s="172"/>
      <c r="AT7" s="172"/>
      <c r="AU7" s="172"/>
      <c r="AV7" s="172"/>
      <c r="AX7" s="194"/>
      <c r="AY7" s="386"/>
      <c r="AZ7" s="386"/>
      <c r="BA7" s="194"/>
      <c r="BE7" s="386"/>
      <c r="BF7" s="386"/>
    </row>
    <row r="8" spans="1:58" ht="15">
      <c r="A8" s="10" t="s">
        <v>62</v>
      </c>
      <c r="B8" s="56"/>
      <c r="C8" s="96">
        <v>72.5</v>
      </c>
      <c r="D8" s="61">
        <v>70</v>
      </c>
      <c r="E8" s="61">
        <v>70.8</v>
      </c>
      <c r="F8" s="61">
        <v>70</v>
      </c>
      <c r="G8" s="259"/>
      <c r="H8" s="260">
        <v>71.900000000000006</v>
      </c>
      <c r="I8" s="177">
        <v>55.8</v>
      </c>
      <c r="J8" s="177">
        <v>62.8</v>
      </c>
      <c r="K8" s="177">
        <v>64.3</v>
      </c>
      <c r="L8" s="259"/>
      <c r="M8" s="260">
        <v>67.7</v>
      </c>
      <c r="N8" s="177">
        <v>70.099999999999994</v>
      </c>
      <c r="O8" s="177">
        <v>71.7</v>
      </c>
      <c r="P8" s="177">
        <v>72.5</v>
      </c>
      <c r="Q8" s="259"/>
      <c r="R8" s="177">
        <v>81.400000000000006</v>
      </c>
      <c r="S8" s="177">
        <v>77.8</v>
      </c>
      <c r="T8" s="177">
        <v>75</v>
      </c>
      <c r="U8" s="177">
        <v>75</v>
      </c>
      <c r="V8" s="259"/>
      <c r="W8" s="177">
        <v>76.2</v>
      </c>
      <c r="X8" s="177">
        <v>76.7</v>
      </c>
      <c r="Y8" s="177">
        <v>76.599999999999994</v>
      </c>
      <c r="Z8" s="177">
        <v>77.7</v>
      </c>
      <c r="AA8" s="259"/>
      <c r="AB8" s="177">
        <v>81</v>
      </c>
      <c r="AC8" s="177">
        <v>81.7</v>
      </c>
      <c r="AD8" s="177">
        <v>82.6</v>
      </c>
      <c r="AE8" s="259"/>
      <c r="AF8" s="61">
        <v>213.5</v>
      </c>
      <c r="AG8" s="61">
        <v>190.5</v>
      </c>
      <c r="AH8" s="61">
        <v>209.6</v>
      </c>
      <c r="AI8" s="61">
        <v>234.2</v>
      </c>
      <c r="AJ8" s="177">
        <v>229.5</v>
      </c>
      <c r="AK8" s="177">
        <v>245.3</v>
      </c>
      <c r="AL8" s="259"/>
      <c r="AM8" s="261">
        <v>283.5</v>
      </c>
      <c r="AN8" s="262">
        <v>254.8</v>
      </c>
      <c r="AO8" s="215">
        <v>282.10000000000002</v>
      </c>
      <c r="AP8" s="215">
        <v>309.3</v>
      </c>
      <c r="AQ8" s="215">
        <v>309.3</v>
      </c>
      <c r="AR8" s="215">
        <v>307.2</v>
      </c>
      <c r="AS8" s="172"/>
      <c r="AT8" s="172"/>
      <c r="AU8" s="172"/>
      <c r="AV8" s="172"/>
      <c r="AX8" s="194"/>
      <c r="AY8" s="386"/>
      <c r="AZ8" s="386"/>
      <c r="BA8" s="194"/>
      <c r="BE8" s="386"/>
      <c r="BF8" s="386"/>
    </row>
    <row r="9" spans="1:58" ht="15">
      <c r="A9" s="13" t="s">
        <v>63</v>
      </c>
      <c r="B9" s="57"/>
      <c r="C9" s="104">
        <v>287.10000000000002</v>
      </c>
      <c r="D9" s="62">
        <v>290.59999999999997</v>
      </c>
      <c r="E9" s="62">
        <v>290.8</v>
      </c>
      <c r="F9" s="62">
        <v>293.89999999999998</v>
      </c>
      <c r="G9" s="263"/>
      <c r="H9" s="264">
        <v>291.7</v>
      </c>
      <c r="I9" s="265">
        <v>283.3</v>
      </c>
      <c r="J9" s="265">
        <v>297.3</v>
      </c>
      <c r="K9" s="265">
        <v>297.89999999999998</v>
      </c>
      <c r="L9" s="263"/>
      <c r="M9" s="264">
        <v>297.3</v>
      </c>
      <c r="N9" s="265">
        <v>301.7</v>
      </c>
      <c r="O9" s="265">
        <v>305.5</v>
      </c>
      <c r="P9" s="265">
        <v>315.8</v>
      </c>
      <c r="Q9" s="263"/>
      <c r="R9" s="265">
        <v>323.39999999999998</v>
      </c>
      <c r="S9" s="265">
        <v>327.3</v>
      </c>
      <c r="T9" s="265">
        <v>335</v>
      </c>
      <c r="U9" s="265">
        <v>344.7</v>
      </c>
      <c r="V9" s="263"/>
      <c r="W9" s="265">
        <v>366.3</v>
      </c>
      <c r="X9" s="265">
        <v>386.8</v>
      </c>
      <c r="Y9" s="265">
        <v>390.3</v>
      </c>
      <c r="Z9" s="265">
        <v>394</v>
      </c>
      <c r="AA9" s="263"/>
      <c r="AB9" s="265">
        <v>392.8</v>
      </c>
      <c r="AC9" s="265">
        <v>391.4</v>
      </c>
      <c r="AD9" s="265">
        <v>387.9</v>
      </c>
      <c r="AE9" s="263"/>
      <c r="AF9" s="62">
        <v>868.5</v>
      </c>
      <c r="AG9" s="62">
        <v>872.4</v>
      </c>
      <c r="AH9" s="62">
        <v>904.6</v>
      </c>
      <c r="AI9" s="62">
        <v>985.6</v>
      </c>
      <c r="AJ9" s="265">
        <v>1143.4000000000001</v>
      </c>
      <c r="AK9" s="265">
        <v>1172.0999999999999</v>
      </c>
      <c r="AL9" s="263"/>
      <c r="AM9" s="266">
        <v>1162.5</v>
      </c>
      <c r="AN9" s="267">
        <v>1170.3</v>
      </c>
      <c r="AO9" s="216">
        <v>1220.3999999999999</v>
      </c>
      <c r="AP9" s="216">
        <v>1330.3999999999999</v>
      </c>
      <c r="AQ9" s="216">
        <v>1330.3999999999999</v>
      </c>
      <c r="AR9" s="216">
        <v>1537.3999999999999</v>
      </c>
      <c r="AS9" s="172"/>
      <c r="AT9" s="172"/>
      <c r="AU9" s="172"/>
      <c r="AV9" s="172"/>
      <c r="AX9" s="194"/>
      <c r="AY9" s="386"/>
      <c r="AZ9" s="386"/>
      <c r="BE9" s="386"/>
      <c r="BF9" s="386"/>
    </row>
    <row r="10" spans="1:58" ht="21">
      <c r="A10" s="14" t="s">
        <v>64</v>
      </c>
      <c r="B10" s="56"/>
      <c r="C10" s="96">
        <v>11.2</v>
      </c>
      <c r="D10" s="61">
        <v>22.4</v>
      </c>
      <c r="E10" s="61">
        <v>24.1</v>
      </c>
      <c r="F10" s="61">
        <v>20.399999999999999</v>
      </c>
      <c r="G10" s="259"/>
      <c r="H10" s="260">
        <v>5.2</v>
      </c>
      <c r="I10" s="177">
        <v>1.1000000000000001</v>
      </c>
      <c r="J10" s="177">
        <v>-7.4</v>
      </c>
      <c r="K10" s="177">
        <v>4.4000000000000004</v>
      </c>
      <c r="L10" s="259"/>
      <c r="M10" s="260">
        <v>3.8</v>
      </c>
      <c r="N10" s="177">
        <v>0.8</v>
      </c>
      <c r="O10" s="177">
        <v>1.7</v>
      </c>
      <c r="P10" s="177">
        <v>1.9</v>
      </c>
      <c r="Q10" s="259"/>
      <c r="R10" s="177">
        <v>2.1</v>
      </c>
      <c r="S10" s="177">
        <v>4.0999999999999996</v>
      </c>
      <c r="T10" s="177">
        <v>1.3</v>
      </c>
      <c r="U10" s="177">
        <v>-13.8</v>
      </c>
      <c r="V10" s="259"/>
      <c r="W10" s="177">
        <v>0.6</v>
      </c>
      <c r="X10" s="177">
        <v>-3.8</v>
      </c>
      <c r="Y10" s="177">
        <v>-0.6</v>
      </c>
      <c r="Z10" s="177">
        <v>-8.3000000000000007</v>
      </c>
      <c r="AA10" s="259"/>
      <c r="AB10" s="177">
        <v>-9.1</v>
      </c>
      <c r="AC10" s="177">
        <v>-1.3</v>
      </c>
      <c r="AD10" s="177">
        <v>4.3000000000000007</v>
      </c>
      <c r="AE10" s="259"/>
      <c r="AF10" s="61">
        <v>57.7</v>
      </c>
      <c r="AG10" s="61">
        <v>-1</v>
      </c>
      <c r="AH10" s="61">
        <v>6.1999999999999993</v>
      </c>
      <c r="AI10" s="61">
        <v>7.5</v>
      </c>
      <c r="AJ10" s="177">
        <v>-3.7</v>
      </c>
      <c r="AK10" s="177">
        <v>-6</v>
      </c>
      <c r="AL10" s="259"/>
      <c r="AM10" s="261">
        <v>78</v>
      </c>
      <c r="AN10" s="262">
        <v>3.4</v>
      </c>
      <c r="AO10" s="215">
        <v>8.1</v>
      </c>
      <c r="AP10" s="215">
        <v>-6.4</v>
      </c>
      <c r="AQ10" s="215">
        <v>-6.4</v>
      </c>
      <c r="AR10" s="215">
        <v>-12</v>
      </c>
      <c r="AS10" s="172"/>
      <c r="AT10" s="172"/>
      <c r="AU10" s="172"/>
      <c r="AV10" s="172"/>
      <c r="AX10" s="194"/>
      <c r="AY10" s="386"/>
      <c r="AZ10" s="386"/>
      <c r="BE10" s="386"/>
      <c r="BF10" s="386"/>
    </row>
    <row r="11" spans="1:58" ht="15">
      <c r="A11" s="13" t="s">
        <v>65</v>
      </c>
      <c r="B11" s="57"/>
      <c r="C11" s="104">
        <v>298.3</v>
      </c>
      <c r="D11" s="62">
        <v>313</v>
      </c>
      <c r="E11" s="62">
        <v>314.89999999999998</v>
      </c>
      <c r="F11" s="62">
        <v>314.3</v>
      </c>
      <c r="G11" s="263"/>
      <c r="H11" s="264">
        <v>296.89999999999998</v>
      </c>
      <c r="I11" s="265">
        <v>284.39999999999998</v>
      </c>
      <c r="J11" s="265">
        <v>290</v>
      </c>
      <c r="K11" s="265">
        <v>302.3</v>
      </c>
      <c r="L11" s="263"/>
      <c r="M11" s="264">
        <v>301.10000000000002</v>
      </c>
      <c r="N11" s="265">
        <v>302.5</v>
      </c>
      <c r="O11" s="265">
        <v>307.2</v>
      </c>
      <c r="P11" s="265">
        <v>317.7</v>
      </c>
      <c r="Q11" s="263"/>
      <c r="R11" s="265">
        <v>325.39999999999998</v>
      </c>
      <c r="S11" s="265">
        <v>331.4</v>
      </c>
      <c r="T11" s="265">
        <v>336.3</v>
      </c>
      <c r="U11" s="265">
        <v>330.9</v>
      </c>
      <c r="V11" s="263"/>
      <c r="W11" s="265">
        <v>366.9</v>
      </c>
      <c r="X11" s="265">
        <v>383.1</v>
      </c>
      <c r="Y11" s="265">
        <v>389.7</v>
      </c>
      <c r="Z11" s="265">
        <v>385.7</v>
      </c>
      <c r="AA11" s="263"/>
      <c r="AB11" s="265">
        <v>383.8</v>
      </c>
      <c r="AC11" s="265">
        <v>390.1</v>
      </c>
      <c r="AD11" s="265">
        <v>392.2</v>
      </c>
      <c r="AE11" s="263"/>
      <c r="AF11" s="62">
        <v>926.2</v>
      </c>
      <c r="AG11" s="62">
        <v>871.4</v>
      </c>
      <c r="AH11" s="62">
        <v>910.8</v>
      </c>
      <c r="AI11" s="62">
        <v>993.1</v>
      </c>
      <c r="AJ11" s="265">
        <v>1139.7</v>
      </c>
      <c r="AK11" s="265">
        <v>1166.0999999999999</v>
      </c>
      <c r="AL11" s="263"/>
      <c r="AM11" s="266">
        <v>1240.5</v>
      </c>
      <c r="AN11" s="267">
        <v>1173.6999999999998</v>
      </c>
      <c r="AO11" s="216">
        <v>1228.5</v>
      </c>
      <c r="AP11" s="216">
        <v>1324</v>
      </c>
      <c r="AQ11" s="216">
        <v>1324</v>
      </c>
      <c r="AR11" s="216">
        <v>1525.4</v>
      </c>
      <c r="AS11" s="172"/>
      <c r="AT11" s="172"/>
      <c r="AU11" s="461"/>
      <c r="AV11" s="172"/>
      <c r="AX11" s="194"/>
      <c r="AY11" s="386"/>
      <c r="AZ11" s="386"/>
      <c r="BE11" s="386"/>
      <c r="BF11" s="386"/>
    </row>
    <row r="12" spans="1:58" ht="15">
      <c r="A12" s="13" t="s">
        <v>66</v>
      </c>
      <c r="B12" s="57"/>
      <c r="C12" s="104">
        <v>-126.4</v>
      </c>
      <c r="D12" s="62">
        <v>-136</v>
      </c>
      <c r="E12" s="62">
        <v>-133.4</v>
      </c>
      <c r="F12" s="62">
        <v>-133.9</v>
      </c>
      <c r="G12" s="263"/>
      <c r="H12" s="264">
        <v>-125</v>
      </c>
      <c r="I12" s="265">
        <v>-124.7</v>
      </c>
      <c r="J12" s="265">
        <v>-125.3</v>
      </c>
      <c r="K12" s="265">
        <v>-144.69999999999999</v>
      </c>
      <c r="L12" s="263"/>
      <c r="M12" s="264">
        <v>-121.8</v>
      </c>
      <c r="N12" s="265">
        <v>-121.2</v>
      </c>
      <c r="O12" s="265">
        <v>-120.4</v>
      </c>
      <c r="P12" s="265">
        <v>-121.8</v>
      </c>
      <c r="Q12" s="263"/>
      <c r="R12" s="265">
        <v>-120.4</v>
      </c>
      <c r="S12" s="265">
        <v>-118.2</v>
      </c>
      <c r="T12" s="265">
        <v>-118</v>
      </c>
      <c r="U12" s="265">
        <v>-118.1</v>
      </c>
      <c r="V12" s="263"/>
      <c r="W12" s="265">
        <v>-119.4</v>
      </c>
      <c r="X12" s="265">
        <v>-120.7</v>
      </c>
      <c r="Y12" s="265">
        <v>-121.9</v>
      </c>
      <c r="Z12" s="265">
        <v>-123.4</v>
      </c>
      <c r="AA12" s="263"/>
      <c r="AB12" s="265">
        <v>-126.2</v>
      </c>
      <c r="AC12" s="265">
        <v>-127.1</v>
      </c>
      <c r="AD12" s="265">
        <v>-126.8</v>
      </c>
      <c r="AE12" s="263"/>
      <c r="AF12" s="62">
        <v>-395.8</v>
      </c>
      <c r="AG12" s="62">
        <v>-375</v>
      </c>
      <c r="AH12" s="62">
        <v>-363.5</v>
      </c>
      <c r="AI12" s="62">
        <v>-356.7</v>
      </c>
      <c r="AJ12" s="265">
        <v>-362</v>
      </c>
      <c r="AK12" s="265">
        <v>-380.1</v>
      </c>
      <c r="AL12" s="263"/>
      <c r="AM12" s="266">
        <v>-529.70000000000005</v>
      </c>
      <c r="AN12" s="267">
        <v>-519.70000000000005</v>
      </c>
      <c r="AO12" s="216">
        <v>-485.3</v>
      </c>
      <c r="AP12" s="216">
        <v>-474.8</v>
      </c>
      <c r="AQ12" s="216">
        <v>-474.8</v>
      </c>
      <c r="AR12" s="216">
        <v>-485.3</v>
      </c>
      <c r="AS12" s="172"/>
      <c r="AT12" s="172"/>
      <c r="AU12" s="172"/>
      <c r="AV12" s="172"/>
      <c r="AX12" s="194"/>
      <c r="AY12" s="386"/>
      <c r="AZ12" s="386"/>
      <c r="BE12" s="386"/>
      <c r="BF12" s="386"/>
    </row>
    <row r="13" spans="1:58" ht="15">
      <c r="A13" s="13" t="s">
        <v>67</v>
      </c>
      <c r="B13" s="57"/>
      <c r="C13" s="104">
        <v>171.9</v>
      </c>
      <c r="D13" s="62">
        <v>177</v>
      </c>
      <c r="E13" s="62">
        <v>181.49999999999997</v>
      </c>
      <c r="F13" s="62">
        <v>180.4</v>
      </c>
      <c r="G13" s="263"/>
      <c r="H13" s="264">
        <v>171.9</v>
      </c>
      <c r="I13" s="265">
        <v>159.69999999999999</v>
      </c>
      <c r="J13" s="265">
        <v>164.6</v>
      </c>
      <c r="K13" s="265">
        <v>157.6</v>
      </c>
      <c r="L13" s="263"/>
      <c r="M13" s="264">
        <v>179.2</v>
      </c>
      <c r="N13" s="265">
        <v>181.3</v>
      </c>
      <c r="O13" s="265">
        <v>186.8</v>
      </c>
      <c r="P13" s="265">
        <v>195.9</v>
      </c>
      <c r="Q13" s="263"/>
      <c r="R13" s="265">
        <v>204.99999999999997</v>
      </c>
      <c r="S13" s="265">
        <v>213.2</v>
      </c>
      <c r="T13" s="265">
        <v>218.3</v>
      </c>
      <c r="U13" s="265">
        <v>212.79999999999998</v>
      </c>
      <c r="V13" s="259"/>
      <c r="W13" s="265">
        <v>247.49999999999997</v>
      </c>
      <c r="X13" s="265">
        <v>262.40000000000003</v>
      </c>
      <c r="Y13" s="265">
        <v>267.79999999999995</v>
      </c>
      <c r="Z13" s="265">
        <v>262.29999999999995</v>
      </c>
      <c r="AA13" s="259"/>
      <c r="AB13" s="265">
        <v>257.60000000000002</v>
      </c>
      <c r="AC13" s="265">
        <v>263</v>
      </c>
      <c r="AD13" s="265">
        <v>265.39999999999998</v>
      </c>
      <c r="AE13" s="259"/>
      <c r="AF13" s="477">
        <v>530.40000000000009</v>
      </c>
      <c r="AG13" s="477">
        <v>496.40000000000003</v>
      </c>
      <c r="AH13" s="477">
        <v>547.29999999999995</v>
      </c>
      <c r="AI13" s="477">
        <v>636.4</v>
      </c>
      <c r="AJ13" s="265">
        <v>777.7</v>
      </c>
      <c r="AK13" s="265">
        <v>786</v>
      </c>
      <c r="AL13" s="259"/>
      <c r="AM13" s="266">
        <v>710.8</v>
      </c>
      <c r="AN13" s="267">
        <v>653.9</v>
      </c>
      <c r="AO13" s="216">
        <v>743.2</v>
      </c>
      <c r="AP13" s="216">
        <v>849.2</v>
      </c>
      <c r="AQ13" s="216">
        <v>849.2</v>
      </c>
      <c r="AR13" s="216">
        <v>1040.0999999999999</v>
      </c>
      <c r="AS13" s="172"/>
      <c r="AT13" s="172"/>
      <c r="AU13" s="172"/>
      <c r="AV13" s="172"/>
      <c r="AX13" s="194"/>
      <c r="AY13" s="386"/>
      <c r="AZ13" s="386"/>
      <c r="BE13" s="386"/>
      <c r="BF13" s="386"/>
    </row>
    <row r="14" spans="1:58" ht="15.6" customHeight="1">
      <c r="A14" s="10" t="s">
        <v>68</v>
      </c>
      <c r="B14" s="56"/>
      <c r="C14" s="96">
        <v>-34.200000000000003</v>
      </c>
      <c r="D14" s="61">
        <v>-2.9</v>
      </c>
      <c r="E14" s="61">
        <v>-2.1</v>
      </c>
      <c r="F14" s="61">
        <v>-3.2</v>
      </c>
      <c r="G14" s="259"/>
      <c r="H14" s="260">
        <v>-36.4</v>
      </c>
      <c r="I14" s="177">
        <v>-2.5</v>
      </c>
      <c r="J14" s="177">
        <v>-14.2</v>
      </c>
      <c r="K14" s="177">
        <v>-6.1</v>
      </c>
      <c r="L14" s="259"/>
      <c r="M14" s="260">
        <v>-54.2</v>
      </c>
      <c r="N14" s="177">
        <v>-2</v>
      </c>
      <c r="O14" s="177">
        <v>-4.3</v>
      </c>
      <c r="P14" s="177">
        <v>8.9</v>
      </c>
      <c r="Q14" s="259"/>
      <c r="R14" s="177">
        <v>-38.4</v>
      </c>
      <c r="S14" s="177">
        <v>-7.3</v>
      </c>
      <c r="T14" s="177">
        <v>-3.4</v>
      </c>
      <c r="U14" s="177">
        <v>0.1</v>
      </c>
      <c r="V14" s="259"/>
      <c r="W14" s="177">
        <v>-41</v>
      </c>
      <c r="X14" s="177">
        <v>2.6</v>
      </c>
      <c r="Y14" s="177">
        <v>-3.3</v>
      </c>
      <c r="Z14" s="177">
        <v>2.7</v>
      </c>
      <c r="AA14" s="259"/>
      <c r="AB14" s="177">
        <v>-5.2</v>
      </c>
      <c r="AC14" s="177">
        <v>-2.7</v>
      </c>
      <c r="AD14" s="177">
        <v>-3</v>
      </c>
      <c r="AE14" s="259"/>
      <c r="AF14" s="61">
        <v>-39.200000000000003</v>
      </c>
      <c r="AG14" s="61">
        <v>-53.1</v>
      </c>
      <c r="AH14" s="61">
        <v>-60.5</v>
      </c>
      <c r="AI14" s="61">
        <v>-49</v>
      </c>
      <c r="AJ14" s="177">
        <v>-41.6</v>
      </c>
      <c r="AK14" s="177">
        <v>-11</v>
      </c>
      <c r="AL14" s="259"/>
      <c r="AM14" s="261">
        <v>-42.4</v>
      </c>
      <c r="AN14" s="262">
        <v>-59.2</v>
      </c>
      <c r="AO14" s="215">
        <v>-51.6</v>
      </c>
      <c r="AP14" s="215">
        <v>-48.8</v>
      </c>
      <c r="AQ14" s="215">
        <v>-48.8</v>
      </c>
      <c r="AR14" s="215">
        <v>-39</v>
      </c>
      <c r="AS14" s="172"/>
      <c r="AT14" s="172"/>
      <c r="AU14" s="172"/>
      <c r="AV14" s="172"/>
      <c r="AX14" s="194"/>
      <c r="AY14" s="386"/>
      <c r="AZ14" s="386"/>
      <c r="BE14" s="386"/>
      <c r="BF14" s="386"/>
    </row>
    <row r="15" spans="1:58" ht="15">
      <c r="A15" s="10" t="s">
        <v>69</v>
      </c>
      <c r="B15" s="56"/>
      <c r="C15" s="96">
        <v>-11.9</v>
      </c>
      <c r="D15" s="61">
        <v>-15.3</v>
      </c>
      <c r="E15" s="61">
        <v>-17.099999999999998</v>
      </c>
      <c r="F15" s="61">
        <v>-25</v>
      </c>
      <c r="G15" s="259"/>
      <c r="H15" s="260">
        <v>-55</v>
      </c>
      <c r="I15" s="177">
        <v>-74.599999999999994</v>
      </c>
      <c r="J15" s="177">
        <v>-49.699999999999996</v>
      </c>
      <c r="K15" s="177">
        <v>-45.3</v>
      </c>
      <c r="L15" s="259"/>
      <c r="M15" s="260">
        <v>-29.299999999999997</v>
      </c>
      <c r="N15" s="177">
        <v>-23.8</v>
      </c>
      <c r="O15" s="177">
        <v>-21.499999999999996</v>
      </c>
      <c r="P15" s="177">
        <v>-20.3</v>
      </c>
      <c r="Q15" s="259"/>
      <c r="R15" s="177">
        <v>-20.3</v>
      </c>
      <c r="S15" s="177">
        <v>-30.3</v>
      </c>
      <c r="T15" s="177">
        <v>-289.5</v>
      </c>
      <c r="U15" s="177">
        <v>-36.200000000000003</v>
      </c>
      <c r="V15" s="263"/>
      <c r="W15" s="177">
        <v>-20.6</v>
      </c>
      <c r="X15" s="177">
        <v>-20.5</v>
      </c>
      <c r="Y15" s="177">
        <v>-21.9</v>
      </c>
      <c r="Z15" s="177">
        <v>-30.2</v>
      </c>
      <c r="AA15" s="263"/>
      <c r="AB15" s="177">
        <v>-29.9</v>
      </c>
      <c r="AC15" s="177">
        <v>-27.9</v>
      </c>
      <c r="AD15" s="177">
        <v>-25.4</v>
      </c>
      <c r="AE15" s="263"/>
      <c r="AF15" s="61">
        <v>-44.300000000000004</v>
      </c>
      <c r="AG15" s="61">
        <v>-179.29999999999998</v>
      </c>
      <c r="AH15" s="61">
        <v>-74.599999999999994</v>
      </c>
      <c r="AI15" s="61">
        <v>-340.1</v>
      </c>
      <c r="AJ15" s="177">
        <v>-62.9</v>
      </c>
      <c r="AK15" s="177">
        <v>-83.2</v>
      </c>
      <c r="AL15" s="263"/>
      <c r="AM15" s="261">
        <v>-69.3</v>
      </c>
      <c r="AN15" s="262">
        <v>-224.6</v>
      </c>
      <c r="AO15" s="215">
        <v>-95.000000000000014</v>
      </c>
      <c r="AP15" s="215">
        <v>-376.3</v>
      </c>
      <c r="AQ15" s="215">
        <v>-122</v>
      </c>
      <c r="AR15" s="215">
        <v>-93.199999999999989</v>
      </c>
      <c r="AS15" s="172"/>
      <c r="AT15" s="172"/>
      <c r="AU15" s="172"/>
      <c r="AV15" s="172"/>
      <c r="AX15" s="194"/>
      <c r="AY15" s="386"/>
      <c r="AZ15" s="386"/>
      <c r="BE15" s="386"/>
      <c r="BF15" s="386"/>
    </row>
    <row r="16" spans="1:58" ht="15">
      <c r="A16" s="13" t="s">
        <v>70</v>
      </c>
      <c r="B16" s="57"/>
      <c r="C16" s="104">
        <v>127</v>
      </c>
      <c r="D16" s="62">
        <v>160</v>
      </c>
      <c r="E16" s="62">
        <v>163.5</v>
      </c>
      <c r="F16" s="62">
        <v>153.80000000000001</v>
      </c>
      <c r="G16" s="263"/>
      <c r="H16" s="264">
        <v>81.8</v>
      </c>
      <c r="I16" s="265">
        <v>81</v>
      </c>
      <c r="J16" s="265">
        <v>101.1</v>
      </c>
      <c r="K16" s="265">
        <v>107.30000000000001</v>
      </c>
      <c r="L16" s="263"/>
      <c r="M16" s="264">
        <v>96.5</v>
      </c>
      <c r="N16" s="265">
        <v>156.19999999999999</v>
      </c>
      <c r="O16" s="265">
        <v>161.6</v>
      </c>
      <c r="P16" s="265">
        <v>186.2</v>
      </c>
      <c r="Q16" s="263"/>
      <c r="R16" s="265">
        <v>146.30000000000001</v>
      </c>
      <c r="S16" s="265">
        <v>176.5</v>
      </c>
      <c r="T16" s="265">
        <v>-73.400000000000006</v>
      </c>
      <c r="U16" s="265">
        <v>177.3</v>
      </c>
      <c r="V16" s="259"/>
      <c r="W16" s="265">
        <v>186.4</v>
      </c>
      <c r="X16" s="265">
        <v>245.1</v>
      </c>
      <c r="Y16" s="265">
        <v>242.6</v>
      </c>
      <c r="Z16" s="265">
        <v>236.4</v>
      </c>
      <c r="AA16" s="259"/>
      <c r="AB16" s="265">
        <v>222.8</v>
      </c>
      <c r="AC16" s="265">
        <v>233.5</v>
      </c>
      <c r="AD16" s="265">
        <v>237.7</v>
      </c>
      <c r="AE16" s="259"/>
      <c r="AF16" s="62">
        <v>450.5</v>
      </c>
      <c r="AG16" s="62">
        <v>263.90000000000003</v>
      </c>
      <c r="AH16" s="62">
        <v>414.2</v>
      </c>
      <c r="AI16" s="62">
        <v>249.4</v>
      </c>
      <c r="AJ16" s="265">
        <v>674.1</v>
      </c>
      <c r="AK16" s="265">
        <v>694</v>
      </c>
      <c r="AL16" s="259"/>
      <c r="AM16" s="266">
        <v>604.29999999999995</v>
      </c>
      <c r="AN16" s="267">
        <v>371.2</v>
      </c>
      <c r="AO16" s="216">
        <v>600.4</v>
      </c>
      <c r="AP16" s="216">
        <v>426.8</v>
      </c>
      <c r="AQ16" s="216">
        <v>681</v>
      </c>
      <c r="AR16" s="216">
        <v>910.4</v>
      </c>
      <c r="AS16" s="172"/>
      <c r="AT16" s="172"/>
      <c r="AU16" s="172"/>
      <c r="AV16" s="172"/>
      <c r="AX16" s="194"/>
      <c r="AY16" s="386"/>
      <c r="AZ16" s="386"/>
      <c r="BE16" s="386"/>
      <c r="BF16" s="386"/>
    </row>
    <row r="17" spans="1:58" ht="15">
      <c r="A17" s="10" t="s">
        <v>71</v>
      </c>
      <c r="B17" s="56"/>
      <c r="C17" s="96">
        <v>-30.2</v>
      </c>
      <c r="D17" s="61">
        <v>-38.299999999999997</v>
      </c>
      <c r="E17" s="61">
        <v>-39.1</v>
      </c>
      <c r="F17" s="61">
        <v>-37.4</v>
      </c>
      <c r="G17" s="259"/>
      <c r="H17" s="260">
        <v>-19.7</v>
      </c>
      <c r="I17" s="177">
        <v>-19.399999999999999</v>
      </c>
      <c r="J17" s="177">
        <v>-22.2</v>
      </c>
      <c r="K17" s="177">
        <v>-24.5</v>
      </c>
      <c r="L17" s="259"/>
      <c r="M17" s="260">
        <v>-23</v>
      </c>
      <c r="N17" s="177">
        <v>-37</v>
      </c>
      <c r="O17" s="177">
        <v>-38.1</v>
      </c>
      <c r="P17" s="177">
        <v>-22.3</v>
      </c>
      <c r="Q17" s="259"/>
      <c r="R17" s="177">
        <v>-35.299999999999997</v>
      </c>
      <c r="S17" s="177">
        <v>-42.8</v>
      </c>
      <c r="T17" s="177">
        <v>15.3</v>
      </c>
      <c r="U17" s="177">
        <v>-45.4</v>
      </c>
      <c r="V17" s="263"/>
      <c r="W17" s="177">
        <v>-46.8</v>
      </c>
      <c r="X17" s="177">
        <v>-64.3</v>
      </c>
      <c r="Y17" s="177">
        <v>-56.9</v>
      </c>
      <c r="Z17" s="177">
        <v>-59.7</v>
      </c>
      <c r="AA17" s="263"/>
      <c r="AB17" s="177">
        <v>-55.9</v>
      </c>
      <c r="AC17" s="177">
        <v>-58.3</v>
      </c>
      <c r="AD17" s="177">
        <v>-59.7</v>
      </c>
      <c r="AE17" s="263"/>
      <c r="AF17" s="61">
        <v>-107.6</v>
      </c>
      <c r="AG17" s="61">
        <v>-61.2</v>
      </c>
      <c r="AH17" s="61">
        <v>-98</v>
      </c>
      <c r="AI17" s="61">
        <v>-62.8</v>
      </c>
      <c r="AJ17" s="177">
        <v>-168.1</v>
      </c>
      <c r="AK17" s="177">
        <v>-173.9</v>
      </c>
      <c r="AL17" s="263"/>
      <c r="AM17" s="261">
        <v>-145</v>
      </c>
      <c r="AN17" s="262">
        <v>-85.7</v>
      </c>
      <c r="AO17" s="215">
        <v>-120.4</v>
      </c>
      <c r="AP17" s="215">
        <v>-108.2</v>
      </c>
      <c r="AQ17" s="215">
        <v>-171.9</v>
      </c>
      <c r="AR17" s="215">
        <v>-227.8</v>
      </c>
      <c r="AS17" s="172"/>
      <c r="AT17" s="172"/>
      <c r="AU17" s="172"/>
      <c r="AV17" s="172"/>
      <c r="AX17" s="194"/>
      <c r="AY17" s="386"/>
      <c r="AZ17" s="386"/>
      <c r="BE17" s="386"/>
      <c r="BF17" s="386"/>
    </row>
    <row r="18" spans="1:58" ht="15">
      <c r="A18" s="13" t="s">
        <v>72</v>
      </c>
      <c r="B18" s="57"/>
      <c r="C18" s="104">
        <v>96.8</v>
      </c>
      <c r="D18" s="62">
        <v>121.7</v>
      </c>
      <c r="E18" s="62">
        <v>124.4</v>
      </c>
      <c r="F18" s="62">
        <v>116.1</v>
      </c>
      <c r="G18" s="263"/>
      <c r="H18" s="264">
        <v>62.2</v>
      </c>
      <c r="I18" s="265">
        <v>61.3</v>
      </c>
      <c r="J18" s="265">
        <v>78.599999999999994</v>
      </c>
      <c r="K18" s="265">
        <v>83.1</v>
      </c>
      <c r="L18" s="263"/>
      <c r="M18" s="264">
        <v>73.7</v>
      </c>
      <c r="N18" s="265">
        <v>119.1</v>
      </c>
      <c r="O18" s="265">
        <v>123.2</v>
      </c>
      <c r="P18" s="265">
        <v>163.9</v>
      </c>
      <c r="Q18" s="263"/>
      <c r="R18" s="265">
        <v>110.9</v>
      </c>
      <c r="S18" s="265">
        <v>133.69999999999999</v>
      </c>
      <c r="T18" s="265">
        <v>-58.2</v>
      </c>
      <c r="U18" s="265">
        <v>131.9</v>
      </c>
      <c r="V18" s="268"/>
      <c r="W18" s="265">
        <v>139.6</v>
      </c>
      <c r="X18" s="265">
        <v>180.8</v>
      </c>
      <c r="Y18" s="265">
        <v>185.7</v>
      </c>
      <c r="Z18" s="265">
        <v>176.7</v>
      </c>
      <c r="AA18" s="268"/>
      <c r="AB18" s="265">
        <v>166.9</v>
      </c>
      <c r="AC18" s="265">
        <v>175.2</v>
      </c>
      <c r="AD18" s="265">
        <v>178</v>
      </c>
      <c r="AE18" s="268"/>
      <c r="AF18" s="62">
        <v>342.9</v>
      </c>
      <c r="AG18" s="62">
        <v>202.2</v>
      </c>
      <c r="AH18" s="62">
        <v>316</v>
      </c>
      <c r="AI18" s="62">
        <v>186.39999999999998</v>
      </c>
      <c r="AJ18" s="265">
        <v>506</v>
      </c>
      <c r="AK18" s="265">
        <v>520.1</v>
      </c>
      <c r="AL18" s="268"/>
      <c r="AM18" s="266">
        <v>459.1</v>
      </c>
      <c r="AN18" s="267">
        <v>285.2</v>
      </c>
      <c r="AO18" s="216">
        <v>479.9</v>
      </c>
      <c r="AP18" s="216">
        <v>318.3</v>
      </c>
      <c r="AQ18" s="216">
        <v>508.8</v>
      </c>
      <c r="AR18" s="216">
        <v>682.6</v>
      </c>
      <c r="AS18" s="172"/>
      <c r="AT18" s="172"/>
      <c r="AU18" s="172"/>
      <c r="AV18" s="172"/>
      <c r="AX18" s="194"/>
      <c r="AY18" s="386"/>
      <c r="AZ18" s="386"/>
      <c r="BE18" s="386"/>
      <c r="BF18" s="386"/>
    </row>
    <row r="19" spans="1:58" ht="15">
      <c r="A19" s="4"/>
      <c r="B19" s="51"/>
      <c r="C19" s="93"/>
      <c r="D19" s="51"/>
      <c r="E19" s="51"/>
      <c r="F19" s="93"/>
      <c r="G19" s="51"/>
      <c r="H19" s="93"/>
      <c r="I19" s="93"/>
      <c r="J19" s="93"/>
      <c r="K19" s="93"/>
      <c r="L19" s="51"/>
      <c r="M19" s="93"/>
      <c r="N19" s="93"/>
      <c r="O19" s="93"/>
      <c r="P19" s="93"/>
      <c r="Q19" s="51"/>
      <c r="R19" s="51"/>
      <c r="S19" s="51"/>
      <c r="T19" s="51"/>
      <c r="U19" s="51"/>
      <c r="V19" s="141"/>
      <c r="W19" s="51"/>
      <c r="X19" s="51"/>
      <c r="Y19" s="51"/>
      <c r="Z19" s="51"/>
      <c r="AA19" s="54"/>
      <c r="AB19" s="51"/>
      <c r="AC19" s="51"/>
      <c r="AD19" s="51"/>
      <c r="AE19" s="54"/>
      <c r="AF19" s="66"/>
      <c r="AG19" s="66"/>
      <c r="AH19" s="66"/>
      <c r="AI19" s="54"/>
      <c r="AJ19" s="54"/>
      <c r="AK19" s="54"/>
      <c r="AL19" s="54"/>
      <c r="AM19" s="51"/>
      <c r="AN19" s="174"/>
      <c r="AO19" s="174"/>
      <c r="AP19" s="174"/>
      <c r="AQ19" s="174"/>
      <c r="AR19" s="174"/>
      <c r="AS19" s="386"/>
      <c r="AT19" s="386"/>
      <c r="AU19" s="386"/>
      <c r="AV19" s="194"/>
      <c r="AW19" s="194"/>
      <c r="AX19" s="194"/>
      <c r="AY19" s="386"/>
      <c r="AZ19" s="386"/>
      <c r="BE19" s="386"/>
      <c r="BF19" s="386"/>
    </row>
    <row r="20" spans="1:58" ht="15">
      <c r="A20" s="7" t="s">
        <v>6</v>
      </c>
      <c r="B20" s="141"/>
      <c r="C20" s="497" t="s">
        <v>30</v>
      </c>
      <c r="D20" s="493"/>
      <c r="E20" s="493"/>
      <c r="F20" s="498"/>
      <c r="G20" s="141"/>
      <c r="H20" s="494" t="s">
        <v>31</v>
      </c>
      <c r="I20" s="493"/>
      <c r="J20" s="493"/>
      <c r="K20" s="493"/>
      <c r="L20" s="141"/>
      <c r="M20" s="494" t="s">
        <v>27</v>
      </c>
      <c r="N20" s="493"/>
      <c r="O20" s="493"/>
      <c r="P20" s="493"/>
      <c r="Q20" s="141"/>
      <c r="R20" s="494" t="s">
        <v>32</v>
      </c>
      <c r="S20" s="493"/>
      <c r="T20" s="493"/>
      <c r="U20" s="493"/>
      <c r="V20" s="55"/>
      <c r="W20" s="495" t="s">
        <v>28</v>
      </c>
      <c r="X20" s="496"/>
      <c r="Y20" s="496"/>
      <c r="Z20" s="496"/>
      <c r="AA20" s="55"/>
      <c r="AB20" s="493" t="s">
        <v>29</v>
      </c>
      <c r="AC20" s="493"/>
      <c r="AD20" s="493"/>
      <c r="AE20" s="55"/>
      <c r="AF20" s="476" t="s">
        <v>30</v>
      </c>
      <c r="AG20" s="476" t="s">
        <v>31</v>
      </c>
      <c r="AH20" s="476" t="s">
        <v>27</v>
      </c>
      <c r="AI20" s="476" t="s">
        <v>32</v>
      </c>
      <c r="AJ20" s="476" t="s">
        <v>28</v>
      </c>
      <c r="AK20" s="476" t="s">
        <v>29</v>
      </c>
      <c r="AL20" s="55"/>
      <c r="AM20" s="357" t="s">
        <v>30</v>
      </c>
      <c r="AN20" s="142" t="s">
        <v>31</v>
      </c>
      <c r="AO20" s="142" t="s">
        <v>27</v>
      </c>
      <c r="AP20" s="142" t="s">
        <v>32</v>
      </c>
      <c r="AQ20" s="142" t="s">
        <v>32</v>
      </c>
      <c r="AR20" s="142" t="s">
        <v>28</v>
      </c>
      <c r="AS20" s="386"/>
      <c r="AT20" s="386"/>
      <c r="AU20" s="386"/>
      <c r="AV20" s="194"/>
      <c r="AW20" s="194"/>
      <c r="AX20" s="194"/>
      <c r="AY20" s="446"/>
      <c r="AZ20" s="446"/>
      <c r="BE20" s="386"/>
      <c r="BF20" s="386"/>
    </row>
    <row r="21" spans="1:58" ht="18.75">
      <c r="A21" s="4"/>
      <c r="B21" s="55"/>
      <c r="C21" s="143" t="s">
        <v>33</v>
      </c>
      <c r="D21" s="144" t="s">
        <v>34</v>
      </c>
      <c r="E21" s="146" t="s">
        <v>35</v>
      </c>
      <c r="F21" s="145" t="s">
        <v>36</v>
      </c>
      <c r="G21" s="55"/>
      <c r="H21" s="161" t="s">
        <v>33</v>
      </c>
      <c r="I21" s="169" t="s">
        <v>34</v>
      </c>
      <c r="J21" s="169" t="s">
        <v>35</v>
      </c>
      <c r="K21" s="169" t="s">
        <v>36</v>
      </c>
      <c r="L21" s="55"/>
      <c r="M21" s="161" t="s">
        <v>33</v>
      </c>
      <c r="N21" s="169" t="s">
        <v>34</v>
      </c>
      <c r="O21" s="169" t="s">
        <v>35</v>
      </c>
      <c r="P21" s="169" t="s">
        <v>36</v>
      </c>
      <c r="Q21" s="55"/>
      <c r="R21" s="161" t="s">
        <v>33</v>
      </c>
      <c r="S21" s="169" t="s">
        <v>34</v>
      </c>
      <c r="T21" s="169" t="s">
        <v>35</v>
      </c>
      <c r="U21" s="169" t="s">
        <v>36</v>
      </c>
      <c r="V21" s="150"/>
      <c r="W21" s="161" t="s">
        <v>33</v>
      </c>
      <c r="X21" s="169" t="s">
        <v>34</v>
      </c>
      <c r="Y21" s="169" t="s">
        <v>35</v>
      </c>
      <c r="Z21" s="169" t="s">
        <v>36</v>
      </c>
      <c r="AA21" s="58"/>
      <c r="AB21" s="169" t="s">
        <v>33</v>
      </c>
      <c r="AC21" s="169" t="str">
        <f>AC6</f>
        <v>Q2</v>
      </c>
      <c r="AD21" s="169" t="str">
        <f>AD6</f>
        <v>Q3</v>
      </c>
      <c r="AE21" s="58"/>
      <c r="AF21" s="449" t="s">
        <v>37</v>
      </c>
      <c r="AG21" s="449" t="s">
        <v>37</v>
      </c>
      <c r="AH21" s="449" t="s">
        <v>37</v>
      </c>
      <c r="AI21" s="449" t="s">
        <v>37</v>
      </c>
      <c r="AJ21" s="449" t="s">
        <v>37</v>
      </c>
      <c r="AK21" s="449" t="s">
        <v>37</v>
      </c>
      <c r="AL21" s="58"/>
      <c r="AM21" s="173" t="s">
        <v>38</v>
      </c>
      <c r="AN21" s="147" t="s">
        <v>38</v>
      </c>
      <c r="AO21" s="147" t="s">
        <v>38</v>
      </c>
      <c r="AP21" s="147" t="s">
        <v>38</v>
      </c>
      <c r="AQ21" s="347" t="s">
        <v>39</v>
      </c>
      <c r="AR21" s="347" t="s">
        <v>38</v>
      </c>
      <c r="AS21" s="386"/>
      <c r="AT21" s="386"/>
      <c r="AU21" s="386"/>
      <c r="AV21" s="194"/>
      <c r="AW21" s="194"/>
      <c r="AX21" s="194"/>
      <c r="AY21" s="446"/>
      <c r="AZ21" s="446"/>
      <c r="BE21" s="386"/>
      <c r="BF21" s="386"/>
    </row>
    <row r="22" spans="1:58" ht="15">
      <c r="A22" s="10" t="s">
        <v>73</v>
      </c>
      <c r="B22" s="150"/>
      <c r="C22" s="232">
        <v>0.11</v>
      </c>
      <c r="D22" s="151">
        <v>0.13700000000000001</v>
      </c>
      <c r="E22" s="233">
        <v>0.13800000000000001</v>
      </c>
      <c r="F22" s="151">
        <v>0.13400000000000001</v>
      </c>
      <c r="G22" s="234"/>
      <c r="H22" s="235">
        <v>7.5999999999999998E-2</v>
      </c>
      <c r="I22" s="236">
        <v>7.3999999999999996E-2</v>
      </c>
      <c r="J22" s="236">
        <v>9.2999999999999999E-2</v>
      </c>
      <c r="K22" s="236">
        <v>9.7000000000000003E-2</v>
      </c>
      <c r="L22" s="234"/>
      <c r="M22" s="235">
        <v>8.5999999999999993E-2</v>
      </c>
      <c r="N22" s="236">
        <v>0.13700000000000001</v>
      </c>
      <c r="O22" s="236">
        <v>0.13900000000000001</v>
      </c>
      <c r="P22" s="236">
        <v>0.18099999999999999</v>
      </c>
      <c r="Q22" s="234"/>
      <c r="R22" s="236">
        <v>0.13300000000000001</v>
      </c>
      <c r="S22" s="236">
        <v>0.16</v>
      </c>
      <c r="T22" s="236">
        <v>-7.0999999999999994E-2</v>
      </c>
      <c r="U22" s="236">
        <v>0.16400000000000001</v>
      </c>
      <c r="V22" s="237"/>
      <c r="W22" s="236">
        <v>0.17699999999999999</v>
      </c>
      <c r="X22" s="236">
        <v>0.23100000000000001</v>
      </c>
      <c r="Y22" s="236">
        <v>0.23200000000000001</v>
      </c>
      <c r="Z22" s="236">
        <v>0.216</v>
      </c>
      <c r="AA22" s="237"/>
      <c r="AB22" s="236">
        <v>0.2</v>
      </c>
      <c r="AC22" s="236">
        <v>0.20499999999999999</v>
      </c>
      <c r="AD22" s="236">
        <v>0.20399999999999999</v>
      </c>
      <c r="AE22" s="237"/>
      <c r="AF22" s="151">
        <v>0.128</v>
      </c>
      <c r="AG22" s="151">
        <v>0.08</v>
      </c>
      <c r="AH22" s="151">
        <v>0.12</v>
      </c>
      <c r="AI22" s="151">
        <v>7.5999999999999998E-2</v>
      </c>
      <c r="AJ22" s="236">
        <v>0.20884280039209618</v>
      </c>
      <c r="AK22" s="236">
        <v>0.20200000000000001</v>
      </c>
      <c r="AL22" s="237"/>
      <c r="AM22" s="239">
        <v>0.13500000000000001</v>
      </c>
      <c r="AN22" s="233">
        <v>8.5000000000000006E-2</v>
      </c>
      <c r="AO22" s="217">
        <v>0.13600000000000001</v>
      </c>
      <c r="AP22" s="217">
        <v>9.8000000000000004E-2</v>
      </c>
      <c r="AQ22" s="217">
        <v>0.156</v>
      </c>
      <c r="AR22" s="217">
        <v>0.20899999999999999</v>
      </c>
      <c r="AS22" s="172"/>
      <c r="AT22" s="172"/>
      <c r="AU22" s="172"/>
      <c r="AV22" s="172"/>
      <c r="AX22" s="172"/>
      <c r="AY22" s="172"/>
      <c r="AZ22" s="172"/>
      <c r="BA22" s="172"/>
      <c r="BB22" s="160"/>
      <c r="BC22" s="160"/>
      <c r="BE22" s="386"/>
      <c r="BF22" s="386"/>
    </row>
    <row r="23" spans="1:58" ht="15">
      <c r="A23" s="10" t="s">
        <v>74</v>
      </c>
      <c r="B23" s="58"/>
      <c r="C23" s="240">
        <v>0.129</v>
      </c>
      <c r="D23" s="63">
        <v>0.16200000000000001</v>
      </c>
      <c r="E23" s="241">
        <v>0.16400000000000001</v>
      </c>
      <c r="F23" s="63">
        <v>0.16</v>
      </c>
      <c r="G23" s="237"/>
      <c r="H23" s="242">
        <v>9.1999999999999998E-2</v>
      </c>
      <c r="I23" s="243">
        <v>0.09</v>
      </c>
      <c r="J23" s="243">
        <v>0.111</v>
      </c>
      <c r="K23" s="243">
        <v>0.11600000000000001</v>
      </c>
      <c r="L23" s="237"/>
      <c r="M23" s="242">
        <v>0.10199999999999999</v>
      </c>
      <c r="N23" s="243">
        <v>0.16300000000000001</v>
      </c>
      <c r="O23" s="243">
        <v>0.16400000000000001</v>
      </c>
      <c r="P23" s="243">
        <v>0.21299999999999999</v>
      </c>
      <c r="Q23" s="237"/>
      <c r="R23" s="243">
        <v>0.159</v>
      </c>
      <c r="S23" s="243">
        <v>0.19</v>
      </c>
      <c r="T23" s="236">
        <v>-8.5000000000000006E-2</v>
      </c>
      <c r="U23" s="236">
        <v>0.19600000000000001</v>
      </c>
      <c r="V23" s="237"/>
      <c r="W23" s="236">
        <v>0.21199999999999999</v>
      </c>
      <c r="X23" s="236">
        <v>0.27600000000000002</v>
      </c>
      <c r="Y23" s="236">
        <v>0.27600000000000002</v>
      </c>
      <c r="Z23" s="236">
        <v>0.25700000000000001</v>
      </c>
      <c r="AA23" s="237"/>
      <c r="AB23" s="236">
        <v>0.23699999999999999</v>
      </c>
      <c r="AC23" s="236">
        <v>0.24279999999999999</v>
      </c>
      <c r="AD23" s="236">
        <v>0.2397</v>
      </c>
      <c r="AE23" s="237"/>
      <c r="AF23" s="63">
        <v>0.151</v>
      </c>
      <c r="AG23" s="63">
        <v>9.6000000000000002E-2</v>
      </c>
      <c r="AH23" s="63">
        <v>0.14199999999999999</v>
      </c>
      <c r="AI23" s="63">
        <v>9.0999999999999998E-2</v>
      </c>
      <c r="AJ23" s="236">
        <v>0.24858757062146894</v>
      </c>
      <c r="AK23" s="236">
        <v>0.23930000000000001</v>
      </c>
      <c r="AL23" s="237"/>
      <c r="AM23" s="245">
        <v>0.161</v>
      </c>
      <c r="AN23" s="241">
        <v>0.10199999999999999</v>
      </c>
      <c r="AO23" s="217">
        <v>0.161</v>
      </c>
      <c r="AP23" s="217">
        <v>0.11600000000000001</v>
      </c>
      <c r="AQ23" s="217">
        <v>0.186</v>
      </c>
      <c r="AR23" s="217">
        <v>0.25</v>
      </c>
      <c r="AS23" s="172"/>
      <c r="AT23" s="172"/>
      <c r="AU23" s="172"/>
      <c r="AV23" s="172"/>
      <c r="AX23" s="172"/>
      <c r="AY23" s="172"/>
      <c r="AZ23" s="172"/>
      <c r="BA23" s="172"/>
      <c r="BB23" s="160"/>
      <c r="BC23" s="160"/>
      <c r="BE23" s="386"/>
      <c r="BF23" s="386"/>
    </row>
    <row r="24" spans="1:58" ht="15">
      <c r="A24" s="10" t="s">
        <v>75</v>
      </c>
      <c r="B24" s="213"/>
      <c r="C24" s="246">
        <v>2.2599999999999999E-2</v>
      </c>
      <c r="D24" s="212">
        <v>2.3E-2</v>
      </c>
      <c r="E24" s="247">
        <v>2.2800000000000001E-2</v>
      </c>
      <c r="F24" s="212">
        <v>2.3599999999999999E-2</v>
      </c>
      <c r="G24" s="248"/>
      <c r="H24" s="249">
        <v>2.3199999999999998E-2</v>
      </c>
      <c r="I24" s="250">
        <v>2.2599999999999999E-2</v>
      </c>
      <c r="J24" s="250">
        <v>2.3099999999999999E-2</v>
      </c>
      <c r="K24" s="250">
        <v>2.2700000000000001E-2</v>
      </c>
      <c r="L24" s="248"/>
      <c r="M24" s="249">
        <v>2.2800000000000001E-2</v>
      </c>
      <c r="N24" s="250">
        <v>2.2800000000000001E-2</v>
      </c>
      <c r="O24" s="250">
        <v>2.24E-2</v>
      </c>
      <c r="P24" s="250">
        <v>2.2599999999999999E-2</v>
      </c>
      <c r="Q24" s="248"/>
      <c r="R24" s="250">
        <v>2.3300000000000001E-2</v>
      </c>
      <c r="S24" s="250">
        <v>2.2499999999999999E-2</v>
      </c>
      <c r="T24" s="346">
        <v>2.3099999999999999E-2</v>
      </c>
      <c r="U24" s="346">
        <v>2.4299999999999999E-2</v>
      </c>
      <c r="V24" s="248"/>
      <c r="W24" s="346">
        <v>2.7199999999999998E-2</v>
      </c>
      <c r="X24" s="346">
        <v>2.9100000000000001E-2</v>
      </c>
      <c r="Y24" s="346">
        <v>2.9700000000000001E-2</v>
      </c>
      <c r="Z24" s="346">
        <v>0.03</v>
      </c>
      <c r="AA24" s="248"/>
      <c r="AB24" s="346">
        <v>2.9600000000000001E-2</v>
      </c>
      <c r="AC24" s="346">
        <v>0.03</v>
      </c>
      <c r="AD24" s="346">
        <v>3.04E-2</v>
      </c>
      <c r="AE24" s="248"/>
      <c r="AF24" s="212">
        <v>2.2800000000000001E-2</v>
      </c>
      <c r="AG24" s="212">
        <v>2.29E-2</v>
      </c>
      <c r="AH24" s="212">
        <v>2.2599999999999999E-2</v>
      </c>
      <c r="AI24" s="212">
        <v>2.29E-2</v>
      </c>
      <c r="AJ24" s="346">
        <v>2.86E-2</v>
      </c>
      <c r="AK24" s="346">
        <v>0.03</v>
      </c>
      <c r="AL24" s="248"/>
      <c r="AM24" s="251">
        <v>2.3E-2</v>
      </c>
      <c r="AN24" s="247">
        <v>2.29E-2</v>
      </c>
      <c r="AO24" s="218">
        <v>2.2700000000000001E-2</v>
      </c>
      <c r="AP24" s="218">
        <v>2.3300000000000001E-2</v>
      </c>
      <c r="AQ24" s="218">
        <v>2.3300000000000001E-2</v>
      </c>
      <c r="AR24" s="218">
        <v>2.9000000000000001E-2</v>
      </c>
      <c r="AS24" s="461"/>
      <c r="AT24" s="461"/>
      <c r="AU24" s="461"/>
      <c r="AV24" s="461"/>
      <c r="AX24" s="461"/>
      <c r="AY24" s="461"/>
      <c r="AZ24" s="461"/>
      <c r="BA24" s="461"/>
      <c r="BB24" s="160"/>
      <c r="BC24" s="400"/>
      <c r="BE24" s="386"/>
      <c r="BF24" s="386"/>
    </row>
    <row r="25" spans="1:58" ht="15">
      <c r="A25" s="10" t="s">
        <v>76</v>
      </c>
      <c r="B25" s="58"/>
      <c r="C25" s="240">
        <v>0.42399999999999999</v>
      </c>
      <c r="D25" s="63">
        <v>0.435</v>
      </c>
      <c r="E25" s="241">
        <v>0.42399999999999999</v>
      </c>
      <c r="F25" s="63">
        <v>0.42599999999999999</v>
      </c>
      <c r="G25" s="237"/>
      <c r="H25" s="242">
        <v>0.42099999999999999</v>
      </c>
      <c r="I25" s="243">
        <v>0.438</v>
      </c>
      <c r="J25" s="243">
        <v>0.432</v>
      </c>
      <c r="K25" s="243">
        <v>0.47899999999999998</v>
      </c>
      <c r="L25" s="237"/>
      <c r="M25" s="242">
        <v>0.40500000000000003</v>
      </c>
      <c r="N25" s="243">
        <v>0.40100000000000002</v>
      </c>
      <c r="O25" s="243">
        <v>0.39200000000000002</v>
      </c>
      <c r="P25" s="243">
        <v>0.38300000000000001</v>
      </c>
      <c r="Q25" s="237"/>
      <c r="R25" s="243">
        <v>0.37</v>
      </c>
      <c r="S25" s="243">
        <v>0.35699999999999998</v>
      </c>
      <c r="T25" s="236">
        <v>0.35099999999999998</v>
      </c>
      <c r="U25" s="236">
        <v>0.35699999999999998</v>
      </c>
      <c r="V25" s="237"/>
      <c r="W25" s="236">
        <v>0.32500000000000001</v>
      </c>
      <c r="X25" s="236">
        <v>0.315</v>
      </c>
      <c r="Y25" s="236">
        <v>0.313</v>
      </c>
      <c r="Z25" s="236">
        <v>0.32</v>
      </c>
      <c r="AA25" s="237"/>
      <c r="AB25" s="236">
        <v>0.32900000000000001</v>
      </c>
      <c r="AC25" s="236">
        <v>0.32600000000000001</v>
      </c>
      <c r="AD25" s="236">
        <v>0.32300000000000001</v>
      </c>
      <c r="AE25" s="237"/>
      <c r="AF25" s="63">
        <v>0.42699999999999999</v>
      </c>
      <c r="AG25" s="63">
        <v>0.43</v>
      </c>
      <c r="AH25" s="63">
        <v>0.39900000000000002</v>
      </c>
      <c r="AI25" s="63">
        <v>0.35899999999999999</v>
      </c>
      <c r="AJ25" s="236">
        <v>0.318</v>
      </c>
      <c r="AK25" s="236">
        <v>0.32600000000000001</v>
      </c>
      <c r="AL25" s="237"/>
      <c r="AM25" s="245">
        <v>0.42699999999999999</v>
      </c>
      <c r="AN25" s="241">
        <v>0.443</v>
      </c>
      <c r="AO25" s="217">
        <v>0.39500000000000002</v>
      </c>
      <c r="AP25" s="217">
        <v>0.35899999999999999</v>
      </c>
      <c r="AQ25" s="217">
        <v>0.35899999999999999</v>
      </c>
      <c r="AR25" s="217">
        <v>0.318</v>
      </c>
      <c r="AS25" s="172"/>
      <c r="AT25" s="172"/>
      <c r="AU25" s="172"/>
      <c r="AV25" s="172"/>
      <c r="AX25" s="172"/>
      <c r="AY25" s="172"/>
      <c r="AZ25" s="172"/>
      <c r="BA25" s="172"/>
      <c r="BB25" s="160"/>
      <c r="BC25" s="160"/>
      <c r="BE25" s="386"/>
      <c r="BF25" s="386"/>
    </row>
    <row r="26" spans="1:58" ht="15">
      <c r="A26" s="10" t="s">
        <v>77</v>
      </c>
      <c r="B26" s="213"/>
      <c r="C26" s="246">
        <v>1.2999999999999999E-3</v>
      </c>
      <c r="D26" s="212">
        <v>1.6000000000000001E-3</v>
      </c>
      <c r="E26" s="247">
        <v>1.8E-3</v>
      </c>
      <c r="F26" s="212">
        <v>2.7000000000000001E-3</v>
      </c>
      <c r="G26" s="248"/>
      <c r="H26" s="249">
        <v>5.7999999999999996E-3</v>
      </c>
      <c r="I26" s="250">
        <v>7.4000000000000003E-3</v>
      </c>
      <c r="J26" s="250">
        <v>4.8999999999999998E-3</v>
      </c>
      <c r="K26" s="250">
        <v>4.4000000000000003E-3</v>
      </c>
      <c r="L26" s="248"/>
      <c r="M26" s="249">
        <v>2.8999999999999998E-3</v>
      </c>
      <c r="N26" s="250">
        <v>2.3E-3</v>
      </c>
      <c r="O26" s="250">
        <v>2.0999999999999999E-3</v>
      </c>
      <c r="P26" s="250">
        <v>1.9E-3</v>
      </c>
      <c r="Q26" s="248"/>
      <c r="R26" s="250">
        <v>1.9E-3</v>
      </c>
      <c r="S26" s="250">
        <v>2.7000000000000001E-3</v>
      </c>
      <c r="T26" s="346">
        <v>2.5899999999999999E-2</v>
      </c>
      <c r="U26" s="346">
        <v>3.3E-3</v>
      </c>
      <c r="V26" s="248"/>
      <c r="W26" s="346">
        <v>1.9E-3</v>
      </c>
      <c r="X26" s="346">
        <v>1.9E-3</v>
      </c>
      <c r="Y26" s="346">
        <v>2.0999999999999999E-3</v>
      </c>
      <c r="Z26" s="346">
        <v>2.8999999999999998E-3</v>
      </c>
      <c r="AA26" s="248"/>
      <c r="AB26" s="346">
        <v>2.8E-3</v>
      </c>
      <c r="AC26" s="346">
        <v>2.7000000000000001E-3</v>
      </c>
      <c r="AD26" s="346">
        <v>2.5000000000000001E-3</v>
      </c>
      <c r="AE26" s="248"/>
      <c r="AF26" s="212">
        <v>1.5E-3</v>
      </c>
      <c r="AG26" s="212">
        <v>6.0000000000000001E-3</v>
      </c>
      <c r="AH26" s="212">
        <v>2.3999999999999998E-3</v>
      </c>
      <c r="AI26" s="212">
        <v>1.04E-2</v>
      </c>
      <c r="AJ26" s="346">
        <v>2E-3</v>
      </c>
      <c r="AK26" s="346">
        <v>2.7000000000000001E-3</v>
      </c>
      <c r="AL26" s="248"/>
      <c r="AM26" s="251">
        <v>1.8E-3</v>
      </c>
      <c r="AN26" s="247">
        <v>5.5999999999999999E-3</v>
      </c>
      <c r="AO26" s="218">
        <v>2.3E-3</v>
      </c>
      <c r="AP26" s="218">
        <v>8.6E-3</v>
      </c>
      <c r="AQ26" s="218">
        <v>2.8E-3</v>
      </c>
      <c r="AR26" s="218">
        <v>2.2000000000000001E-3</v>
      </c>
      <c r="AS26" s="461"/>
      <c r="AT26" s="461"/>
      <c r="AU26" s="461"/>
      <c r="AV26" s="461"/>
      <c r="AX26" s="461"/>
      <c r="AY26" s="461"/>
      <c r="AZ26" s="461"/>
      <c r="BA26" s="461"/>
      <c r="BB26" s="160"/>
      <c r="BC26" s="400"/>
      <c r="BE26" s="386"/>
      <c r="BF26" s="386"/>
    </row>
    <row r="27" spans="1:58" ht="15">
      <c r="A27" s="10" t="s">
        <v>78</v>
      </c>
      <c r="B27" s="58"/>
      <c r="C27" s="240">
        <v>0.23799999999999999</v>
      </c>
      <c r="D27" s="63">
        <v>0.23899999999999999</v>
      </c>
      <c r="E27" s="241">
        <v>0.23899999999999999</v>
      </c>
      <c r="F27" s="63">
        <v>0.24299999999999999</v>
      </c>
      <c r="G27" s="237"/>
      <c r="H27" s="242">
        <v>0.24099999999999999</v>
      </c>
      <c r="I27" s="243">
        <v>0.24</v>
      </c>
      <c r="J27" s="243">
        <v>0.22</v>
      </c>
      <c r="K27" s="243">
        <v>0.22800000000000001</v>
      </c>
      <c r="L27" s="237"/>
      <c r="M27" s="242">
        <v>0.23799999999999999</v>
      </c>
      <c r="N27" s="243">
        <v>0.23699999999999999</v>
      </c>
      <c r="O27" s="243">
        <v>0.23599999999999999</v>
      </c>
      <c r="P27" s="243">
        <v>0.12</v>
      </c>
      <c r="Q27" s="237"/>
      <c r="R27" s="243">
        <v>0.24099999999999999</v>
      </c>
      <c r="S27" s="243">
        <v>0.24199999999999999</v>
      </c>
      <c r="T27" s="236">
        <v>0.20799999999999999</v>
      </c>
      <c r="U27" s="236">
        <v>0.25600000000000001</v>
      </c>
      <c r="V27" s="252"/>
      <c r="W27" s="236">
        <v>0.251</v>
      </c>
      <c r="X27" s="236">
        <v>0.26200000000000001</v>
      </c>
      <c r="Y27" s="236">
        <v>0.23499999999999999</v>
      </c>
      <c r="Z27" s="236">
        <v>0.253</v>
      </c>
      <c r="AA27" s="252"/>
      <c r="AB27" s="236">
        <v>0.251</v>
      </c>
      <c r="AC27" s="236">
        <f>-AC17/AC16</f>
        <v>0.24967880085653105</v>
      </c>
      <c r="AD27" s="236">
        <f>-AD17/AD16</f>
        <v>0.25115692048801014</v>
      </c>
      <c r="AE27" s="252"/>
      <c r="AF27" s="317">
        <v>0.23899999999999999</v>
      </c>
      <c r="AG27" s="317">
        <v>0.23200000000000001</v>
      </c>
      <c r="AH27" s="317">
        <v>0.23699999999999999</v>
      </c>
      <c r="AI27" s="317">
        <v>0.252</v>
      </c>
      <c r="AJ27" s="236">
        <f>-AJ17/AJ16</f>
        <v>0.24936952974336149</v>
      </c>
      <c r="AK27" s="236">
        <f>-AK17/AK16</f>
        <v>0.2505763688760807</v>
      </c>
      <c r="AL27" s="252"/>
      <c r="AM27" s="245">
        <v>0.24</v>
      </c>
      <c r="AN27" s="241">
        <v>0.23100000000000001</v>
      </c>
      <c r="AO27" s="219">
        <v>0.20100000000000001</v>
      </c>
      <c r="AP27" s="217">
        <v>0.254</v>
      </c>
      <c r="AQ27" s="217">
        <v>0.252</v>
      </c>
      <c r="AR27" s="217">
        <v>0.25</v>
      </c>
      <c r="AS27" s="172"/>
      <c r="AT27" s="172"/>
      <c r="AU27" s="172"/>
      <c r="AV27" s="172"/>
      <c r="AX27" s="172"/>
      <c r="AY27" s="172"/>
      <c r="AZ27" s="172"/>
      <c r="BA27" s="172"/>
      <c r="BB27" s="160"/>
      <c r="BC27" s="160"/>
      <c r="BE27" s="386"/>
      <c r="BF27" s="386"/>
    </row>
    <row r="28" spans="1:58" ht="15">
      <c r="A28" s="4"/>
      <c r="B28" s="52"/>
      <c r="C28" s="94"/>
      <c r="D28" s="52"/>
      <c r="E28" s="52"/>
      <c r="F28" s="94"/>
      <c r="G28" s="52"/>
      <c r="H28" s="103"/>
      <c r="I28" s="103"/>
      <c r="J28" s="103"/>
      <c r="K28" s="103"/>
      <c r="L28" s="52"/>
      <c r="M28" s="103"/>
      <c r="N28" s="103"/>
      <c r="O28" s="103"/>
      <c r="P28" s="103"/>
      <c r="Q28" s="52"/>
      <c r="R28" s="52"/>
      <c r="S28" s="52"/>
      <c r="T28" s="52"/>
      <c r="U28" s="52"/>
      <c r="V28" s="54"/>
      <c r="W28" s="52"/>
      <c r="X28" s="52"/>
      <c r="Y28" s="52"/>
      <c r="Z28" s="346"/>
      <c r="AA28" s="54"/>
      <c r="AB28" s="346"/>
      <c r="AC28" s="346"/>
      <c r="AD28" s="346"/>
      <c r="AE28" s="54"/>
      <c r="AF28" s="54"/>
      <c r="AG28" s="54"/>
      <c r="AH28" s="54"/>
      <c r="AI28" s="54"/>
      <c r="AJ28" s="54"/>
      <c r="AK28" s="54"/>
      <c r="AL28" s="54"/>
      <c r="AM28" s="52"/>
      <c r="AN28" s="52"/>
      <c r="AO28" s="52"/>
      <c r="AP28" s="52"/>
      <c r="AQ28" s="52"/>
      <c r="AR28" s="346"/>
      <c r="AS28" s="352"/>
      <c r="AT28" s="352"/>
      <c r="AU28" s="352"/>
      <c r="AV28" s="194"/>
      <c r="AW28" s="194"/>
      <c r="AX28" s="194"/>
      <c r="AY28" s="446"/>
      <c r="AZ28" s="386"/>
      <c r="BE28" s="386"/>
      <c r="BF28" s="386"/>
    </row>
    <row r="29" spans="1:58" ht="15">
      <c r="A29" s="7" t="s">
        <v>7</v>
      </c>
      <c r="B29" s="141"/>
      <c r="C29" s="497" t="s">
        <v>30</v>
      </c>
      <c r="D29" s="493"/>
      <c r="E29" s="493"/>
      <c r="F29" s="498"/>
      <c r="G29" s="141"/>
      <c r="H29" s="494" t="s">
        <v>31</v>
      </c>
      <c r="I29" s="493"/>
      <c r="J29" s="493"/>
      <c r="K29" s="493"/>
      <c r="L29" s="141"/>
      <c r="M29" s="494" t="s">
        <v>27</v>
      </c>
      <c r="N29" s="493"/>
      <c r="O29" s="493"/>
      <c r="P29" s="493"/>
      <c r="Q29" s="141"/>
      <c r="R29" s="494" t="s">
        <v>32</v>
      </c>
      <c r="S29" s="493"/>
      <c r="T29" s="493"/>
      <c r="U29" s="493"/>
      <c r="V29" s="55"/>
      <c r="W29" s="495" t="s">
        <v>28</v>
      </c>
      <c r="X29" s="496"/>
      <c r="Y29" s="496"/>
      <c r="Z29" s="496"/>
      <c r="AA29" s="55"/>
      <c r="AB29" s="493" t="s">
        <v>29</v>
      </c>
      <c r="AC29" s="493"/>
      <c r="AD29" s="493"/>
      <c r="AE29" s="55"/>
      <c r="AF29" s="476" t="s">
        <v>30</v>
      </c>
      <c r="AG29" s="476" t="s">
        <v>31</v>
      </c>
      <c r="AH29" s="476" t="s">
        <v>27</v>
      </c>
      <c r="AI29" s="476" t="s">
        <v>32</v>
      </c>
      <c r="AJ29" s="476" t="s">
        <v>28</v>
      </c>
      <c r="AK29" s="476" t="s">
        <v>29</v>
      </c>
      <c r="AL29" s="55"/>
      <c r="AM29" s="357" t="s">
        <v>30</v>
      </c>
      <c r="AN29" s="142" t="s">
        <v>31</v>
      </c>
      <c r="AO29" s="142" t="s">
        <v>27</v>
      </c>
      <c r="AP29" s="142" t="s">
        <v>32</v>
      </c>
      <c r="AQ29" s="42"/>
      <c r="AR29" s="142" t="s">
        <v>28</v>
      </c>
      <c r="AS29" s="352"/>
      <c r="AT29" s="352"/>
      <c r="AU29" s="352"/>
      <c r="AV29" s="194"/>
      <c r="AW29" s="194"/>
      <c r="AX29" s="194"/>
      <c r="AY29" s="446"/>
      <c r="AZ29" s="386"/>
      <c r="BA29" s="64"/>
      <c r="BE29" s="386"/>
      <c r="BF29" s="386"/>
    </row>
    <row r="30" spans="1:58" ht="15">
      <c r="A30" s="4"/>
      <c r="B30" s="55"/>
      <c r="C30" s="143" t="s">
        <v>79</v>
      </c>
      <c r="D30" s="144" t="s">
        <v>80</v>
      </c>
      <c r="E30" s="152" t="s">
        <v>81</v>
      </c>
      <c r="F30" s="153" t="s">
        <v>82</v>
      </c>
      <c r="G30" s="55"/>
      <c r="H30" s="170" t="s">
        <v>79</v>
      </c>
      <c r="I30" s="171" t="s">
        <v>80</v>
      </c>
      <c r="J30" s="171" t="s">
        <v>81</v>
      </c>
      <c r="K30" s="171" t="s">
        <v>82</v>
      </c>
      <c r="L30" s="55"/>
      <c r="M30" s="170" t="s">
        <v>79</v>
      </c>
      <c r="N30" s="171" t="s">
        <v>80</v>
      </c>
      <c r="O30" s="171" t="s">
        <v>81</v>
      </c>
      <c r="P30" s="171" t="s">
        <v>82</v>
      </c>
      <c r="Q30" s="55"/>
      <c r="R30" s="170" t="s">
        <v>79</v>
      </c>
      <c r="S30" s="171" t="s">
        <v>80</v>
      </c>
      <c r="T30" s="171" t="s">
        <v>81</v>
      </c>
      <c r="U30" s="171" t="s">
        <v>82</v>
      </c>
      <c r="V30" s="59"/>
      <c r="W30" s="161" t="s">
        <v>33</v>
      </c>
      <c r="X30" s="169" t="s">
        <v>34</v>
      </c>
      <c r="Y30" s="169" t="s">
        <v>35</v>
      </c>
      <c r="Z30" s="169" t="s">
        <v>36</v>
      </c>
      <c r="AA30" s="59"/>
      <c r="AB30" s="169" t="s">
        <v>33</v>
      </c>
      <c r="AC30" s="169" t="str">
        <f>AC21</f>
        <v>Q2</v>
      </c>
      <c r="AD30" s="169" t="str">
        <f>AD21</f>
        <v>Q3</v>
      </c>
      <c r="AE30" s="59"/>
      <c r="AF30" s="449" t="s">
        <v>37</v>
      </c>
      <c r="AG30" s="449" t="s">
        <v>37</v>
      </c>
      <c r="AH30" s="449" t="s">
        <v>37</v>
      </c>
      <c r="AI30" s="449" t="s">
        <v>37</v>
      </c>
      <c r="AJ30" s="449" t="s">
        <v>37</v>
      </c>
      <c r="AK30" s="449" t="s">
        <v>37</v>
      </c>
      <c r="AL30" s="59"/>
      <c r="AM30" s="173" t="s">
        <v>38</v>
      </c>
      <c r="AN30" s="147" t="s">
        <v>38</v>
      </c>
      <c r="AO30" s="147" t="s">
        <v>38</v>
      </c>
      <c r="AP30" s="147" t="s">
        <v>38</v>
      </c>
      <c r="AQ30" s="42"/>
      <c r="AR30" s="142" t="s">
        <v>38</v>
      </c>
      <c r="AS30" s="352"/>
      <c r="AT30" s="352"/>
      <c r="AU30" s="352"/>
      <c r="AV30" s="194"/>
      <c r="AW30" s="194"/>
      <c r="AX30" s="194"/>
      <c r="AY30" s="446"/>
      <c r="AZ30" s="446"/>
      <c r="BE30" s="386"/>
      <c r="BF30" s="386"/>
    </row>
    <row r="31" spans="1:58" ht="15">
      <c r="A31" s="10" t="s">
        <v>83</v>
      </c>
      <c r="B31" s="155"/>
      <c r="C31" s="221">
        <v>46588</v>
      </c>
      <c r="D31" s="154">
        <v>44463</v>
      </c>
      <c r="E31" s="222">
        <v>45970</v>
      </c>
      <c r="F31" s="154">
        <v>45648</v>
      </c>
      <c r="G31" s="223"/>
      <c r="H31" s="221">
        <v>46498</v>
      </c>
      <c r="I31" s="154">
        <v>51271</v>
      </c>
      <c r="J31" s="222">
        <v>51231</v>
      </c>
      <c r="K31" s="154">
        <v>53122</v>
      </c>
      <c r="L31" s="223"/>
      <c r="M31" s="221">
        <v>52970</v>
      </c>
      <c r="N31" s="154">
        <v>54132</v>
      </c>
      <c r="O31" s="222">
        <v>54370</v>
      </c>
      <c r="P31" s="154">
        <v>56325</v>
      </c>
      <c r="Q31" s="223"/>
      <c r="R31" s="154">
        <v>54475</v>
      </c>
      <c r="S31" s="154">
        <v>55029</v>
      </c>
      <c r="T31" s="154">
        <v>55997</v>
      </c>
      <c r="U31" s="154">
        <v>56523</v>
      </c>
      <c r="V31" s="224"/>
      <c r="W31" s="154">
        <v>54513</v>
      </c>
      <c r="X31" s="154">
        <v>53127</v>
      </c>
      <c r="Y31" s="154">
        <v>52857</v>
      </c>
      <c r="Z31" s="154">
        <v>55448</v>
      </c>
      <c r="AA31" s="224"/>
      <c r="AB31" s="154">
        <v>54239</v>
      </c>
      <c r="AC31" s="154">
        <v>53633</v>
      </c>
      <c r="AD31" s="154">
        <v>55726</v>
      </c>
      <c r="AE31" s="224"/>
      <c r="AF31" s="110">
        <v>45970</v>
      </c>
      <c r="AG31" s="110">
        <v>51231</v>
      </c>
      <c r="AH31" s="110">
        <v>54370</v>
      </c>
      <c r="AI31" s="110">
        <v>55997</v>
      </c>
      <c r="AJ31" s="154">
        <v>52857</v>
      </c>
      <c r="AK31" s="154">
        <v>55726</v>
      </c>
      <c r="AL31" s="224"/>
      <c r="AM31" s="110">
        <v>45648</v>
      </c>
      <c r="AN31" s="110">
        <v>53122</v>
      </c>
      <c r="AO31" s="110">
        <v>56325</v>
      </c>
      <c r="AP31" s="110">
        <v>56523</v>
      </c>
      <c r="AQ31" s="371"/>
      <c r="AR31" s="110">
        <v>55448</v>
      </c>
      <c r="AS31" s="172"/>
      <c r="AT31" s="172"/>
      <c r="AU31" s="172"/>
      <c r="AV31" s="194"/>
      <c r="AW31" s="194"/>
      <c r="AX31" s="194"/>
      <c r="AY31" s="386"/>
      <c r="AZ31" s="386"/>
      <c r="BA31" s="194"/>
      <c r="BB31" s="194"/>
      <c r="BC31" s="194"/>
      <c r="BE31" s="386"/>
      <c r="BF31" s="386"/>
    </row>
    <row r="32" spans="1:58" ht="15">
      <c r="A32" s="10" t="s">
        <v>84</v>
      </c>
      <c r="B32" s="155"/>
      <c r="C32" s="221">
        <v>37538</v>
      </c>
      <c r="D32" s="154">
        <v>38226</v>
      </c>
      <c r="E32" s="222">
        <v>38478</v>
      </c>
      <c r="F32" s="154">
        <v>36827</v>
      </c>
      <c r="G32" s="223"/>
      <c r="H32" s="221">
        <v>39051</v>
      </c>
      <c r="I32" s="154">
        <v>40498</v>
      </c>
      <c r="J32" s="222">
        <v>40267</v>
      </c>
      <c r="K32" s="154">
        <v>40404</v>
      </c>
      <c r="L32" s="223"/>
      <c r="M32" s="221">
        <v>41255</v>
      </c>
      <c r="N32" s="154">
        <v>40815</v>
      </c>
      <c r="O32" s="222">
        <v>41260</v>
      </c>
      <c r="P32" s="154">
        <v>42412</v>
      </c>
      <c r="Q32" s="223"/>
      <c r="R32" s="154">
        <v>42135</v>
      </c>
      <c r="S32" s="154">
        <v>45382</v>
      </c>
      <c r="T32" s="154">
        <v>44617</v>
      </c>
      <c r="U32" s="154">
        <v>43330</v>
      </c>
      <c r="V32" s="224"/>
      <c r="W32" s="154">
        <v>43180</v>
      </c>
      <c r="X32" s="154">
        <v>42144</v>
      </c>
      <c r="Y32" s="154">
        <v>42205</v>
      </c>
      <c r="Z32" s="110">
        <v>41732</v>
      </c>
      <c r="AA32" s="224"/>
      <c r="AB32" s="154">
        <v>42421.8</v>
      </c>
      <c r="AC32" s="467">
        <v>41281.5</v>
      </c>
      <c r="AD32" s="467">
        <v>39754.1</v>
      </c>
      <c r="AE32" s="224"/>
      <c r="AF32" s="110">
        <v>38478</v>
      </c>
      <c r="AG32" s="110">
        <v>40267</v>
      </c>
      <c r="AH32" s="110">
        <v>41260</v>
      </c>
      <c r="AI32" s="110">
        <v>44617</v>
      </c>
      <c r="AJ32" s="467">
        <v>42204.6</v>
      </c>
      <c r="AK32" s="467">
        <v>39754.1</v>
      </c>
      <c r="AL32" s="224"/>
      <c r="AM32" s="110">
        <v>36827</v>
      </c>
      <c r="AN32" s="110">
        <v>40404</v>
      </c>
      <c r="AO32" s="110">
        <v>42412</v>
      </c>
      <c r="AP32" s="110">
        <v>43330</v>
      </c>
      <c r="AQ32" s="371"/>
      <c r="AR32" s="110">
        <v>41732</v>
      </c>
      <c r="AS32" s="172"/>
      <c r="AT32" s="172"/>
      <c r="AU32" s="172"/>
      <c r="AV32" s="194"/>
      <c r="AW32" s="194"/>
      <c r="AX32" s="194"/>
      <c r="AY32" s="386"/>
      <c r="AZ32" s="386"/>
      <c r="BA32" s="194"/>
      <c r="BB32" s="194"/>
      <c r="BC32" s="194"/>
      <c r="BE32" s="386"/>
      <c r="BF32" s="386"/>
    </row>
    <row r="33" spans="1:58" ht="15">
      <c r="A33" s="10" t="s">
        <v>85</v>
      </c>
      <c r="B33" s="155"/>
      <c r="C33" s="221">
        <v>37983</v>
      </c>
      <c r="D33" s="154">
        <v>38392</v>
      </c>
      <c r="E33" s="222">
        <v>38610</v>
      </c>
      <c r="F33" s="154">
        <v>37621</v>
      </c>
      <c r="G33" s="223"/>
      <c r="H33" s="221">
        <v>38095</v>
      </c>
      <c r="I33" s="154">
        <v>40414</v>
      </c>
      <c r="J33" s="222">
        <v>40367</v>
      </c>
      <c r="K33" s="154">
        <v>40850</v>
      </c>
      <c r="L33" s="223"/>
      <c r="M33" s="221">
        <v>40824</v>
      </c>
      <c r="N33" s="154">
        <v>40701</v>
      </c>
      <c r="O33" s="222">
        <v>41337</v>
      </c>
      <c r="P33" s="154">
        <v>42629</v>
      </c>
      <c r="Q33" s="223"/>
      <c r="R33" s="154">
        <v>42099</v>
      </c>
      <c r="S33" s="154">
        <v>44530</v>
      </c>
      <c r="T33" s="154">
        <v>44733</v>
      </c>
      <c r="U33" s="154">
        <v>44046</v>
      </c>
      <c r="V33" s="224"/>
      <c r="W33" s="154">
        <v>43290</v>
      </c>
      <c r="X33" s="154">
        <v>42800</v>
      </c>
      <c r="Y33" s="154">
        <v>41902</v>
      </c>
      <c r="Z33" s="154">
        <v>41864</v>
      </c>
      <c r="AA33" s="224"/>
      <c r="AB33" s="154">
        <v>42349</v>
      </c>
      <c r="AC33" s="154">
        <v>41540</v>
      </c>
      <c r="AD33" s="154">
        <v>39957.199999999997</v>
      </c>
      <c r="AE33" s="224"/>
      <c r="AF33" s="110">
        <v>38328</v>
      </c>
      <c r="AG33" s="110">
        <v>39625</v>
      </c>
      <c r="AH33" s="110">
        <v>40954</v>
      </c>
      <c r="AI33" s="110">
        <v>43787</v>
      </c>
      <c r="AJ33" s="154">
        <v>42664</v>
      </c>
      <c r="AK33" s="154">
        <v>41282</v>
      </c>
      <c r="AL33" s="224"/>
      <c r="AM33" s="110">
        <v>38152</v>
      </c>
      <c r="AN33" s="110">
        <v>39931</v>
      </c>
      <c r="AO33" s="110">
        <v>41373</v>
      </c>
      <c r="AP33" s="110">
        <v>43852</v>
      </c>
      <c r="AQ33" s="371"/>
      <c r="AR33" s="110">
        <v>42464</v>
      </c>
      <c r="AS33" s="172"/>
      <c r="AT33" s="172"/>
      <c r="AU33" s="172"/>
      <c r="AV33" s="194"/>
      <c r="AW33" s="194"/>
      <c r="AX33" s="194"/>
      <c r="AY33" s="386"/>
      <c r="AZ33" s="386"/>
      <c r="BA33" s="194"/>
      <c r="BB33" s="194"/>
      <c r="BC33" s="194"/>
      <c r="BE33" s="386"/>
      <c r="BF33" s="386"/>
    </row>
    <row r="34" spans="1:58" ht="15">
      <c r="A34" s="10" t="s">
        <v>86</v>
      </c>
      <c r="B34" s="59"/>
      <c r="C34" s="110">
        <v>30279</v>
      </c>
      <c r="D34" s="110">
        <v>31152</v>
      </c>
      <c r="E34" s="110">
        <v>30830</v>
      </c>
      <c r="F34" s="110">
        <v>30568</v>
      </c>
      <c r="G34" s="224"/>
      <c r="H34" s="110">
        <v>31204</v>
      </c>
      <c r="I34" s="110">
        <v>31497</v>
      </c>
      <c r="J34" s="110">
        <v>31657</v>
      </c>
      <c r="K34" s="110">
        <v>32129</v>
      </c>
      <c r="L34" s="224"/>
      <c r="M34" s="110">
        <v>33124</v>
      </c>
      <c r="N34" s="110">
        <v>32487</v>
      </c>
      <c r="O34" s="110">
        <v>34004</v>
      </c>
      <c r="P34" s="110">
        <v>34963</v>
      </c>
      <c r="Q34" s="224"/>
      <c r="R34" s="110">
        <v>35132</v>
      </c>
      <c r="S34" s="110">
        <v>37176</v>
      </c>
      <c r="T34" s="110">
        <v>36705</v>
      </c>
      <c r="U34" s="110">
        <v>35763</v>
      </c>
      <c r="V34" s="224"/>
      <c r="W34" s="110">
        <v>35255</v>
      </c>
      <c r="X34" s="110">
        <v>34295</v>
      </c>
      <c r="Y34" s="110">
        <v>33783</v>
      </c>
      <c r="Z34" s="110">
        <v>33593</v>
      </c>
      <c r="AA34" s="224"/>
      <c r="AB34" s="110">
        <v>34110</v>
      </c>
      <c r="AC34" s="355">
        <v>33116</v>
      </c>
      <c r="AD34" s="355">
        <v>32617</v>
      </c>
      <c r="AE34" s="224"/>
      <c r="AF34" s="110">
        <v>30830</v>
      </c>
      <c r="AG34" s="110">
        <v>31657</v>
      </c>
      <c r="AH34" s="110">
        <v>34004</v>
      </c>
      <c r="AI34" s="110">
        <v>36705</v>
      </c>
      <c r="AJ34" s="355">
        <v>33783</v>
      </c>
      <c r="AK34" s="355">
        <v>32617</v>
      </c>
      <c r="AL34" s="224"/>
      <c r="AM34" s="110">
        <v>30568</v>
      </c>
      <c r="AN34" s="110">
        <v>32129</v>
      </c>
      <c r="AO34" s="110">
        <v>34963</v>
      </c>
      <c r="AP34" s="110">
        <v>35763</v>
      </c>
      <c r="AQ34" s="371"/>
      <c r="AR34" s="110">
        <v>33593</v>
      </c>
      <c r="AS34" s="172"/>
      <c r="AT34" s="461"/>
      <c r="AU34" s="461"/>
      <c r="AV34" s="194"/>
      <c r="AW34" s="194"/>
      <c r="AX34" s="194"/>
      <c r="AY34" s="386"/>
      <c r="AZ34" s="386"/>
      <c r="BA34" s="194"/>
      <c r="BB34" s="194"/>
      <c r="BC34" s="194"/>
      <c r="BE34" s="386"/>
      <c r="BF34" s="386"/>
    </row>
    <row r="35" spans="1:58" ht="15">
      <c r="A35" s="10" t="s">
        <v>87</v>
      </c>
      <c r="B35" s="59"/>
      <c r="C35" s="110">
        <v>30470</v>
      </c>
      <c r="D35" s="110">
        <v>31124</v>
      </c>
      <c r="E35" s="110">
        <v>30789</v>
      </c>
      <c r="F35" s="110">
        <v>30948</v>
      </c>
      <c r="G35" s="224"/>
      <c r="H35" s="110">
        <v>31008</v>
      </c>
      <c r="I35" s="110">
        <v>31467</v>
      </c>
      <c r="J35" s="110">
        <v>31529</v>
      </c>
      <c r="K35" s="110">
        <v>32257</v>
      </c>
      <c r="L35" s="224"/>
      <c r="M35" s="110">
        <v>32494</v>
      </c>
      <c r="N35" s="110">
        <v>32480</v>
      </c>
      <c r="O35" s="110">
        <v>33652</v>
      </c>
      <c r="P35" s="110">
        <v>35019.333333333336</v>
      </c>
      <c r="Q35" s="224"/>
      <c r="R35" s="110">
        <v>34981.9</v>
      </c>
      <c r="S35" s="110">
        <v>36764</v>
      </c>
      <c r="T35" s="110">
        <v>36804</v>
      </c>
      <c r="U35" s="110">
        <v>36417</v>
      </c>
      <c r="V35" s="224"/>
      <c r="W35" s="110">
        <v>35481</v>
      </c>
      <c r="X35" s="110">
        <v>35029</v>
      </c>
      <c r="Y35" s="110">
        <v>33874</v>
      </c>
      <c r="Z35" s="110">
        <v>33874</v>
      </c>
      <c r="AA35" s="224"/>
      <c r="AB35" s="110">
        <v>33909</v>
      </c>
      <c r="AC35" s="355">
        <v>33455</v>
      </c>
      <c r="AD35" s="355">
        <v>32579.5</v>
      </c>
      <c r="AE35" s="224"/>
      <c r="AF35" s="110">
        <v>30794</v>
      </c>
      <c r="AG35" s="110">
        <v>31335</v>
      </c>
      <c r="AH35" s="110">
        <v>32875</v>
      </c>
      <c r="AI35" s="110">
        <v>36183</v>
      </c>
      <c r="AJ35" s="355">
        <v>34794.666666666664</v>
      </c>
      <c r="AK35" s="355">
        <v>33314.466666666667</v>
      </c>
      <c r="AL35" s="224"/>
      <c r="AM35" s="310">
        <f>ROUND(AVERAGE(C35:F35),0)</f>
        <v>30833</v>
      </c>
      <c r="AN35" s="310">
        <f>ROUND(AVERAGE(H35:L35),0)</f>
        <v>31565</v>
      </c>
      <c r="AO35" s="310">
        <f>ROUND(AVERAGE(M35:P35),0)</f>
        <v>33411</v>
      </c>
      <c r="AP35" s="310">
        <f>ROUND(AVERAGE(R35:U35),0)</f>
        <v>36242</v>
      </c>
      <c r="AQ35" s="371"/>
      <c r="AR35" s="360">
        <v>34565</v>
      </c>
      <c r="AS35" s="172"/>
      <c r="AT35" s="172"/>
      <c r="AU35" s="172"/>
      <c r="AV35" s="401"/>
      <c r="AW35" s="194"/>
      <c r="AX35" s="194"/>
      <c r="AY35" s="386"/>
      <c r="AZ35" s="386"/>
      <c r="BA35" s="194"/>
      <c r="BB35" s="194"/>
      <c r="BC35" s="194"/>
      <c r="BE35" s="386"/>
      <c r="BF35" s="386"/>
    </row>
    <row r="36" spans="1:58" ht="15">
      <c r="A36" s="10" t="s">
        <v>88</v>
      </c>
      <c r="B36" s="59"/>
      <c r="C36" s="225">
        <v>35282</v>
      </c>
      <c r="D36" s="110">
        <v>35286</v>
      </c>
      <c r="E36" s="226">
        <v>35408</v>
      </c>
      <c r="F36" s="110">
        <v>35828</v>
      </c>
      <c r="G36" s="224"/>
      <c r="H36" s="225">
        <v>35383</v>
      </c>
      <c r="I36" s="110">
        <v>35857</v>
      </c>
      <c r="J36" s="226">
        <v>36960</v>
      </c>
      <c r="K36" s="110">
        <v>38890</v>
      </c>
      <c r="L36" s="224"/>
      <c r="M36" s="225">
        <v>38760</v>
      </c>
      <c r="N36" s="110">
        <v>40183</v>
      </c>
      <c r="O36" s="226">
        <v>40298</v>
      </c>
      <c r="P36" s="110">
        <v>42539</v>
      </c>
      <c r="Q36" s="224"/>
      <c r="R36" s="110">
        <v>40948</v>
      </c>
      <c r="S36" s="110">
        <v>41482</v>
      </c>
      <c r="T36" s="110">
        <v>42809</v>
      </c>
      <c r="U36" s="110">
        <v>44529</v>
      </c>
      <c r="V36" s="224"/>
      <c r="W36" s="110">
        <v>44303</v>
      </c>
      <c r="X36" s="110">
        <v>45664</v>
      </c>
      <c r="Y36" s="110">
        <v>45078</v>
      </c>
      <c r="Z36" s="110">
        <v>47451</v>
      </c>
      <c r="AA36" s="224"/>
      <c r="AB36" s="110">
        <v>46913</v>
      </c>
      <c r="AC36" s="355">
        <v>47125</v>
      </c>
      <c r="AD36" s="355">
        <v>48915</v>
      </c>
      <c r="AE36" s="224"/>
      <c r="AF36" s="110">
        <v>35408</v>
      </c>
      <c r="AG36" s="110">
        <v>36960</v>
      </c>
      <c r="AH36" s="110">
        <v>40298</v>
      </c>
      <c r="AI36" s="110">
        <v>42809</v>
      </c>
      <c r="AJ36" s="355">
        <v>45078</v>
      </c>
      <c r="AK36" s="355">
        <v>48915</v>
      </c>
      <c r="AL36" s="224"/>
      <c r="AM36" s="110">
        <v>35828</v>
      </c>
      <c r="AN36" s="110">
        <v>38890</v>
      </c>
      <c r="AO36" s="110">
        <v>42539</v>
      </c>
      <c r="AP36" s="110">
        <v>44529</v>
      </c>
      <c r="AQ36" s="371"/>
      <c r="AR36" s="110">
        <v>47451</v>
      </c>
      <c r="AS36" s="172"/>
      <c r="AT36" s="172"/>
      <c r="AU36" s="172"/>
      <c r="AV36" s="194"/>
      <c r="AW36" s="194"/>
      <c r="AX36" s="194"/>
      <c r="AY36" s="386"/>
      <c r="AZ36" s="386"/>
      <c r="BA36" s="194"/>
      <c r="BB36" s="194"/>
      <c r="BC36" s="194"/>
      <c r="BE36" s="386"/>
      <c r="BF36" s="386"/>
    </row>
    <row r="37" spans="1:58" s="64" customFormat="1" ht="15">
      <c r="A37" s="10" t="s">
        <v>89</v>
      </c>
      <c r="B37" s="59"/>
      <c r="C37" s="225">
        <v>30593</v>
      </c>
      <c r="D37" s="110">
        <v>30036</v>
      </c>
      <c r="E37" s="226">
        <v>30502</v>
      </c>
      <c r="F37" s="110">
        <v>30312</v>
      </c>
      <c r="G37" s="224"/>
      <c r="H37" s="225">
        <v>30079</v>
      </c>
      <c r="I37" s="110">
        <v>30676</v>
      </c>
      <c r="J37" s="226">
        <v>30854</v>
      </c>
      <c r="K37" s="110">
        <v>31779</v>
      </c>
      <c r="L37" s="224"/>
      <c r="M37" s="225">
        <v>32544</v>
      </c>
      <c r="N37" s="110">
        <v>32851</v>
      </c>
      <c r="O37" s="226">
        <v>33729</v>
      </c>
      <c r="P37" s="110">
        <v>33548</v>
      </c>
      <c r="Q37" s="224"/>
      <c r="R37" s="110">
        <v>34339</v>
      </c>
      <c r="S37" s="110">
        <v>33643</v>
      </c>
      <c r="T37" s="110">
        <v>33985</v>
      </c>
      <c r="U37" s="355">
        <f>'BG T05 (Segments)'!U195</f>
        <v>32883</v>
      </c>
      <c r="V37" s="224"/>
      <c r="W37" s="355">
        <f>'BG T05 (Segments)'!W195</f>
        <v>32249</v>
      </c>
      <c r="X37" s="355">
        <v>32012</v>
      </c>
      <c r="Y37" s="355">
        <v>32212</v>
      </c>
      <c r="Z37" s="355">
        <v>32985</v>
      </c>
      <c r="AA37" s="224"/>
      <c r="AB37" s="355">
        <v>33188</v>
      </c>
      <c r="AC37" s="355">
        <v>33487</v>
      </c>
      <c r="AD37" s="355">
        <v>33284</v>
      </c>
      <c r="AE37" s="224"/>
      <c r="AF37" s="110">
        <v>30377</v>
      </c>
      <c r="AG37" s="110">
        <v>30536</v>
      </c>
      <c r="AH37" s="110">
        <v>33041</v>
      </c>
      <c r="AI37" s="110">
        <v>33989</v>
      </c>
      <c r="AJ37" s="355">
        <v>32157.566666666666</v>
      </c>
      <c r="AK37" s="310">
        <v>33319.666666666664</v>
      </c>
      <c r="AL37" s="224"/>
      <c r="AM37" s="310">
        <f>ROUND(AVERAGE(C37:F37),0)</f>
        <v>30361</v>
      </c>
      <c r="AN37" s="310">
        <f>ROUND(AVERAGE(H37:L37),0)</f>
        <v>30847</v>
      </c>
      <c r="AO37" s="310">
        <f>ROUND(AVERAGE(M37:P37),0)</f>
        <v>33168</v>
      </c>
      <c r="AP37" s="310">
        <f>ROUND(AVERAGE(R37:U37),0)</f>
        <v>33713</v>
      </c>
      <c r="AQ37" s="372"/>
      <c r="AR37" s="360">
        <v>32365</v>
      </c>
      <c r="AS37" s="172"/>
      <c r="AT37" s="172"/>
      <c r="AU37" s="172"/>
      <c r="AV37" s="194"/>
      <c r="AW37" s="194"/>
      <c r="AX37" s="194"/>
      <c r="AY37" s="386"/>
      <c r="AZ37" s="386"/>
      <c r="BA37" s="194"/>
      <c r="BB37" s="194"/>
      <c r="BC37" s="194"/>
      <c r="BE37" s="386"/>
      <c r="BF37" s="386"/>
    </row>
    <row r="38" spans="1:58" s="64" customFormat="1" ht="15">
      <c r="A38" s="10" t="s">
        <v>90</v>
      </c>
      <c r="B38" s="59"/>
      <c r="C38" s="225">
        <f>'BG T05 (Segments)'!C196</f>
        <v>34978</v>
      </c>
      <c r="D38" s="225">
        <f>'BG T05 (Segments)'!D196</f>
        <v>34403</v>
      </c>
      <c r="E38" s="225">
        <f>'BG T05 (Segments)'!E196</f>
        <v>34780</v>
      </c>
      <c r="F38" s="225">
        <f>'BG T05 (Segments)'!F196</f>
        <v>34874</v>
      </c>
      <c r="G38" s="224"/>
      <c r="H38" s="225">
        <f>'BG T05 (Segments)'!H196</f>
        <v>34553</v>
      </c>
      <c r="I38" s="225">
        <f>'BG T05 (Segments)'!I196</f>
        <v>35141</v>
      </c>
      <c r="J38" s="225">
        <f>'BG T05 (Segments)'!J196</f>
        <v>35587</v>
      </c>
      <c r="K38" s="225">
        <f>'BG T05 (Segments)'!K196</f>
        <v>36886</v>
      </c>
      <c r="L38" s="224"/>
      <c r="M38" s="225">
        <f>'BG T05 (Segments)'!M196</f>
        <v>37829</v>
      </c>
      <c r="N38" s="225">
        <f>'BG T05 (Segments)'!N196</f>
        <v>38763</v>
      </c>
      <c r="O38" s="225">
        <f>'BG T05 (Segments)'!O196</f>
        <v>39978</v>
      </c>
      <c r="P38" s="225">
        <f>'BG T05 (Segments)'!P196</f>
        <v>40055</v>
      </c>
      <c r="Q38" s="224"/>
      <c r="R38" s="225">
        <f>'BG T05 (Segments)'!R196</f>
        <v>41126</v>
      </c>
      <c r="S38" s="225">
        <f>'BG T05 (Segments)'!S196</f>
        <v>41010</v>
      </c>
      <c r="T38" s="225">
        <f>'BG T05 (Segments)'!T196</f>
        <v>42514</v>
      </c>
      <c r="U38" s="225">
        <f>'BG T05 (Segments)'!U196</f>
        <v>42802</v>
      </c>
      <c r="V38" s="224"/>
      <c r="W38" s="225">
        <f>'BG T05 (Segments)'!W196</f>
        <v>43565</v>
      </c>
      <c r="X38" s="225">
        <v>44255.5</v>
      </c>
      <c r="Y38" s="225">
        <v>44721</v>
      </c>
      <c r="Z38" s="225">
        <v>45435</v>
      </c>
      <c r="AA38" s="224"/>
      <c r="AB38" s="225">
        <v>45783</v>
      </c>
      <c r="AC38" s="225">
        <v>46462</v>
      </c>
      <c r="AD38" s="225">
        <v>46239</v>
      </c>
      <c r="AE38" s="224"/>
      <c r="AF38" s="110">
        <v>34720</v>
      </c>
      <c r="AG38" s="110">
        <v>35094</v>
      </c>
      <c r="AH38" s="110">
        <v>38857</v>
      </c>
      <c r="AI38" s="110">
        <v>41550</v>
      </c>
      <c r="AJ38" s="225">
        <v>44180.5</v>
      </c>
      <c r="AK38" s="310">
        <v>46161.333333333336</v>
      </c>
      <c r="AL38" s="224"/>
      <c r="AM38" s="310">
        <f>ROUND(AVERAGE(C38:F38),0)</f>
        <v>34759</v>
      </c>
      <c r="AN38" s="310">
        <f>ROUND(AVERAGE(H38:L38),0)</f>
        <v>35542</v>
      </c>
      <c r="AO38" s="310">
        <f>ROUND(AVERAGE(M38:P38),0)</f>
        <v>39156</v>
      </c>
      <c r="AP38" s="310">
        <f>ROUND(AVERAGE(R38:U38),0)</f>
        <v>41863</v>
      </c>
      <c r="AQ38" s="372"/>
      <c r="AR38" s="360">
        <v>44494</v>
      </c>
      <c r="AS38" s="172"/>
      <c r="AT38" s="461"/>
      <c r="AU38" s="172"/>
      <c r="AV38" s="194"/>
      <c r="AW38" s="194"/>
      <c r="AX38" s="194"/>
      <c r="AY38" s="386"/>
      <c r="AZ38" s="386"/>
      <c r="BA38" s="194"/>
      <c r="BB38" s="194"/>
      <c r="BC38" s="194"/>
      <c r="BE38" s="386"/>
      <c r="BF38" s="386"/>
    </row>
    <row r="39" spans="1:58" ht="15">
      <c r="A39" s="43" t="s">
        <v>91</v>
      </c>
      <c r="B39" s="59"/>
      <c r="C39" s="225">
        <v>3542.4</v>
      </c>
      <c r="D39" s="110">
        <v>3579.1</v>
      </c>
      <c r="E39" s="226">
        <v>3631.7</v>
      </c>
      <c r="F39" s="110">
        <v>3285.5</v>
      </c>
      <c r="G39" s="224"/>
      <c r="H39" s="225">
        <v>3230.7</v>
      </c>
      <c r="I39" s="110">
        <v>3361.2</v>
      </c>
      <c r="J39" s="226">
        <v>3430.1</v>
      </c>
      <c r="K39" s="110">
        <v>3419</v>
      </c>
      <c r="L39" s="224"/>
      <c r="M39" s="225">
        <v>3434.7</v>
      </c>
      <c r="N39" s="110">
        <v>3503.5</v>
      </c>
      <c r="O39" s="226">
        <v>3595.2</v>
      </c>
      <c r="P39" s="110">
        <v>3635.7</v>
      </c>
      <c r="Q39" s="224"/>
      <c r="R39" s="110">
        <v>3340</v>
      </c>
      <c r="S39" s="110">
        <v>3351</v>
      </c>
      <c r="T39" s="110">
        <v>3206.5</v>
      </c>
      <c r="U39" s="110">
        <v>3215.3</v>
      </c>
      <c r="V39" s="224"/>
      <c r="W39" s="225">
        <v>3103.7</v>
      </c>
      <c r="X39" s="225">
        <v>3168.1</v>
      </c>
      <c r="Y39" s="225">
        <v>3245.7</v>
      </c>
      <c r="Z39" s="225">
        <v>3306.5</v>
      </c>
      <c r="AA39" s="224"/>
      <c r="AB39" s="225">
        <v>3378.6</v>
      </c>
      <c r="AC39" s="225">
        <v>3447.1</v>
      </c>
      <c r="AD39" s="225">
        <v>3544.9</v>
      </c>
      <c r="AE39" s="224"/>
      <c r="AF39" s="110">
        <v>3631.7</v>
      </c>
      <c r="AG39" s="110">
        <v>3430.1</v>
      </c>
      <c r="AH39" s="110">
        <v>3595.2</v>
      </c>
      <c r="AI39" s="110">
        <v>3206.5</v>
      </c>
      <c r="AJ39" s="225">
        <v>3245.7</v>
      </c>
      <c r="AK39" s="225">
        <v>3544.9</v>
      </c>
      <c r="AL39" s="224"/>
      <c r="AM39" s="110">
        <v>3285.5</v>
      </c>
      <c r="AN39" s="110">
        <v>3419</v>
      </c>
      <c r="AO39" s="110">
        <v>3635.7</v>
      </c>
      <c r="AP39" s="110">
        <v>3215.3</v>
      </c>
      <c r="AQ39" s="371"/>
      <c r="AR39" s="110">
        <v>3306.5</v>
      </c>
      <c r="AS39" s="172"/>
      <c r="AT39" s="172"/>
      <c r="AU39" s="172"/>
      <c r="AV39" s="194"/>
      <c r="AW39" s="194"/>
      <c r="AX39" s="194"/>
      <c r="AY39" s="386"/>
      <c r="AZ39" s="386"/>
      <c r="BA39" s="194"/>
      <c r="BB39" s="194"/>
      <c r="BC39" s="194"/>
      <c r="BE39" s="386"/>
      <c r="BF39" s="386"/>
    </row>
    <row r="40" spans="1:58" ht="15">
      <c r="A40" s="43" t="s">
        <v>92</v>
      </c>
      <c r="B40" s="59"/>
      <c r="C40" s="225">
        <v>3002.6</v>
      </c>
      <c r="D40" s="110">
        <v>3008.7</v>
      </c>
      <c r="E40" s="226">
        <v>3075.7</v>
      </c>
      <c r="F40" s="110">
        <v>2716.6</v>
      </c>
      <c r="G40" s="224"/>
      <c r="H40" s="225">
        <v>2665.3</v>
      </c>
      <c r="I40" s="110">
        <v>2805.9</v>
      </c>
      <c r="J40" s="226">
        <v>2877.2</v>
      </c>
      <c r="K40" s="110">
        <v>2866.9</v>
      </c>
      <c r="L40" s="224"/>
      <c r="M40" s="225">
        <v>2894.8</v>
      </c>
      <c r="N40" s="110">
        <v>2965.6</v>
      </c>
      <c r="O40" s="226">
        <v>3059.4</v>
      </c>
      <c r="P40" s="110">
        <v>3100.8</v>
      </c>
      <c r="Q40" s="224"/>
      <c r="R40" s="110">
        <v>2808</v>
      </c>
      <c r="S40" s="110">
        <v>2820</v>
      </c>
      <c r="T40" s="110">
        <v>2677.7</v>
      </c>
      <c r="U40" s="110">
        <v>2693</v>
      </c>
      <c r="V40" s="224"/>
      <c r="W40" s="225">
        <v>2586.1999999999998</v>
      </c>
      <c r="X40" s="225">
        <v>2653.1</v>
      </c>
      <c r="Y40" s="225">
        <v>2734.8</v>
      </c>
      <c r="Z40" s="225">
        <v>2775.3</v>
      </c>
      <c r="AA40" s="224"/>
      <c r="AB40" s="225">
        <v>2852.2</v>
      </c>
      <c r="AC40" s="225">
        <v>2920.1</v>
      </c>
      <c r="AD40" s="225">
        <v>3020.7</v>
      </c>
      <c r="AE40" s="224"/>
      <c r="AF40" s="110">
        <v>3075.7</v>
      </c>
      <c r="AG40" s="110">
        <v>2877.2</v>
      </c>
      <c r="AH40" s="110">
        <v>3059.4</v>
      </c>
      <c r="AI40" s="110">
        <v>2677.7</v>
      </c>
      <c r="AJ40" s="225">
        <v>2734.8</v>
      </c>
      <c r="AK40" s="225">
        <v>3020.7</v>
      </c>
      <c r="AL40" s="224"/>
      <c r="AM40" s="110">
        <v>2716.6</v>
      </c>
      <c r="AN40" s="110">
        <v>2866.9</v>
      </c>
      <c r="AO40" s="110">
        <v>3100.8</v>
      </c>
      <c r="AP40" s="110">
        <v>2693</v>
      </c>
      <c r="AQ40" s="371"/>
      <c r="AR40" s="110">
        <v>2775.3</v>
      </c>
      <c r="AS40" s="172"/>
      <c r="AT40" s="172"/>
      <c r="AU40" s="461"/>
      <c r="AV40" s="194"/>
      <c r="AW40" s="194"/>
      <c r="AX40" s="194"/>
      <c r="AY40" s="386"/>
      <c r="AZ40" s="386"/>
      <c r="BA40" s="194"/>
      <c r="BB40" s="194"/>
      <c r="BC40" s="194"/>
      <c r="BE40" s="386"/>
      <c r="BF40" s="386"/>
    </row>
    <row r="41" spans="1:58" ht="15">
      <c r="A41" s="10" t="s">
        <v>93</v>
      </c>
      <c r="B41" s="59"/>
      <c r="C41" s="225">
        <v>3542.4</v>
      </c>
      <c r="D41" s="110">
        <v>3579.1</v>
      </c>
      <c r="E41" s="226">
        <v>3631.7</v>
      </c>
      <c r="F41" s="110">
        <v>2694</v>
      </c>
      <c r="G41" s="224"/>
      <c r="H41" s="225">
        <v>2639</v>
      </c>
      <c r="I41" s="110">
        <v>2772</v>
      </c>
      <c r="J41" s="226">
        <v>2827</v>
      </c>
      <c r="K41" s="110">
        <v>2802</v>
      </c>
      <c r="L41" s="224"/>
      <c r="M41" s="225">
        <v>2835</v>
      </c>
      <c r="N41" s="110">
        <v>2903</v>
      </c>
      <c r="O41" s="226">
        <v>2979</v>
      </c>
      <c r="P41" s="110">
        <v>3012</v>
      </c>
      <c r="Q41" s="224"/>
      <c r="R41" s="110">
        <v>2695</v>
      </c>
      <c r="S41" s="110">
        <v>2699</v>
      </c>
      <c r="T41" s="110">
        <v>2764</v>
      </c>
      <c r="U41" s="110">
        <v>2793</v>
      </c>
      <c r="V41" s="224"/>
      <c r="W41" s="225">
        <v>2670</v>
      </c>
      <c r="X41" s="225">
        <v>2734</v>
      </c>
      <c r="Y41" s="225">
        <v>2799</v>
      </c>
      <c r="Z41" s="225">
        <v>2841</v>
      </c>
      <c r="AA41" s="224"/>
      <c r="AB41" s="225">
        <v>2902</v>
      </c>
      <c r="AC41" s="225">
        <v>2974</v>
      </c>
      <c r="AD41" s="225">
        <v>3058</v>
      </c>
      <c r="AE41" s="224"/>
      <c r="AF41" s="110">
        <v>3631.7</v>
      </c>
      <c r="AG41" s="110">
        <v>2827</v>
      </c>
      <c r="AH41" s="110">
        <v>2979</v>
      </c>
      <c r="AI41" s="110">
        <v>2764</v>
      </c>
      <c r="AJ41" s="225">
        <v>2799</v>
      </c>
      <c r="AK41" s="225">
        <v>3058</v>
      </c>
      <c r="AL41" s="224"/>
      <c r="AM41" s="110">
        <v>2694</v>
      </c>
      <c r="AN41" s="110">
        <v>2802</v>
      </c>
      <c r="AO41" s="110">
        <v>3012</v>
      </c>
      <c r="AP41" s="110">
        <v>2793</v>
      </c>
      <c r="AQ41" s="371"/>
      <c r="AR41" s="110">
        <v>2841</v>
      </c>
      <c r="AS41" s="172"/>
      <c r="AT41" s="172"/>
      <c r="AU41" s="172"/>
      <c r="AV41" s="194"/>
      <c r="AW41" s="194"/>
      <c r="AX41" s="194"/>
      <c r="AY41" s="386"/>
      <c r="AZ41" s="386"/>
      <c r="BA41" s="194"/>
      <c r="BB41" s="194"/>
      <c r="BC41" s="194"/>
      <c r="BE41" s="386"/>
      <c r="BF41" s="386"/>
    </row>
    <row r="42" spans="1:58" s="66" customFormat="1" ht="15">
      <c r="A42" s="10" t="s">
        <v>94</v>
      </c>
      <c r="B42" s="59"/>
      <c r="C42" s="110">
        <v>3823</v>
      </c>
      <c r="D42" s="110">
        <v>3915</v>
      </c>
      <c r="E42" s="226">
        <v>4015</v>
      </c>
      <c r="F42" s="110">
        <v>3456</v>
      </c>
      <c r="G42" s="224"/>
      <c r="H42" s="110">
        <v>3399</v>
      </c>
      <c r="I42" s="110">
        <v>3523</v>
      </c>
      <c r="J42" s="226">
        <v>3966</v>
      </c>
      <c r="K42" s="110">
        <v>3928</v>
      </c>
      <c r="L42" s="224"/>
      <c r="M42" s="110">
        <v>3965</v>
      </c>
      <c r="N42" s="110">
        <v>4019</v>
      </c>
      <c r="O42" s="226">
        <v>4097</v>
      </c>
      <c r="P42" s="110">
        <v>4110</v>
      </c>
      <c r="Q42" s="224"/>
      <c r="R42" s="110">
        <v>4101</v>
      </c>
      <c r="S42" s="110">
        <v>4103</v>
      </c>
      <c r="T42" s="110">
        <v>3993</v>
      </c>
      <c r="U42" s="110">
        <v>3819</v>
      </c>
      <c r="V42" s="224"/>
      <c r="W42" s="110">
        <v>3865</v>
      </c>
      <c r="X42" s="110">
        <v>3924</v>
      </c>
      <c r="Y42" s="110">
        <v>3786</v>
      </c>
      <c r="Z42" s="110">
        <v>3842</v>
      </c>
      <c r="AA42" s="224"/>
      <c r="AB42" s="110">
        <v>3901</v>
      </c>
      <c r="AC42" s="225">
        <v>3984</v>
      </c>
      <c r="AD42" s="225">
        <v>4300</v>
      </c>
      <c r="AE42" s="224"/>
      <c r="AF42" s="110">
        <v>4015</v>
      </c>
      <c r="AG42" s="110">
        <v>3966</v>
      </c>
      <c r="AH42" s="110">
        <v>4097</v>
      </c>
      <c r="AI42" s="110">
        <v>3993</v>
      </c>
      <c r="AJ42" s="225">
        <v>3786</v>
      </c>
      <c r="AK42" s="225">
        <v>4300</v>
      </c>
      <c r="AL42" s="224"/>
      <c r="AM42" s="110">
        <v>3456</v>
      </c>
      <c r="AN42" s="110">
        <v>3928</v>
      </c>
      <c r="AO42" s="110">
        <v>4110</v>
      </c>
      <c r="AP42" s="110">
        <v>3819</v>
      </c>
      <c r="AQ42" s="371"/>
      <c r="AR42" s="110">
        <v>3842</v>
      </c>
      <c r="AS42" s="172"/>
      <c r="AT42" s="172"/>
      <c r="AU42" s="172"/>
      <c r="AV42" s="194"/>
      <c r="AW42" s="194"/>
      <c r="AX42" s="194"/>
      <c r="AY42" s="386"/>
      <c r="AZ42" s="386"/>
      <c r="BA42" s="194"/>
      <c r="BB42" s="194"/>
      <c r="BC42" s="194"/>
      <c r="BE42" s="386"/>
      <c r="BF42" s="386"/>
    </row>
    <row r="43" spans="1:58" s="66" customFormat="1" ht="15">
      <c r="A43" s="109" t="s">
        <v>95</v>
      </c>
      <c r="B43" s="59"/>
      <c r="C43" s="110">
        <v>18560</v>
      </c>
      <c r="D43" s="110">
        <v>18796</v>
      </c>
      <c r="E43" s="226">
        <v>18734</v>
      </c>
      <c r="F43" s="110">
        <v>18402</v>
      </c>
      <c r="G43" s="224"/>
      <c r="H43" s="110">
        <v>18856.826134999901</v>
      </c>
      <c r="I43" s="110">
        <v>18726.099136000012</v>
      </c>
      <c r="J43" s="226">
        <v>18222.087503000028</v>
      </c>
      <c r="K43" s="110">
        <v>18048</v>
      </c>
      <c r="L43" s="224"/>
      <c r="M43" s="110">
        <v>18035</v>
      </c>
      <c r="N43" s="110">
        <v>18124</v>
      </c>
      <c r="O43" s="226">
        <v>18297</v>
      </c>
      <c r="P43" s="110">
        <v>18117</v>
      </c>
      <c r="Q43" s="224"/>
      <c r="R43" s="110">
        <v>18505</v>
      </c>
      <c r="S43" s="110">
        <v>19304</v>
      </c>
      <c r="T43" s="110">
        <v>19321</v>
      </c>
      <c r="U43" s="110">
        <v>18642</v>
      </c>
      <c r="V43" s="224"/>
      <c r="W43" s="110">
        <v>18147</v>
      </c>
      <c r="X43" s="110">
        <v>17523</v>
      </c>
      <c r="Y43" s="355">
        <v>17599</v>
      </c>
      <c r="Z43" s="355">
        <v>17204</v>
      </c>
      <c r="AA43" s="224"/>
      <c r="AB43" s="355">
        <v>16306</v>
      </c>
      <c r="AC43" s="355">
        <v>15695</v>
      </c>
      <c r="AD43" s="355">
        <v>15453</v>
      </c>
      <c r="AE43" s="224"/>
      <c r="AF43" s="110">
        <v>18734</v>
      </c>
      <c r="AG43" s="110">
        <v>18222.087503000028</v>
      </c>
      <c r="AH43" s="110">
        <v>18297</v>
      </c>
      <c r="AI43" s="110">
        <v>19321</v>
      </c>
      <c r="AJ43" s="355">
        <v>17598.061225840003</v>
      </c>
      <c r="AK43" s="355">
        <v>15453</v>
      </c>
      <c r="AL43" s="224"/>
      <c r="AM43" s="110">
        <v>18408</v>
      </c>
      <c r="AN43" s="110">
        <v>18049</v>
      </c>
      <c r="AO43" s="110">
        <v>18117</v>
      </c>
      <c r="AP43" s="110">
        <v>18642</v>
      </c>
      <c r="AQ43" s="371"/>
      <c r="AR43" s="110">
        <v>17204</v>
      </c>
      <c r="AS43" s="172"/>
      <c r="AT43" s="172"/>
      <c r="AU43" s="172"/>
      <c r="AV43" s="194"/>
      <c r="AW43" s="194"/>
      <c r="AX43" s="194"/>
      <c r="AY43" s="386"/>
      <c r="AZ43" s="386"/>
      <c r="BA43" s="194"/>
      <c r="BB43" s="194"/>
      <c r="BC43" s="194"/>
      <c r="BE43" s="386"/>
      <c r="BF43" s="386"/>
    </row>
    <row r="44" spans="1:58" s="66" customFormat="1" ht="15">
      <c r="A44" s="109" t="s">
        <v>96</v>
      </c>
      <c r="B44" s="59"/>
      <c r="C44" s="110">
        <v>48</v>
      </c>
      <c r="D44" s="110">
        <v>53</v>
      </c>
      <c r="E44" s="110" t="s">
        <v>97</v>
      </c>
      <c r="F44" s="110" t="s">
        <v>97</v>
      </c>
      <c r="G44" s="224"/>
      <c r="H44" s="110" t="s">
        <v>97</v>
      </c>
      <c r="I44" s="110" t="s">
        <v>97</v>
      </c>
      <c r="J44" s="226" t="s">
        <v>97</v>
      </c>
      <c r="K44" s="110" t="s">
        <v>97</v>
      </c>
      <c r="L44" s="224"/>
      <c r="M44" s="110" t="s">
        <v>97</v>
      </c>
      <c r="N44" s="110" t="s">
        <v>97</v>
      </c>
      <c r="O44" s="226" t="s">
        <v>97</v>
      </c>
      <c r="P44" s="110" t="s">
        <v>97</v>
      </c>
      <c r="Q44" s="224"/>
      <c r="R44" s="110" t="s">
        <v>97</v>
      </c>
      <c r="S44" s="110" t="s">
        <v>97</v>
      </c>
      <c r="T44" s="110" t="s">
        <v>97</v>
      </c>
      <c r="U44" s="110" t="s">
        <v>97</v>
      </c>
      <c r="V44" s="224"/>
      <c r="W44" s="110" t="s">
        <v>97</v>
      </c>
      <c r="X44" s="110" t="s">
        <v>97</v>
      </c>
      <c r="Y44" s="110" t="s">
        <v>97</v>
      </c>
      <c r="Z44" s="396">
        <v>0</v>
      </c>
      <c r="AA44" s="224"/>
      <c r="AB44" s="396">
        <v>0</v>
      </c>
      <c r="AC44" s="396">
        <v>0</v>
      </c>
      <c r="AD44" s="396">
        <v>0</v>
      </c>
      <c r="AE44" s="224"/>
      <c r="AF44" s="110" t="s">
        <v>97</v>
      </c>
      <c r="AG44" s="110" t="s">
        <v>97</v>
      </c>
      <c r="AH44" s="110" t="s">
        <v>97</v>
      </c>
      <c r="AI44" s="110" t="s">
        <v>97</v>
      </c>
      <c r="AJ44" s="396">
        <v>0</v>
      </c>
      <c r="AK44" s="396">
        <v>0</v>
      </c>
      <c r="AL44" s="224"/>
      <c r="AM44" s="110" t="s">
        <v>97</v>
      </c>
      <c r="AN44" s="110" t="s">
        <v>97</v>
      </c>
      <c r="AO44" s="110" t="s">
        <v>97</v>
      </c>
      <c r="AP44" s="110" t="s">
        <v>97</v>
      </c>
      <c r="AQ44" s="371"/>
      <c r="AR44" s="396">
        <v>0</v>
      </c>
      <c r="AS44" s="172"/>
      <c r="AT44" s="172"/>
      <c r="AU44" s="172"/>
      <c r="AV44" s="194"/>
      <c r="AW44" s="194"/>
      <c r="AX44" s="194"/>
      <c r="AY44" s="386"/>
      <c r="AZ44" s="386"/>
      <c r="BA44" s="194"/>
      <c r="BB44" s="194"/>
      <c r="BC44" s="194"/>
      <c r="BE44" s="386"/>
      <c r="BF44" s="386"/>
    </row>
    <row r="45" spans="1:58" s="66" customFormat="1" ht="15">
      <c r="A45" s="109" t="s">
        <v>98</v>
      </c>
      <c r="B45" s="59"/>
      <c r="C45" s="110">
        <v>1849</v>
      </c>
      <c r="D45" s="110">
        <v>1878</v>
      </c>
      <c r="E45" s="226">
        <v>1878</v>
      </c>
      <c r="F45" s="110">
        <v>1983</v>
      </c>
      <c r="G45" s="224"/>
      <c r="H45" s="110">
        <v>2024</v>
      </c>
      <c r="I45" s="110">
        <v>2024</v>
      </c>
      <c r="J45" s="226">
        <v>2024</v>
      </c>
      <c r="K45" s="110">
        <v>2024</v>
      </c>
      <c r="L45" s="224"/>
      <c r="M45" s="110">
        <v>2018</v>
      </c>
      <c r="N45" s="110">
        <v>2018</v>
      </c>
      <c r="O45" s="226">
        <v>2018</v>
      </c>
      <c r="P45" s="110">
        <v>2018</v>
      </c>
      <c r="Q45" s="224"/>
      <c r="R45" s="110">
        <v>2022</v>
      </c>
      <c r="S45" s="110">
        <v>2022</v>
      </c>
      <c r="T45" s="110">
        <v>2022</v>
      </c>
      <c r="U45" s="110">
        <v>2022</v>
      </c>
      <c r="V45" s="370"/>
      <c r="W45" s="110">
        <v>2100</v>
      </c>
      <c r="X45" s="110">
        <v>2100</v>
      </c>
      <c r="Y45" s="110">
        <v>2100</v>
      </c>
      <c r="Z45" s="110">
        <v>2114</v>
      </c>
      <c r="AA45" s="370"/>
      <c r="AB45" s="110">
        <v>2300</v>
      </c>
      <c r="AC45" s="110">
        <v>2300</v>
      </c>
      <c r="AD45" s="110">
        <v>2300</v>
      </c>
      <c r="AE45" s="370"/>
      <c r="AF45" s="110">
        <v>1878</v>
      </c>
      <c r="AG45" s="110">
        <v>2024</v>
      </c>
      <c r="AH45" s="110">
        <v>2018</v>
      </c>
      <c r="AI45" s="110">
        <v>2022</v>
      </c>
      <c r="AJ45" s="110">
        <v>2099.7600748899999</v>
      </c>
      <c r="AK45" s="110">
        <v>2300</v>
      </c>
      <c r="AL45" s="370"/>
      <c r="AM45" s="110">
        <v>1982</v>
      </c>
      <c r="AN45" s="110">
        <v>2023.7031224300003</v>
      </c>
      <c r="AO45" s="110">
        <v>2018</v>
      </c>
      <c r="AP45" s="110">
        <v>2022</v>
      </c>
      <c r="AQ45" s="371"/>
      <c r="AR45" s="110">
        <v>2114</v>
      </c>
      <c r="AS45" s="172"/>
      <c r="AT45" s="172"/>
      <c r="AU45" s="172"/>
      <c r="AV45" s="194"/>
      <c r="AW45" s="194"/>
      <c r="AX45" s="194"/>
      <c r="AY45" s="386"/>
      <c r="AZ45" s="386"/>
      <c r="BA45" s="194"/>
      <c r="BB45" s="194"/>
      <c r="BE45" s="386"/>
      <c r="BF45" s="386"/>
    </row>
    <row r="46" spans="1:58" s="66" customFormat="1" ht="15">
      <c r="A46" s="13" t="s">
        <v>99</v>
      </c>
      <c r="B46" s="60"/>
      <c r="C46" s="111">
        <v>20458</v>
      </c>
      <c r="D46" s="111">
        <v>20727</v>
      </c>
      <c r="E46" s="227">
        <v>20612</v>
      </c>
      <c r="F46" s="111">
        <v>20391</v>
      </c>
      <c r="G46" s="228"/>
      <c r="H46" s="111">
        <v>20881</v>
      </c>
      <c r="I46" s="111">
        <v>20751</v>
      </c>
      <c r="J46" s="227">
        <v>20247</v>
      </c>
      <c r="K46" s="111">
        <v>20073</v>
      </c>
      <c r="L46" s="228"/>
      <c r="M46" s="111">
        <v>20054</v>
      </c>
      <c r="N46" s="111">
        <v>20142</v>
      </c>
      <c r="O46" s="227">
        <v>20297</v>
      </c>
      <c r="P46" s="111">
        <v>20135</v>
      </c>
      <c r="Q46" s="228"/>
      <c r="R46" s="111">
        <v>20527</v>
      </c>
      <c r="S46" s="111">
        <v>21326</v>
      </c>
      <c r="T46" s="111">
        <v>21343</v>
      </c>
      <c r="U46" s="111">
        <v>20664</v>
      </c>
      <c r="V46" s="370"/>
      <c r="W46" s="111">
        <v>20247</v>
      </c>
      <c r="X46" s="111">
        <v>19622</v>
      </c>
      <c r="Y46" s="369">
        <v>19699</v>
      </c>
      <c r="Z46" s="369">
        <v>19317</v>
      </c>
      <c r="AA46" s="370"/>
      <c r="AB46" s="369">
        <v>18606</v>
      </c>
      <c r="AC46" s="369">
        <v>17995</v>
      </c>
      <c r="AD46" s="369">
        <v>17753</v>
      </c>
      <c r="AE46" s="370"/>
      <c r="AF46" s="111">
        <v>20612</v>
      </c>
      <c r="AG46" s="111">
        <v>20247</v>
      </c>
      <c r="AH46" s="111">
        <v>20297</v>
      </c>
      <c r="AI46" s="111">
        <v>21343</v>
      </c>
      <c r="AJ46" s="369">
        <v>19699</v>
      </c>
      <c r="AK46" s="369">
        <v>17753</v>
      </c>
      <c r="AL46" s="370"/>
      <c r="AM46" s="111">
        <v>20390</v>
      </c>
      <c r="AN46" s="111">
        <v>20073</v>
      </c>
      <c r="AO46" s="111">
        <v>20135</v>
      </c>
      <c r="AP46" s="111">
        <v>20664</v>
      </c>
      <c r="AQ46" s="371"/>
      <c r="AR46" s="111">
        <v>19317</v>
      </c>
      <c r="AS46" s="172"/>
      <c r="AT46" s="172"/>
      <c r="AU46" s="172"/>
      <c r="AV46" s="194"/>
      <c r="AW46" s="194"/>
      <c r="AX46" s="194"/>
      <c r="AY46" s="386"/>
      <c r="AZ46" s="386"/>
      <c r="BA46" s="194"/>
      <c r="BB46" s="194"/>
      <c r="BC46" s="194"/>
      <c r="BE46" s="386"/>
      <c r="BF46" s="386"/>
    </row>
    <row r="47" spans="1:58">
      <c r="B47" s="52"/>
      <c r="C47" s="229"/>
      <c r="D47" s="230"/>
      <c r="E47" s="230"/>
      <c r="F47" s="229"/>
      <c r="G47" s="230"/>
      <c r="H47" s="231"/>
      <c r="I47" s="231"/>
      <c r="J47" s="231"/>
      <c r="K47" s="231"/>
      <c r="L47" s="230"/>
      <c r="M47" s="231"/>
      <c r="N47" s="231"/>
      <c r="O47" s="231"/>
      <c r="P47" s="231"/>
      <c r="Q47" s="230"/>
      <c r="R47" s="230"/>
      <c r="S47" s="230"/>
      <c r="T47" s="230"/>
      <c r="U47" s="230"/>
      <c r="V47" s="42"/>
      <c r="W47" s="230"/>
      <c r="X47" s="230"/>
      <c r="Y47" s="230"/>
      <c r="Z47" s="230"/>
      <c r="AA47" s="42"/>
      <c r="AB47" s="230"/>
      <c r="AC47" s="230"/>
      <c r="AD47" s="230"/>
      <c r="AE47" s="42"/>
      <c r="AF47" s="66"/>
      <c r="AG47" s="66"/>
      <c r="AH47" s="66"/>
      <c r="AI47" s="66"/>
      <c r="AJ47" s="66"/>
      <c r="AK47" s="66"/>
      <c r="AL47" s="42"/>
      <c r="AM47" s="42"/>
      <c r="AN47" s="42"/>
      <c r="AO47" s="42"/>
      <c r="AP47" s="42"/>
      <c r="AQ47" s="42"/>
      <c r="AR47" s="42"/>
      <c r="AV47" s="194"/>
      <c r="AW47" s="194"/>
      <c r="AX47" s="194"/>
      <c r="AY47" s="386"/>
      <c r="AZ47" s="386"/>
      <c r="BA47" s="194"/>
      <c r="BB47" s="194"/>
      <c r="BE47" s="386"/>
      <c r="BF47" s="386"/>
    </row>
    <row r="48" spans="1:58">
      <c r="A48" s="2" t="s">
        <v>8</v>
      </c>
      <c r="B48" s="141"/>
      <c r="C48" s="497" t="s">
        <v>30</v>
      </c>
      <c r="D48" s="493"/>
      <c r="E48" s="493"/>
      <c r="F48" s="498"/>
      <c r="G48" s="141"/>
      <c r="H48" s="494" t="s">
        <v>31</v>
      </c>
      <c r="I48" s="493"/>
      <c r="J48" s="493"/>
      <c r="K48" s="493"/>
      <c r="L48" s="141"/>
      <c r="M48" s="494" t="s">
        <v>27</v>
      </c>
      <c r="N48" s="493"/>
      <c r="O48" s="493"/>
      <c r="P48" s="493"/>
      <c r="Q48" s="141"/>
      <c r="R48" s="494" t="s">
        <v>32</v>
      </c>
      <c r="S48" s="493"/>
      <c r="T48" s="493"/>
      <c r="U48" s="493"/>
      <c r="V48"/>
      <c r="W48" s="495" t="s">
        <v>28</v>
      </c>
      <c r="X48" s="496"/>
      <c r="Y48" s="496"/>
      <c r="Z48" s="496"/>
      <c r="AA48"/>
      <c r="AB48" s="493" t="s">
        <v>29</v>
      </c>
      <c r="AC48" s="493"/>
      <c r="AD48" s="493"/>
      <c r="AE48"/>
      <c r="AF48" s="425"/>
      <c r="AG48" s="66"/>
      <c r="AH48" s="66"/>
      <c r="AI48" s="66"/>
      <c r="AJ48" s="66"/>
      <c r="AK48" s="66"/>
      <c r="AL48"/>
      <c r="AV48" s="194"/>
      <c r="AW48" s="194"/>
      <c r="AX48" s="194"/>
      <c r="AY48" s="446"/>
      <c r="AZ48" s="386"/>
      <c r="BA48" s="194"/>
      <c r="BE48" s="386"/>
      <c r="BF48" s="386"/>
    </row>
    <row r="49" spans="1:58">
      <c r="B49" s="55"/>
      <c r="C49" s="143" t="s">
        <v>33</v>
      </c>
      <c r="D49" s="144" t="s">
        <v>34</v>
      </c>
      <c r="E49" s="146" t="s">
        <v>35</v>
      </c>
      <c r="F49" s="145" t="s">
        <v>36</v>
      </c>
      <c r="G49" s="55"/>
      <c r="H49" s="161" t="s">
        <v>33</v>
      </c>
      <c r="I49" s="169" t="s">
        <v>34</v>
      </c>
      <c r="J49" s="169" t="s">
        <v>35</v>
      </c>
      <c r="K49" s="169" t="s">
        <v>36</v>
      </c>
      <c r="L49" s="55"/>
      <c r="M49" s="161" t="s">
        <v>33</v>
      </c>
      <c r="N49" s="169" t="s">
        <v>34</v>
      </c>
      <c r="O49" s="169" t="s">
        <v>35</v>
      </c>
      <c r="P49" s="169" t="s">
        <v>36</v>
      </c>
      <c r="Q49" s="55"/>
      <c r="R49" s="161" t="s">
        <v>33</v>
      </c>
      <c r="S49" s="169" t="s">
        <v>34</v>
      </c>
      <c r="T49" s="169" t="s">
        <v>35</v>
      </c>
      <c r="U49" s="169" t="s">
        <v>36</v>
      </c>
      <c r="V49"/>
      <c r="W49" s="161" t="s">
        <v>33</v>
      </c>
      <c r="X49" s="169" t="s">
        <v>34</v>
      </c>
      <c r="Y49" s="169" t="s">
        <v>35</v>
      </c>
      <c r="Z49" s="169" t="s">
        <v>36</v>
      </c>
      <c r="AA49"/>
      <c r="AB49" s="169" t="s">
        <v>33</v>
      </c>
      <c r="AC49" s="169" t="str">
        <f>AC30</f>
        <v>Q2</v>
      </c>
      <c r="AD49" s="169" t="str">
        <f>AD30</f>
        <v>Q3</v>
      </c>
      <c r="AE49"/>
      <c r="AF49" s="211"/>
      <c r="AG49" s="211"/>
      <c r="AH49" s="211"/>
      <c r="AI49" s="211"/>
      <c r="AJ49" s="211"/>
      <c r="AK49" s="211"/>
      <c r="AL49"/>
      <c r="AY49" s="446"/>
      <c r="AZ49" s="386"/>
      <c r="BA49" s="194"/>
      <c r="BE49" s="386"/>
      <c r="BF49" s="386"/>
    </row>
    <row r="50" spans="1:58" ht="15">
      <c r="A50" s="10" t="s">
        <v>100</v>
      </c>
      <c r="B50" s="150"/>
      <c r="C50" s="232">
        <v>0.14899999999999999</v>
      </c>
      <c r="D50" s="156">
        <v>0.151</v>
      </c>
      <c r="E50" s="238">
        <v>0.157</v>
      </c>
      <c r="F50" s="156">
        <v>0.13200000000000001</v>
      </c>
      <c r="G50" s="234"/>
      <c r="H50" s="235">
        <v>0.126</v>
      </c>
      <c r="I50" s="236">
        <v>0.13400000000000001</v>
      </c>
      <c r="J50" s="236">
        <v>0.14000000000000001</v>
      </c>
      <c r="K50" s="236">
        <v>0.14000000000000001</v>
      </c>
      <c r="L50" s="234"/>
      <c r="M50" s="235">
        <v>0.14099999999999999</v>
      </c>
      <c r="N50" s="236">
        <v>0.14399999999999999</v>
      </c>
      <c r="O50" s="236">
        <v>0.14699999999999999</v>
      </c>
      <c r="P50" s="236">
        <v>0.15</v>
      </c>
      <c r="Q50" s="234"/>
      <c r="R50" s="236">
        <v>0.13100000000000001</v>
      </c>
      <c r="S50" s="236">
        <v>0.127</v>
      </c>
      <c r="T50" s="236">
        <v>0.13</v>
      </c>
      <c r="U50" s="236">
        <v>0.13500000000000001</v>
      </c>
      <c r="V50" s="42"/>
      <c r="W50" s="236">
        <v>0.13200000000000001</v>
      </c>
      <c r="X50" s="236">
        <v>0.13900000000000001</v>
      </c>
      <c r="Y50" s="236">
        <v>0.14199999999999999</v>
      </c>
      <c r="Z50" s="236">
        <v>0.14699999999999999</v>
      </c>
      <c r="AA50" s="42"/>
      <c r="AB50" s="236">
        <v>0.156</v>
      </c>
      <c r="AC50" s="236">
        <v>0.16500000000000001</v>
      </c>
      <c r="AD50" s="236">
        <v>0.17219624852137666</v>
      </c>
      <c r="AE50" s="42"/>
      <c r="AF50" s="211"/>
      <c r="AG50" s="211"/>
      <c r="AH50" s="211"/>
      <c r="AI50" s="211"/>
      <c r="AJ50" s="211"/>
      <c r="AK50" s="211"/>
      <c r="AL50" s="42"/>
      <c r="AM50" s="42"/>
      <c r="AN50" s="42"/>
      <c r="AS50" s="172"/>
      <c r="AT50" s="172"/>
      <c r="AU50" s="172"/>
      <c r="AY50" s="447"/>
      <c r="AZ50" s="386"/>
      <c r="BA50" s="160"/>
      <c r="BB50" s="160"/>
      <c r="BE50" s="386"/>
      <c r="BF50" s="386"/>
    </row>
    <row r="51" spans="1:58" ht="15">
      <c r="A51" s="10" t="s">
        <v>101</v>
      </c>
      <c r="B51" s="58"/>
      <c r="C51" s="112">
        <v>0.187</v>
      </c>
      <c r="D51" s="112">
        <v>0.189</v>
      </c>
      <c r="E51" s="244">
        <v>0.19500000000000001</v>
      </c>
      <c r="F51" s="112">
        <v>0.16900000000000001</v>
      </c>
      <c r="G51" s="237"/>
      <c r="H51" s="242">
        <v>0.16300000000000001</v>
      </c>
      <c r="I51" s="243">
        <v>0.17</v>
      </c>
      <c r="J51" s="243">
        <v>0.19600000000000001</v>
      </c>
      <c r="K51" s="243">
        <v>0.19600000000000001</v>
      </c>
      <c r="L51" s="237"/>
      <c r="M51" s="242">
        <v>0.19800000000000001</v>
      </c>
      <c r="N51" s="243">
        <v>0.2</v>
      </c>
      <c r="O51" s="243">
        <v>0.20200000000000001</v>
      </c>
      <c r="P51" s="243">
        <v>0.20399999999999999</v>
      </c>
      <c r="Q51" s="237"/>
      <c r="R51" s="243">
        <v>0.184</v>
      </c>
      <c r="S51" s="243">
        <v>0.17699999999999999</v>
      </c>
      <c r="T51" s="243">
        <v>0.18</v>
      </c>
      <c r="U51" s="243">
        <v>0.185</v>
      </c>
      <c r="V51" s="42"/>
      <c r="W51" s="243">
        <v>0.182</v>
      </c>
      <c r="X51" s="243">
        <v>0.191</v>
      </c>
      <c r="Y51" s="243">
        <v>0.192</v>
      </c>
      <c r="Z51" s="243">
        <v>0.19900000000000001</v>
      </c>
      <c r="AA51" s="42"/>
      <c r="AB51" s="243">
        <v>0.21</v>
      </c>
      <c r="AC51" s="243">
        <v>0.221</v>
      </c>
      <c r="AD51" s="243">
        <v>0.24199999999999999</v>
      </c>
      <c r="AE51" s="42"/>
      <c r="AF51" s="211"/>
      <c r="AG51" s="211"/>
      <c r="AH51" s="211"/>
      <c r="AI51" s="211"/>
      <c r="AJ51" s="211"/>
      <c r="AK51" s="211"/>
      <c r="AL51" s="42"/>
      <c r="AM51" s="42"/>
      <c r="AN51" s="42"/>
      <c r="AY51" s="447"/>
      <c r="AZ51" s="386"/>
      <c r="BA51" s="160"/>
      <c r="BB51" s="160"/>
      <c r="BE51" s="386"/>
      <c r="BF51" s="386"/>
    </row>
    <row r="52" spans="1:58" ht="15">
      <c r="A52" s="10" t="s">
        <v>102</v>
      </c>
      <c r="B52" s="58"/>
      <c r="C52" s="240">
        <v>7.0000000000000007E-2</v>
      </c>
      <c r="D52" s="112">
        <v>7.3999999999999996E-2</v>
      </c>
      <c r="E52" s="244">
        <v>7.1999999999999995E-2</v>
      </c>
      <c r="F52" s="112">
        <v>6.5000000000000002E-2</v>
      </c>
      <c r="G52" s="237"/>
      <c r="H52" s="242">
        <v>6.3E-2</v>
      </c>
      <c r="I52" s="243">
        <v>5.8999999999999997E-2</v>
      </c>
      <c r="J52" s="243">
        <v>6.4000000000000001E-2</v>
      </c>
      <c r="K52" s="243">
        <v>0.06</v>
      </c>
      <c r="L52" s="237"/>
      <c r="M52" s="242">
        <v>6.0999999999999999E-2</v>
      </c>
      <c r="N52" s="243">
        <v>6.0999999999999999E-2</v>
      </c>
      <c r="O52" s="243">
        <v>6.2E-2</v>
      </c>
      <c r="P52" s="243">
        <v>0.06</v>
      </c>
      <c r="Q52" s="237"/>
      <c r="R52" s="243">
        <v>5.6000000000000001E-2</v>
      </c>
      <c r="S52" s="243">
        <v>5.6000000000000001E-2</v>
      </c>
      <c r="T52" s="243">
        <v>5.7000000000000002E-2</v>
      </c>
      <c r="U52" s="243">
        <v>5.6000000000000001E-2</v>
      </c>
      <c r="V52" s="42"/>
      <c r="W52" s="243">
        <v>5.5E-2</v>
      </c>
      <c r="X52" s="243">
        <v>5.8000000000000003E-2</v>
      </c>
      <c r="Y52" s="243">
        <v>0.06</v>
      </c>
      <c r="Z52" s="243">
        <v>5.7000000000000002E-2</v>
      </c>
      <c r="AA52" s="42"/>
      <c r="AB52" s="243">
        <v>0.06</v>
      </c>
      <c r="AC52" s="243">
        <v>6.1883046719044744E-2</v>
      </c>
      <c r="AD52" s="243">
        <v>6.4000000000000001E-2</v>
      </c>
      <c r="AE52" s="42"/>
      <c r="AF52" s="211"/>
      <c r="AG52" s="211"/>
      <c r="AH52" s="211"/>
      <c r="AI52" s="211"/>
      <c r="AJ52" s="211"/>
      <c r="AK52" s="211"/>
      <c r="AL52" s="42"/>
      <c r="AM52" s="42"/>
      <c r="AN52" s="42"/>
      <c r="AY52" s="447"/>
      <c r="AZ52" s="386"/>
      <c r="BA52" s="160"/>
      <c r="BB52" s="160"/>
      <c r="BE52" s="386"/>
      <c r="BF52" s="386"/>
    </row>
    <row r="53" spans="1:58" ht="15">
      <c r="A53" s="10" t="s">
        <v>103</v>
      </c>
      <c r="B53" s="71"/>
      <c r="C53" s="269">
        <v>2.09</v>
      </c>
      <c r="D53" s="72">
        <v>1.48</v>
      </c>
      <c r="E53" s="270">
        <v>1.43</v>
      </c>
      <c r="F53" s="72">
        <v>1.46</v>
      </c>
      <c r="G53" s="271"/>
      <c r="H53" s="272">
        <v>1.35</v>
      </c>
      <c r="I53" s="273">
        <v>2.09</v>
      </c>
      <c r="J53" s="273">
        <v>1.9</v>
      </c>
      <c r="K53" s="273">
        <v>2.31</v>
      </c>
      <c r="L53" s="271"/>
      <c r="M53" s="272">
        <v>2.29</v>
      </c>
      <c r="N53" s="273">
        <v>2.65</v>
      </c>
      <c r="O53" s="273">
        <v>2.14</v>
      </c>
      <c r="P53" s="273">
        <v>2.39</v>
      </c>
      <c r="Q53" s="271"/>
      <c r="R53" s="273">
        <v>1.92</v>
      </c>
      <c r="S53" s="273">
        <v>1.84</v>
      </c>
      <c r="T53" s="273">
        <v>2.02</v>
      </c>
      <c r="U53" s="273">
        <v>2.25</v>
      </c>
      <c r="V53" s="42"/>
      <c r="W53" s="356">
        <v>2.15</v>
      </c>
      <c r="X53" s="356">
        <v>2.0699999999999998</v>
      </c>
      <c r="Y53" s="356">
        <v>2.1800000000000002</v>
      </c>
      <c r="Z53" s="356">
        <v>2.1469</v>
      </c>
      <c r="AA53" s="42"/>
      <c r="AB53" s="356">
        <v>2.1654</v>
      </c>
      <c r="AC53" s="356">
        <v>2.197662061636557</v>
      </c>
      <c r="AD53" s="356">
        <v>2.6</v>
      </c>
      <c r="AE53" s="42"/>
      <c r="AF53" s="211"/>
      <c r="AG53" s="211"/>
      <c r="AH53" s="211"/>
      <c r="AI53" s="211"/>
      <c r="AJ53" s="211"/>
      <c r="AK53" s="211"/>
      <c r="AL53" s="42"/>
      <c r="AM53" s="42"/>
      <c r="AN53" s="42"/>
      <c r="AY53" s="448"/>
      <c r="AZ53" s="386"/>
      <c r="BA53" s="443"/>
      <c r="BB53" s="443"/>
      <c r="BE53" s="386"/>
      <c r="BF53" s="386"/>
    </row>
    <row r="54" spans="1:58" ht="15">
      <c r="A54" s="10" t="s">
        <v>104</v>
      </c>
      <c r="B54" s="58"/>
      <c r="C54" s="240">
        <v>1.7999999999999999E-2</v>
      </c>
      <c r="D54" s="112">
        <v>1.7999999999999999E-2</v>
      </c>
      <c r="E54" s="244">
        <v>1.7999999999999999E-2</v>
      </c>
      <c r="F54" s="112">
        <v>1.7000000000000001E-2</v>
      </c>
      <c r="G54" s="237"/>
      <c r="H54" s="242">
        <v>1.6E-2</v>
      </c>
      <c r="I54" s="243">
        <v>1.4999999999999999E-2</v>
      </c>
      <c r="J54" s="243">
        <v>1.4999999999999999E-2</v>
      </c>
      <c r="K54" s="243">
        <v>1.4999999999999999E-2</v>
      </c>
      <c r="L54" s="237"/>
      <c r="M54" s="242">
        <v>1.4999999999999999E-2</v>
      </c>
      <c r="N54" s="243">
        <v>1.4999999999999999E-2</v>
      </c>
      <c r="O54" s="243">
        <v>1.4999999999999999E-2</v>
      </c>
      <c r="P54" s="243">
        <v>1.4E-2</v>
      </c>
      <c r="Q54" s="237"/>
      <c r="R54" s="243">
        <v>1.4999999999999999E-2</v>
      </c>
      <c r="S54" s="243">
        <v>1.4E-2</v>
      </c>
      <c r="T54" s="243">
        <v>0.01</v>
      </c>
      <c r="U54" s="243">
        <v>8.9999999999999993E-3</v>
      </c>
      <c r="V54" s="42"/>
      <c r="W54" s="236">
        <v>8.9999999999999993E-3</v>
      </c>
      <c r="X54" s="236">
        <v>8.9999999999999993E-3</v>
      </c>
      <c r="Y54" s="236">
        <v>0.01</v>
      </c>
      <c r="Z54" s="236">
        <v>0.01</v>
      </c>
      <c r="AA54" s="42"/>
      <c r="AB54" s="236">
        <v>0.01</v>
      </c>
      <c r="AC54" s="470">
        <v>1.0999999999999999E-2</v>
      </c>
      <c r="AD54" s="470">
        <v>0.01</v>
      </c>
      <c r="AE54" s="42"/>
      <c r="AF54" s="211"/>
      <c r="AG54" s="211"/>
      <c r="AH54" s="211"/>
      <c r="AI54" s="211"/>
      <c r="AJ54" s="211"/>
      <c r="AK54" s="211"/>
      <c r="AL54" s="42"/>
      <c r="AM54" s="42"/>
      <c r="AN54" s="42"/>
      <c r="AY54" s="447"/>
      <c r="AZ54" s="386"/>
      <c r="BA54" s="160"/>
      <c r="BB54" s="160"/>
      <c r="BE54" s="386"/>
      <c r="BF54" s="386"/>
    </row>
    <row r="55" spans="1:58" ht="15">
      <c r="A55" s="10" t="s">
        <v>105</v>
      </c>
      <c r="B55" s="58"/>
      <c r="C55" s="240">
        <v>1.9E-2</v>
      </c>
      <c r="D55" s="112">
        <v>1.9E-2</v>
      </c>
      <c r="E55" s="244">
        <v>0.02</v>
      </c>
      <c r="F55" s="112">
        <v>0.02</v>
      </c>
      <c r="G55" s="237"/>
      <c r="H55" s="242">
        <v>1.7999999999999999E-2</v>
      </c>
      <c r="I55" s="243">
        <v>1.7000000000000001E-2</v>
      </c>
      <c r="J55" s="243">
        <v>1.9E-2</v>
      </c>
      <c r="K55" s="243">
        <v>1.6E-2</v>
      </c>
      <c r="L55" s="237"/>
      <c r="M55" s="242">
        <v>1.6E-2</v>
      </c>
      <c r="N55" s="243">
        <v>1.6E-2</v>
      </c>
      <c r="O55" s="243">
        <v>1.4999999999999999E-2</v>
      </c>
      <c r="P55" s="243">
        <v>1.6E-2</v>
      </c>
      <c r="Q55" s="237"/>
      <c r="R55" s="243">
        <v>1.6E-2</v>
      </c>
      <c r="S55" s="243">
        <v>1.6E-2</v>
      </c>
      <c r="T55" s="243">
        <v>1.2E-2</v>
      </c>
      <c r="U55" s="243">
        <v>0.01</v>
      </c>
      <c r="V55" s="42"/>
      <c r="W55" s="236">
        <v>1.0999999999999999E-2</v>
      </c>
      <c r="X55" s="236">
        <v>1.0999999999999999E-2</v>
      </c>
      <c r="Y55" s="236">
        <v>1.0999999999999999E-2</v>
      </c>
      <c r="Z55" s="236">
        <v>1.0999999999999999E-2</v>
      </c>
      <c r="AA55" s="42"/>
      <c r="AB55" s="236">
        <v>1.2E-2</v>
      </c>
      <c r="AC55" s="470">
        <v>1.2E-2</v>
      </c>
      <c r="AD55" s="470">
        <v>1.0999999999999999E-2</v>
      </c>
      <c r="AE55" s="42"/>
      <c r="AF55" s="211"/>
      <c r="AG55" s="211"/>
      <c r="AH55" s="211"/>
      <c r="AI55" s="211"/>
      <c r="AJ55" s="211"/>
      <c r="AK55" s="211"/>
      <c r="AL55" s="42"/>
      <c r="AM55" s="42"/>
      <c r="AN55" s="42"/>
      <c r="AY55" s="447"/>
      <c r="AZ55" s="386"/>
      <c r="BA55" s="160"/>
      <c r="BB55" s="160"/>
      <c r="BE55" s="386"/>
      <c r="BF55" s="386"/>
    </row>
    <row r="56" spans="1:58">
      <c r="C56" s="42"/>
      <c r="D56" s="42"/>
      <c r="E56" s="42"/>
      <c r="F56" s="42"/>
      <c r="G56" s="274"/>
      <c r="H56" s="42"/>
      <c r="I56" s="42"/>
      <c r="J56" s="42"/>
      <c r="K56" s="42"/>
      <c r="L56" s="274"/>
      <c r="M56" s="42"/>
      <c r="N56" s="42"/>
      <c r="O56" s="42"/>
      <c r="P56" s="42"/>
      <c r="Q56" s="274"/>
      <c r="R56" s="42"/>
      <c r="S56" s="42"/>
      <c r="T56" s="42"/>
      <c r="U56" s="42"/>
      <c r="V56" s="42"/>
      <c r="W56" s="42"/>
      <c r="X56" s="42"/>
      <c r="Y56" s="42"/>
      <c r="Z56" s="42"/>
      <c r="AA56" s="42"/>
      <c r="AB56" s="42"/>
      <c r="AC56" s="42"/>
      <c r="AD56" s="42"/>
      <c r="AE56" s="42"/>
      <c r="AF56" s="211"/>
      <c r="AG56" s="211"/>
      <c r="AH56" s="211"/>
      <c r="AI56" s="211"/>
      <c r="AJ56" s="211"/>
      <c r="AK56" s="211"/>
      <c r="AL56" s="42"/>
      <c r="AM56" s="42"/>
      <c r="AN56" s="42"/>
      <c r="BE56" s="386"/>
      <c r="BF56" s="386"/>
    </row>
    <row r="57" spans="1:58">
      <c r="A57" s="81" t="s">
        <v>106</v>
      </c>
      <c r="B57" s="89"/>
      <c r="C57" s="275"/>
      <c r="D57" s="275"/>
      <c r="E57" s="275"/>
      <c r="F57" s="275"/>
      <c r="G57" s="275"/>
      <c r="H57" s="275"/>
      <c r="I57" s="275"/>
      <c r="J57" s="275"/>
      <c r="K57" s="275"/>
      <c r="L57" s="275"/>
      <c r="M57" s="275"/>
      <c r="N57" s="275"/>
      <c r="O57" s="275"/>
      <c r="P57" s="275"/>
      <c r="Q57" s="275"/>
      <c r="R57" s="275"/>
      <c r="S57" s="399"/>
      <c r="T57" s="275"/>
      <c r="U57" s="275"/>
      <c r="V57" s="275"/>
      <c r="W57" s="275"/>
      <c r="X57" s="275"/>
      <c r="Y57" s="275"/>
      <c r="Z57" s="275"/>
      <c r="AA57" s="275"/>
      <c r="AB57" s="275"/>
      <c r="AC57" s="275"/>
      <c r="AD57" s="275"/>
      <c r="AE57" s="275"/>
      <c r="AF57" s="211"/>
      <c r="AG57" s="211"/>
      <c r="AH57" s="211"/>
      <c r="AI57" s="211"/>
      <c r="AJ57" s="211"/>
      <c r="AK57" s="211"/>
      <c r="AL57" s="275"/>
      <c r="AM57" s="42"/>
      <c r="AN57" s="42"/>
      <c r="BE57" s="386"/>
      <c r="BF57" s="386"/>
    </row>
    <row r="58" spans="1:58">
      <c r="A58" s="81"/>
      <c r="B58" s="89"/>
      <c r="C58" s="275"/>
      <c r="D58" s="275"/>
      <c r="E58" s="276"/>
      <c r="F58" s="276"/>
      <c r="G58" s="274"/>
      <c r="H58" s="276"/>
      <c r="I58" s="276"/>
      <c r="J58" s="276"/>
      <c r="K58" s="276"/>
      <c r="L58" s="274"/>
      <c r="M58" s="276"/>
      <c r="N58" s="276"/>
      <c r="O58" s="276"/>
      <c r="P58" s="276"/>
      <c r="Q58" s="274"/>
      <c r="R58" s="276"/>
      <c r="S58" s="399"/>
      <c r="T58" s="276"/>
      <c r="U58" s="276"/>
      <c r="V58" s="276"/>
      <c r="W58" s="276"/>
      <c r="X58" s="276"/>
      <c r="Y58" s="276"/>
      <c r="Z58" s="276"/>
      <c r="AA58" s="276"/>
      <c r="AB58" s="276"/>
      <c r="AC58" s="276"/>
      <c r="AD58" s="276"/>
      <c r="AE58" s="276"/>
      <c r="AF58" s="211"/>
      <c r="AG58" s="211"/>
      <c r="AH58" s="211"/>
      <c r="AI58" s="211"/>
      <c r="AJ58" s="211"/>
      <c r="AK58" s="211"/>
      <c r="AL58" s="276"/>
      <c r="AM58" s="42"/>
      <c r="AN58" s="42"/>
      <c r="BE58" s="386"/>
      <c r="BF58" s="386"/>
    </row>
    <row r="59" spans="1:58">
      <c r="A59" s="81"/>
      <c r="B59" s="89"/>
      <c r="C59" s="275"/>
      <c r="D59" s="275"/>
      <c r="E59" s="276"/>
      <c r="F59" s="276"/>
      <c r="G59" s="274"/>
      <c r="H59" s="276"/>
      <c r="I59" s="276"/>
      <c r="J59" s="276"/>
      <c r="K59" s="276"/>
      <c r="L59" s="274"/>
      <c r="M59" s="276"/>
      <c r="N59" s="276"/>
      <c r="O59" s="276"/>
      <c r="P59" s="276"/>
      <c r="Q59" s="274"/>
      <c r="R59" s="276"/>
      <c r="S59" s="399"/>
      <c r="T59" s="276"/>
      <c r="U59" s="276"/>
      <c r="V59" s="276"/>
      <c r="W59" s="276"/>
      <c r="X59" s="276"/>
      <c r="Y59" s="276"/>
      <c r="Z59" s="276"/>
      <c r="AA59" s="276"/>
      <c r="AB59" s="276"/>
      <c r="AC59" s="276"/>
      <c r="AD59" s="276"/>
      <c r="AE59" s="276"/>
      <c r="AF59" s="211"/>
      <c r="AG59" s="211"/>
      <c r="AH59" s="211"/>
      <c r="AI59" s="211"/>
      <c r="AJ59" s="211"/>
      <c r="AK59" s="211"/>
      <c r="AL59" s="276"/>
      <c r="AM59" s="42"/>
      <c r="AN59" s="42"/>
      <c r="BE59" s="386"/>
      <c r="BF59" s="386"/>
    </row>
    <row r="60" spans="1:58">
      <c r="A60" s="81"/>
      <c r="B60" s="89"/>
      <c r="C60" s="275"/>
      <c r="D60" s="275"/>
      <c r="E60" s="276"/>
      <c r="F60" s="276"/>
      <c r="G60" s="274"/>
      <c r="H60" s="276"/>
      <c r="I60" s="276"/>
      <c r="J60" s="276"/>
      <c r="K60" s="276"/>
      <c r="L60" s="274"/>
      <c r="M60" s="276"/>
      <c r="N60" s="276"/>
      <c r="O60" s="276"/>
      <c r="P60" s="276"/>
      <c r="Q60" s="274"/>
      <c r="R60" s="276"/>
      <c r="S60" s="399"/>
      <c r="T60" s="276"/>
      <c r="U60" s="276"/>
      <c r="V60" s="276"/>
      <c r="W60" s="276"/>
      <c r="X60" s="276"/>
      <c r="Y60" s="276"/>
      <c r="Z60" s="276"/>
      <c r="AA60" s="276"/>
      <c r="AB60" s="276"/>
      <c r="AC60" s="276"/>
      <c r="AD60" s="276"/>
      <c r="AE60" s="276"/>
      <c r="AF60" s="211"/>
      <c r="AG60" s="211"/>
      <c r="AH60" s="211"/>
      <c r="AI60" s="211"/>
      <c r="AJ60" s="211"/>
      <c r="AK60" s="211"/>
      <c r="AL60" s="276"/>
      <c r="AM60" s="42"/>
      <c r="AN60" s="42"/>
      <c r="BE60" s="386"/>
      <c r="BF60" s="386"/>
    </row>
    <row r="61" spans="1:58">
      <c r="A61" s="81"/>
      <c r="B61" s="89"/>
      <c r="C61" s="275"/>
      <c r="D61" s="275"/>
      <c r="E61" s="276"/>
      <c r="F61" s="276"/>
      <c r="G61" s="274"/>
      <c r="H61" s="276"/>
      <c r="I61" s="276"/>
      <c r="J61" s="276"/>
      <c r="K61" s="276"/>
      <c r="L61" s="274"/>
      <c r="M61" s="276"/>
      <c r="N61" s="276"/>
      <c r="O61" s="276"/>
      <c r="P61" s="276"/>
      <c r="Q61" s="274"/>
      <c r="R61" s="276"/>
      <c r="S61" s="399"/>
      <c r="T61" s="276"/>
      <c r="U61" s="276"/>
      <c r="V61" s="276"/>
      <c r="W61" s="276"/>
      <c r="X61" s="276"/>
      <c r="Y61" s="276"/>
      <c r="Z61" s="276"/>
      <c r="AA61" s="276"/>
      <c r="AB61" s="276"/>
      <c r="AC61" s="276"/>
      <c r="AD61" s="276"/>
      <c r="AE61" s="276"/>
      <c r="AF61" s="211"/>
      <c r="AG61" s="211"/>
      <c r="AH61" s="211"/>
      <c r="AI61" s="211"/>
      <c r="AJ61" s="211"/>
      <c r="AK61" s="211"/>
      <c r="AL61" s="276"/>
      <c r="AM61" s="42"/>
      <c r="AN61" s="42"/>
      <c r="BE61" s="386"/>
      <c r="BF61" s="386"/>
    </row>
    <row r="62" spans="1:58">
      <c r="A62" s="81"/>
      <c r="B62" s="89"/>
      <c r="C62" s="275"/>
      <c r="D62" s="275"/>
      <c r="E62" s="276"/>
      <c r="F62" s="276"/>
      <c r="G62" s="274"/>
      <c r="H62" s="276"/>
      <c r="I62" s="276"/>
      <c r="J62" s="276"/>
      <c r="K62" s="276"/>
      <c r="L62" s="274"/>
      <c r="M62" s="276"/>
      <c r="N62" s="276"/>
      <c r="O62" s="276"/>
      <c r="P62" s="276"/>
      <c r="Q62" s="274"/>
      <c r="R62" s="276"/>
      <c r="S62" s="399"/>
      <c r="T62" s="276"/>
      <c r="U62" s="276"/>
      <c r="V62" s="276"/>
      <c r="W62" s="276"/>
      <c r="X62" s="276"/>
      <c r="Y62" s="276"/>
      <c r="Z62" s="276"/>
      <c r="AA62" s="276"/>
      <c r="AB62" s="276"/>
      <c r="AC62" s="276"/>
      <c r="AD62" s="276"/>
      <c r="AE62" s="276"/>
      <c r="AF62" s="211"/>
      <c r="AG62" s="211"/>
      <c r="AH62" s="211"/>
      <c r="AI62" s="211"/>
      <c r="AJ62" s="211"/>
      <c r="AK62" s="211"/>
      <c r="AL62" s="276"/>
      <c r="AM62" s="42"/>
      <c r="AN62" s="42"/>
      <c r="BE62" s="386"/>
      <c r="BF62" s="386"/>
    </row>
    <row r="63" spans="1:58">
      <c r="A63" s="81"/>
      <c r="B63" s="89"/>
      <c r="C63" s="275"/>
      <c r="D63" s="275"/>
      <c r="E63" s="276"/>
      <c r="F63" s="276"/>
      <c r="G63" s="274"/>
      <c r="H63" s="276"/>
      <c r="I63" s="276"/>
      <c r="J63" s="276"/>
      <c r="K63" s="276"/>
      <c r="L63" s="274"/>
      <c r="M63" s="276"/>
      <c r="N63" s="276"/>
      <c r="O63" s="276"/>
      <c r="P63" s="276"/>
      <c r="Q63" s="274"/>
      <c r="R63" s="276"/>
      <c r="S63" s="399"/>
      <c r="T63" s="276"/>
      <c r="U63" s="276"/>
      <c r="V63" s="276"/>
      <c r="W63" s="276"/>
      <c r="X63" s="276"/>
      <c r="Y63" s="276"/>
      <c r="Z63" s="276"/>
      <c r="AA63" s="276"/>
      <c r="AB63" s="276"/>
      <c r="AC63" s="276"/>
      <c r="AD63" s="276"/>
      <c r="AE63" s="276"/>
      <c r="AF63" s="211"/>
      <c r="AG63" s="211"/>
      <c r="AH63" s="211"/>
      <c r="AI63" s="211"/>
      <c r="AJ63" s="211"/>
      <c r="AK63" s="211"/>
      <c r="AL63" s="276"/>
      <c r="AM63" s="42"/>
      <c r="AN63" s="42"/>
      <c r="BE63" s="386"/>
      <c r="BF63" s="386"/>
    </row>
    <row r="64" spans="1:58">
      <c r="A64" s="81"/>
      <c r="B64" s="89"/>
      <c r="C64" s="275"/>
      <c r="D64" s="275"/>
      <c r="E64" s="276"/>
      <c r="F64" s="276"/>
      <c r="G64" s="274"/>
      <c r="H64" s="276"/>
      <c r="I64" s="276"/>
      <c r="J64" s="276"/>
      <c r="K64" s="276"/>
      <c r="L64" s="274"/>
      <c r="M64" s="276"/>
      <c r="N64" s="276"/>
      <c r="O64" s="276"/>
      <c r="P64" s="276"/>
      <c r="Q64" s="274"/>
      <c r="R64" s="276"/>
      <c r="S64" s="399"/>
      <c r="T64" s="276"/>
      <c r="U64" s="276"/>
      <c r="V64" s="276"/>
      <c r="W64" s="276"/>
      <c r="X64" s="276"/>
      <c r="Y64" s="276"/>
      <c r="Z64" s="276"/>
      <c r="AA64" s="276"/>
      <c r="AB64" s="276"/>
      <c r="AC64" s="276"/>
      <c r="AD64" s="276"/>
      <c r="AE64" s="276"/>
      <c r="AF64" s="211"/>
      <c r="AG64" s="211"/>
      <c r="AH64" s="211"/>
      <c r="AI64" s="211"/>
      <c r="AJ64" s="211"/>
      <c r="AK64" s="211"/>
      <c r="AL64" s="276"/>
      <c r="AM64" s="42"/>
      <c r="AN64" s="42"/>
      <c r="BE64" s="386"/>
      <c r="BF64" s="386"/>
    </row>
    <row r="65" spans="1:58">
      <c r="A65" s="81"/>
      <c r="B65" s="89"/>
      <c r="C65" s="275"/>
      <c r="D65" s="275"/>
      <c r="E65" s="276"/>
      <c r="F65" s="276"/>
      <c r="G65" s="274"/>
      <c r="H65" s="276"/>
      <c r="I65" s="276"/>
      <c r="J65" s="276"/>
      <c r="K65" s="276"/>
      <c r="L65" s="274"/>
      <c r="M65" s="276"/>
      <c r="N65" s="276"/>
      <c r="O65" s="276"/>
      <c r="P65" s="276"/>
      <c r="Q65" s="274"/>
      <c r="R65" s="276"/>
      <c r="S65" s="399"/>
      <c r="T65" s="276"/>
      <c r="U65" s="276"/>
      <c r="V65" s="276"/>
      <c r="W65" s="276"/>
      <c r="X65" s="276"/>
      <c r="Y65" s="276"/>
      <c r="Z65" s="276"/>
      <c r="AA65" s="276"/>
      <c r="AB65" s="276"/>
      <c r="AC65" s="276"/>
      <c r="AD65" s="276"/>
      <c r="AE65" s="276"/>
      <c r="AF65" s="211"/>
      <c r="AG65" s="211"/>
      <c r="AH65" s="211"/>
      <c r="AI65" s="211"/>
      <c r="AJ65" s="211"/>
      <c r="AK65" s="211"/>
      <c r="AL65" s="276"/>
      <c r="AM65" s="42"/>
      <c r="AN65" s="42"/>
      <c r="BE65" s="386"/>
      <c r="BF65" s="386"/>
    </row>
    <row r="66" spans="1:58">
      <c r="A66" s="81"/>
      <c r="B66" s="89"/>
      <c r="C66" s="275"/>
      <c r="D66" s="275"/>
      <c r="E66" s="276"/>
      <c r="F66" s="276"/>
      <c r="G66" s="274"/>
      <c r="H66" s="276"/>
      <c r="I66" s="276"/>
      <c r="J66" s="276"/>
      <c r="K66" s="276"/>
      <c r="L66" s="274"/>
      <c r="M66" s="276"/>
      <c r="N66" s="276"/>
      <c r="O66" s="276"/>
      <c r="P66" s="276"/>
      <c r="Q66" s="274"/>
      <c r="R66" s="276"/>
      <c r="S66" s="399"/>
      <c r="T66" s="276"/>
      <c r="U66" s="276"/>
      <c r="V66" s="276"/>
      <c r="W66" s="276"/>
      <c r="X66" s="276"/>
      <c r="Y66" s="276"/>
      <c r="Z66" s="276"/>
      <c r="AA66" s="276"/>
      <c r="AB66" s="276"/>
      <c r="AC66" s="276"/>
      <c r="AD66" s="276"/>
      <c r="AE66" s="276"/>
      <c r="AF66" s="211"/>
      <c r="AG66" s="211"/>
      <c r="AH66" s="211"/>
      <c r="AI66" s="211"/>
      <c r="AJ66" s="211"/>
      <c r="AK66" s="211"/>
      <c r="AL66" s="276"/>
      <c r="AM66" s="42"/>
      <c r="AN66" s="42"/>
      <c r="BE66" s="386"/>
      <c r="BF66" s="386"/>
    </row>
    <row r="67" spans="1:58">
      <c r="A67" s="81"/>
      <c r="B67" s="89"/>
      <c r="C67" s="275"/>
      <c r="D67" s="275"/>
      <c r="E67" s="276"/>
      <c r="F67" s="276"/>
      <c r="G67" s="274"/>
      <c r="H67" s="276"/>
      <c r="I67" s="276"/>
      <c r="J67" s="276"/>
      <c r="K67" s="276"/>
      <c r="L67" s="274"/>
      <c r="M67" s="276"/>
      <c r="N67" s="276"/>
      <c r="O67" s="276"/>
      <c r="P67" s="276"/>
      <c r="Q67" s="274"/>
      <c r="R67" s="276"/>
      <c r="S67" s="399"/>
      <c r="T67" s="276"/>
      <c r="U67" s="276"/>
      <c r="V67" s="276"/>
      <c r="W67" s="276"/>
      <c r="X67" s="276"/>
      <c r="Y67" s="276"/>
      <c r="Z67" s="276"/>
      <c r="AA67" s="276"/>
      <c r="AB67" s="276"/>
      <c r="AC67" s="276"/>
      <c r="AD67" s="276"/>
      <c r="AE67" s="276"/>
      <c r="AF67" s="211"/>
      <c r="AG67" s="211"/>
      <c r="AH67" s="211"/>
      <c r="AI67" s="211"/>
      <c r="AJ67" s="211"/>
      <c r="AK67" s="211"/>
      <c r="AL67" s="276"/>
      <c r="AM67" s="42"/>
      <c r="AN67" s="42"/>
      <c r="BE67" s="386"/>
      <c r="BF67" s="386"/>
    </row>
    <row r="68" spans="1:58">
      <c r="A68" s="81"/>
      <c r="B68" s="89"/>
      <c r="C68" s="275"/>
      <c r="D68" s="275"/>
      <c r="E68" s="276"/>
      <c r="F68" s="276"/>
      <c r="G68" s="274"/>
      <c r="H68" s="276"/>
      <c r="I68" s="276"/>
      <c r="J68" s="276"/>
      <c r="K68" s="276"/>
      <c r="L68" s="274"/>
      <c r="M68" s="276"/>
      <c r="N68" s="276"/>
      <c r="O68" s="276"/>
      <c r="P68" s="276"/>
      <c r="Q68" s="274"/>
      <c r="R68" s="276"/>
      <c r="S68" s="399"/>
      <c r="T68" s="276"/>
      <c r="U68" s="276"/>
      <c r="V68" s="276"/>
      <c r="W68" s="276"/>
      <c r="X68" s="276"/>
      <c r="Y68" s="276"/>
      <c r="Z68" s="276"/>
      <c r="AA68" s="276"/>
      <c r="AB68" s="276"/>
      <c r="AC68" s="276"/>
      <c r="AD68" s="276"/>
      <c r="AE68" s="276"/>
      <c r="AF68" s="211"/>
      <c r="AG68" s="211"/>
      <c r="AH68" s="211"/>
      <c r="AI68" s="211"/>
      <c r="AJ68" s="211"/>
      <c r="AK68" s="211"/>
      <c r="AL68" s="276"/>
      <c r="AM68" s="42"/>
      <c r="AN68" s="42"/>
      <c r="BE68" s="386"/>
      <c r="BF68" s="386"/>
    </row>
  </sheetData>
  <mergeCells count="24">
    <mergeCell ref="M5:P5"/>
    <mergeCell ref="M29:P29"/>
    <mergeCell ref="M48:P48"/>
    <mergeCell ref="M20:P20"/>
    <mergeCell ref="C5:F5"/>
    <mergeCell ref="C20:F20"/>
    <mergeCell ref="C29:F29"/>
    <mergeCell ref="C48:F48"/>
    <mergeCell ref="H5:K5"/>
    <mergeCell ref="H20:K20"/>
    <mergeCell ref="H29:K29"/>
    <mergeCell ref="H48:K48"/>
    <mergeCell ref="AB5:AD5"/>
    <mergeCell ref="AB20:AD20"/>
    <mergeCell ref="AB29:AD29"/>
    <mergeCell ref="AB48:AD48"/>
    <mergeCell ref="R5:U5"/>
    <mergeCell ref="R20:U20"/>
    <mergeCell ref="R29:U29"/>
    <mergeCell ref="R48:U48"/>
    <mergeCell ref="W5:Z5"/>
    <mergeCell ref="W48:Z48"/>
    <mergeCell ref="W29:Z29"/>
    <mergeCell ref="W20:Z20"/>
  </mergeCells>
  <conditionalFormatting sqref="B6:B18">
    <cfRule type="containsErrors" dxfId="2509" priority="111">
      <formula>ISERROR(B6)</formula>
    </cfRule>
  </conditionalFormatting>
  <conditionalFormatting sqref="B21:B27">
    <cfRule type="containsErrors" dxfId="2508" priority="197">
      <formula>ISERROR(B21)</formula>
    </cfRule>
  </conditionalFormatting>
  <conditionalFormatting sqref="B30">
    <cfRule type="containsErrors" dxfId="2507" priority="201">
      <formula>ISERROR(B30)</formula>
    </cfRule>
  </conditionalFormatting>
  <conditionalFormatting sqref="B49:B55">
    <cfRule type="containsErrors" dxfId="2506" priority="150">
      <formula>ISERROR(B49)</formula>
    </cfRule>
  </conditionalFormatting>
  <conditionalFormatting sqref="D6:F6">
    <cfRule type="containsErrors" dxfId="2505" priority="163">
      <formula>ISERROR(D6)</formula>
    </cfRule>
  </conditionalFormatting>
  <conditionalFormatting sqref="D21:F21">
    <cfRule type="containsErrors" dxfId="2504" priority="157">
      <formula>ISERROR(D21)</formula>
    </cfRule>
  </conditionalFormatting>
  <conditionalFormatting sqref="D49:F49">
    <cfRule type="containsErrors" dxfId="2503" priority="154">
      <formula>ISERROR(D49)</formula>
    </cfRule>
  </conditionalFormatting>
  <conditionalFormatting sqref="D30:G30">
    <cfRule type="containsErrors" dxfId="2502" priority="145">
      <formula>ISERROR(D30)</formula>
    </cfRule>
  </conditionalFormatting>
  <conditionalFormatting sqref="G6:G18">
    <cfRule type="containsErrors" dxfId="2501" priority="109">
      <formula>ISERROR(G6)</formula>
    </cfRule>
  </conditionalFormatting>
  <conditionalFormatting sqref="G21:G27">
    <cfRule type="containsErrors" dxfId="2500" priority="142">
      <formula>ISERROR(G21)</formula>
    </cfRule>
  </conditionalFormatting>
  <conditionalFormatting sqref="G49:G55">
    <cfRule type="containsErrors" dxfId="2499" priority="136">
      <formula>ISERROR(G49)</formula>
    </cfRule>
  </conditionalFormatting>
  <conditionalFormatting sqref="L6:L18">
    <cfRule type="containsErrors" dxfId="2498" priority="94">
      <formula>ISERROR(L6)</formula>
    </cfRule>
  </conditionalFormatting>
  <conditionalFormatting sqref="L21:L27">
    <cfRule type="containsErrors" dxfId="2497" priority="101">
      <formula>ISERROR(L21)</formula>
    </cfRule>
  </conditionalFormatting>
  <conditionalFormatting sqref="L30">
    <cfRule type="containsErrors" dxfId="2496" priority="104">
      <formula>ISERROR(L30)</formula>
    </cfRule>
  </conditionalFormatting>
  <conditionalFormatting sqref="L49:L55">
    <cfRule type="containsErrors" dxfId="2495" priority="95">
      <formula>ISERROR(L49)</formula>
    </cfRule>
  </conditionalFormatting>
  <conditionalFormatting sqref="Q6:Q18">
    <cfRule type="containsErrors" dxfId="2494" priority="56">
      <formula>ISERROR(Q6)</formula>
    </cfRule>
  </conditionalFormatting>
  <conditionalFormatting sqref="Q21:Q27">
    <cfRule type="containsErrors" dxfId="2493" priority="63">
      <formula>ISERROR(Q21)</formula>
    </cfRule>
  </conditionalFormatting>
  <conditionalFormatting sqref="Q30">
    <cfRule type="containsErrors" dxfId="2492" priority="66">
      <formula>ISERROR(Q30)</formula>
    </cfRule>
  </conditionalFormatting>
  <conditionalFormatting sqref="Q49:Q55">
    <cfRule type="containsErrors" dxfId="2491" priority="57">
      <formula>ISERROR(Q49)</formula>
    </cfRule>
  </conditionalFormatting>
  <conditionalFormatting sqref="V6:V17">
    <cfRule type="containsErrors" dxfId="2490" priority="49">
      <formula>ISERROR(V6)</formula>
    </cfRule>
  </conditionalFormatting>
  <conditionalFormatting sqref="V20:V26">
    <cfRule type="containsErrors" dxfId="2489" priority="50">
      <formula>ISERROR(V20)</formula>
    </cfRule>
  </conditionalFormatting>
  <conditionalFormatting sqref="V29">
    <cfRule type="containsErrors" dxfId="2488" priority="52">
      <formula>ISERROR(V29)</formula>
    </cfRule>
  </conditionalFormatting>
  <conditionalFormatting sqref="AE6:AE17 AE20:AE26 AE29 AL29 AL20:AL26 AL6:AL17">
    <cfRule type="containsErrors" dxfId="2487" priority="364">
      <formula>ISERROR(AE6)</formula>
    </cfRule>
  </conditionalFormatting>
  <conditionalFormatting sqref="AM37">
    <cfRule type="containsErrors" dxfId="2486" priority="36">
      <formula>ISERROR(AM37)</formula>
    </cfRule>
  </conditionalFormatting>
  <conditionalFormatting sqref="AN37">
    <cfRule type="containsErrors" dxfId="2485" priority="35">
      <formula>ISERROR(AN37)</formula>
    </cfRule>
  </conditionalFormatting>
  <conditionalFormatting sqref="AO37">
    <cfRule type="containsErrors" dxfId="2484" priority="34">
      <formula>ISERROR(AO37)</formula>
    </cfRule>
  </conditionalFormatting>
  <conditionalFormatting sqref="AP37">
    <cfRule type="containsErrors" dxfId="2483" priority="33">
      <formula>ISERROR(AP37)</formula>
    </cfRule>
  </conditionalFormatting>
  <conditionalFormatting sqref="AM38">
    <cfRule type="containsErrors" dxfId="2482" priority="32">
      <formula>ISERROR(AM38)</formula>
    </cfRule>
  </conditionalFormatting>
  <conditionalFormatting sqref="AN38">
    <cfRule type="containsErrors" dxfId="2481" priority="31">
      <formula>ISERROR(AN38)</formula>
    </cfRule>
  </conditionalFormatting>
  <conditionalFormatting sqref="AO38">
    <cfRule type="containsErrors" dxfId="2480" priority="30">
      <formula>ISERROR(AO38)</formula>
    </cfRule>
  </conditionalFormatting>
  <conditionalFormatting sqref="AP38">
    <cfRule type="containsErrors" dxfId="2479" priority="29">
      <formula>ISERROR(AP38)</formula>
    </cfRule>
  </conditionalFormatting>
  <conditionalFormatting sqref="AM35">
    <cfRule type="containsErrors" dxfId="2478" priority="28">
      <formula>ISERROR(AM35)</formula>
    </cfRule>
  </conditionalFormatting>
  <conditionalFormatting sqref="AN35">
    <cfRule type="containsErrors" dxfId="2477" priority="27">
      <formula>ISERROR(AN35)</formula>
    </cfRule>
  </conditionalFormatting>
  <conditionalFormatting sqref="AO35">
    <cfRule type="containsErrors" dxfId="2476" priority="26">
      <formula>ISERROR(AO35)</formula>
    </cfRule>
  </conditionalFormatting>
  <conditionalFormatting sqref="AP35">
    <cfRule type="containsErrors" dxfId="2475" priority="25">
      <formula>ISERROR(AP35)</formula>
    </cfRule>
  </conditionalFormatting>
  <conditionalFormatting sqref="AR37">
    <cfRule type="containsErrors" dxfId="2474" priority="21">
      <formula>ISERROR(AR37)</formula>
    </cfRule>
  </conditionalFormatting>
  <conditionalFormatting sqref="AR35">
    <cfRule type="containsErrors" dxfId="2473" priority="20">
      <formula>ISERROR(AR35)</formula>
    </cfRule>
  </conditionalFormatting>
  <conditionalFormatting sqref="AR38">
    <cfRule type="containsErrors" dxfId="2472" priority="16">
      <formula>ISERROR(AR38)</formula>
    </cfRule>
  </conditionalFormatting>
  <conditionalFormatting sqref="AA6:AA17 AA20:AA26 AA29">
    <cfRule type="containsErrors" dxfId="2471" priority="15">
      <formula>ISERROR(AA6)</formula>
    </cfRule>
  </conditionalFormatting>
  <conditionalFormatting sqref="AF6">
    <cfRule type="containsErrors" dxfId="2470" priority="8">
      <formula>ISERROR(AF6)</formula>
    </cfRule>
  </conditionalFormatting>
  <conditionalFormatting sqref="AF21">
    <cfRule type="containsErrors" dxfId="2469" priority="7">
      <formula>ISERROR(AF21)</formula>
    </cfRule>
  </conditionalFormatting>
  <conditionalFormatting sqref="AF30">
    <cfRule type="containsErrors" dxfId="2468" priority="6">
      <formula>ISERROR(AF30)</formula>
    </cfRule>
  </conditionalFormatting>
  <conditionalFormatting sqref="AC54:AD54">
    <cfRule type="containsErrors" dxfId="2467" priority="3">
      <formula>ISERROR(AC54)</formula>
    </cfRule>
  </conditionalFormatting>
  <conditionalFormatting sqref="AC55:AD55">
    <cfRule type="containsErrors" dxfId="2466" priority="2">
      <formula>ISERROR(AC55)</formula>
    </cfRule>
  </conditionalFormatting>
  <conditionalFormatting sqref="AK37:AK38">
    <cfRule type="containsErrors" dxfId="2465" priority="1">
      <formula>ISERROR(AK37)</formula>
    </cfRule>
  </conditionalFormatting>
  <pageMargins left="7.874015748031496E-2" right="7.874015748031496E-2" top="0.19685039370078741" bottom="0.19685039370078741" header="0.11811023622047245" footer="0.11811023622047245"/>
  <pageSetup paperSize="9" scale="40" orientation="landscape" r:id="rId1"/>
  <headerFooter>
    <oddFooter>&amp;L&amp;"Segoe UI,Standard"&amp;8&amp;K00-049BAWAG Group AG&amp;R&amp;"Segoe UI,Standard"&amp;8&amp;K00-049&amp;D</oddFooter>
  </headerFooter>
  <ignoredErrors>
    <ignoredError sqref="B48:B49 B5 B29 B6:D6 C5 C29 B30:E30 B47:E47 B28:E28 B20:B21 C20:F21 C48:F49 B19:D19 B56:F57 H5 AQ56:AQ57 H30:J30 H28:J28 H47:J47 H56:J57 H29 H20 H48 M5 M19 M28 M47 AM52:AN57 AP47:AP57 AM5:AQ28 AM49:AO51 AQ42:AQ51 R49:U51 R22:U28 R48:U48 R42:U47 R29:U30 R7:U18 R19:U21 R5:U6 R34:U34 AQ33:AQ37 AQ31 R31:U31 R36:U36 R35 R39:T39 AN48:AO48 R40:U41 AQ39:AQ41"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R23"/>
  <sheetViews>
    <sheetView showGridLines="0" view="pageBreakPreview" zoomScaleNormal="100" zoomScaleSheetLayoutView="100" workbookViewId="0">
      <selection activeCell="X24" sqref="X24"/>
    </sheetView>
  </sheetViews>
  <sheetFormatPr baseColWidth="10" defaultColWidth="11.42578125" defaultRowHeight="15"/>
  <cols>
    <col min="1" max="1" width="36" customWidth="1"/>
    <col min="2" max="2" width="0.7109375" customWidth="1"/>
    <col min="3" max="6" width="6.7109375" customWidth="1"/>
    <col min="7" max="7" width="0.7109375" customWidth="1"/>
    <col min="8" max="11" width="6.7109375" customWidth="1"/>
    <col min="12" max="12" width="0.7109375" customWidth="1"/>
    <col min="13" max="16" width="6.7109375" customWidth="1"/>
    <col min="17" max="17" width="0.7109375" customWidth="1"/>
    <col min="18" max="21" width="6.7109375" customWidth="1"/>
    <col min="22" max="22" width="0.7109375" customWidth="1"/>
    <col min="23" max="26" width="6.7109375" customWidth="1"/>
    <col min="27" max="27" width="0.7109375" customWidth="1"/>
    <col min="28" max="30" width="6.7109375" customWidth="1"/>
    <col min="31" max="31" width="0.7109375" customWidth="1"/>
    <col min="32" max="37" width="6.7109375" style="463" customWidth="1"/>
    <col min="38" max="38" width="0.7109375" customWidth="1"/>
    <col min="39" max="44" width="6.7109375" customWidth="1"/>
  </cols>
  <sheetData>
    <row r="2" spans="1:44" ht="16.5">
      <c r="A2" s="2" t="s">
        <v>107</v>
      </c>
    </row>
    <row r="3" spans="1:44">
      <c r="A3" s="6" t="s">
        <v>60</v>
      </c>
    </row>
    <row r="4" spans="1:44">
      <c r="A4" s="6"/>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464"/>
      <c r="AG4" s="464"/>
      <c r="AH4" s="464"/>
      <c r="AI4" s="464"/>
      <c r="AJ4" s="464"/>
      <c r="AK4" s="464"/>
      <c r="AL4" s="51"/>
      <c r="AM4" s="51"/>
      <c r="AN4" s="51"/>
      <c r="AO4" s="51"/>
      <c r="AP4" s="51"/>
      <c r="AQ4" s="51"/>
    </row>
    <row r="5" spans="1:44">
      <c r="B5" s="54"/>
      <c r="C5" s="496" t="s">
        <v>30</v>
      </c>
      <c r="D5" s="496"/>
      <c r="E5" s="496"/>
      <c r="F5" s="499"/>
      <c r="G5" s="54"/>
      <c r="H5" s="495" t="s">
        <v>31</v>
      </c>
      <c r="I5" s="496"/>
      <c r="J5" s="496"/>
      <c r="K5" s="496"/>
      <c r="L5" s="54"/>
      <c r="M5" s="495" t="s">
        <v>27</v>
      </c>
      <c r="N5" s="496"/>
      <c r="O5" s="496"/>
      <c r="P5" s="496"/>
      <c r="Q5" s="54"/>
      <c r="R5" s="495" t="s">
        <v>32</v>
      </c>
      <c r="S5" s="496"/>
      <c r="T5" s="496"/>
      <c r="U5" s="496"/>
      <c r="V5" s="54"/>
      <c r="W5" s="500" t="s">
        <v>28</v>
      </c>
      <c r="X5" s="500"/>
      <c r="Y5" s="500"/>
      <c r="Z5" s="500"/>
      <c r="AA5" s="54"/>
      <c r="AB5" s="496" t="s">
        <v>29</v>
      </c>
      <c r="AC5" s="496"/>
      <c r="AD5" s="496"/>
      <c r="AE5" s="54"/>
      <c r="AF5" s="415" t="s">
        <v>30</v>
      </c>
      <c r="AG5" s="415" t="s">
        <v>31</v>
      </c>
      <c r="AH5" s="415" t="s">
        <v>27</v>
      </c>
      <c r="AI5" s="415" t="s">
        <v>32</v>
      </c>
      <c r="AJ5" s="415" t="s">
        <v>28</v>
      </c>
      <c r="AK5" s="415" t="s">
        <v>29</v>
      </c>
      <c r="AL5" s="54"/>
      <c r="AM5" s="53" t="s">
        <v>30</v>
      </c>
      <c r="AN5" s="214" t="s">
        <v>31</v>
      </c>
      <c r="AO5" s="214" t="s">
        <v>27</v>
      </c>
      <c r="AP5" s="214" t="s">
        <v>32</v>
      </c>
      <c r="AQ5" s="142" t="s">
        <v>32</v>
      </c>
      <c r="AR5" s="214" t="s">
        <v>28</v>
      </c>
    </row>
    <row r="6" spans="1:44" ht="18.75">
      <c r="B6" s="55"/>
      <c r="C6" s="22" t="s">
        <v>33</v>
      </c>
      <c r="D6" s="113" t="s">
        <v>34</v>
      </c>
      <c r="E6" s="140" t="s">
        <v>35</v>
      </c>
      <c r="F6" s="95" t="s">
        <v>36</v>
      </c>
      <c r="G6" s="55"/>
      <c r="H6" s="73" t="s">
        <v>33</v>
      </c>
      <c r="I6" s="157" t="s">
        <v>34</v>
      </c>
      <c r="J6" s="157" t="s">
        <v>35</v>
      </c>
      <c r="K6" s="157" t="s">
        <v>36</v>
      </c>
      <c r="L6" s="55"/>
      <c r="M6" s="73" t="s">
        <v>33</v>
      </c>
      <c r="N6" s="157" t="s">
        <v>34</v>
      </c>
      <c r="O6" s="157" t="s">
        <v>35</v>
      </c>
      <c r="P6" s="157" t="s">
        <v>36</v>
      </c>
      <c r="Q6" s="55"/>
      <c r="R6" s="73" t="s">
        <v>33</v>
      </c>
      <c r="S6" s="157" t="s">
        <v>34</v>
      </c>
      <c r="T6" s="157" t="s">
        <v>35</v>
      </c>
      <c r="U6" s="157" t="s">
        <v>36</v>
      </c>
      <c r="V6" s="55"/>
      <c r="W6" s="157" t="s">
        <v>33</v>
      </c>
      <c r="X6" s="157" t="s">
        <v>34</v>
      </c>
      <c r="Y6" s="157" t="s">
        <v>35</v>
      </c>
      <c r="Z6" s="157" t="s">
        <v>36</v>
      </c>
      <c r="AA6" s="55"/>
      <c r="AB6" s="157" t="s">
        <v>33</v>
      </c>
      <c r="AC6" s="157" t="s">
        <v>34</v>
      </c>
      <c r="AD6" s="157" t="s">
        <v>35</v>
      </c>
      <c r="AE6" s="55"/>
      <c r="AF6" s="449" t="s">
        <v>37</v>
      </c>
      <c r="AG6" s="449" t="s">
        <v>37</v>
      </c>
      <c r="AH6" s="449" t="s">
        <v>37</v>
      </c>
      <c r="AI6" s="449" t="s">
        <v>37</v>
      </c>
      <c r="AJ6" s="449" t="s">
        <v>37</v>
      </c>
      <c r="AK6" s="449" t="s">
        <v>37</v>
      </c>
      <c r="AL6" s="55"/>
      <c r="AM6" s="157" t="s">
        <v>38</v>
      </c>
      <c r="AN6" s="21" t="s">
        <v>38</v>
      </c>
      <c r="AO6" s="21" t="s">
        <v>38</v>
      </c>
      <c r="AP6" s="21" t="s">
        <v>38</v>
      </c>
      <c r="AQ6" s="347" t="s">
        <v>39</v>
      </c>
      <c r="AR6" s="21" t="s">
        <v>38</v>
      </c>
    </row>
    <row r="7" spans="1:44">
      <c r="A7" s="12" t="s">
        <v>61</v>
      </c>
      <c r="B7" s="57"/>
      <c r="C7" s="283">
        <v>214.5</v>
      </c>
      <c r="D7" s="187">
        <v>220.6</v>
      </c>
      <c r="E7" s="187">
        <v>220</v>
      </c>
      <c r="F7" s="180">
        <v>223.9</v>
      </c>
      <c r="G7" s="263"/>
      <c r="H7" s="284">
        <v>219.8</v>
      </c>
      <c r="I7" s="187">
        <v>227.5</v>
      </c>
      <c r="J7" s="187">
        <v>234.6</v>
      </c>
      <c r="K7" s="187">
        <v>233.6</v>
      </c>
      <c r="L7" s="263"/>
      <c r="M7" s="284">
        <v>229.6</v>
      </c>
      <c r="N7" s="187">
        <v>231.6</v>
      </c>
      <c r="O7" s="187">
        <v>233.8</v>
      </c>
      <c r="P7" s="187">
        <v>243.3</v>
      </c>
      <c r="Q7" s="263"/>
      <c r="R7" s="187">
        <v>242</v>
      </c>
      <c r="S7" s="187">
        <v>249.5</v>
      </c>
      <c r="T7" s="187">
        <v>260</v>
      </c>
      <c r="U7" s="187">
        <v>269.7</v>
      </c>
      <c r="V7" s="263"/>
      <c r="W7" s="187">
        <v>290</v>
      </c>
      <c r="X7" s="187">
        <v>310.2</v>
      </c>
      <c r="Y7" s="187">
        <v>313.7</v>
      </c>
      <c r="Z7" s="187">
        <v>316.3</v>
      </c>
      <c r="AA7" s="263"/>
      <c r="AB7" s="187">
        <v>311.8</v>
      </c>
      <c r="AC7" s="187">
        <v>309.7</v>
      </c>
      <c r="AD7" s="187">
        <v>305.3</v>
      </c>
      <c r="AE7" s="263"/>
      <c r="AF7" s="450">
        <v>655</v>
      </c>
      <c r="AG7" s="450">
        <v>681.9</v>
      </c>
      <c r="AH7" s="450">
        <v>695</v>
      </c>
      <c r="AI7" s="450">
        <v>751.4</v>
      </c>
      <c r="AJ7" s="187">
        <v>913.9</v>
      </c>
      <c r="AK7" s="187">
        <v>926.8</v>
      </c>
      <c r="AL7" s="263"/>
      <c r="AM7" s="285">
        <v>879</v>
      </c>
      <c r="AN7" s="285">
        <v>915.4</v>
      </c>
      <c r="AO7" s="285">
        <v>938.3</v>
      </c>
      <c r="AP7" s="285">
        <v>1021.1</v>
      </c>
      <c r="AQ7" s="285">
        <v>1021.1</v>
      </c>
      <c r="AR7" s="285">
        <v>1230.2</v>
      </c>
    </row>
    <row r="8" spans="1:44">
      <c r="A8" s="13" t="s">
        <v>62</v>
      </c>
      <c r="B8" s="57"/>
      <c r="C8" s="286">
        <v>72.5</v>
      </c>
      <c r="D8" s="188">
        <v>70</v>
      </c>
      <c r="E8" s="188">
        <v>70.8</v>
      </c>
      <c r="F8" s="181">
        <v>70</v>
      </c>
      <c r="G8" s="263"/>
      <c r="H8" s="287">
        <v>71.900000000000006</v>
      </c>
      <c r="I8" s="188">
        <v>55.8</v>
      </c>
      <c r="J8" s="188">
        <v>62.8</v>
      </c>
      <c r="K8" s="188">
        <v>64.3</v>
      </c>
      <c r="L8" s="263"/>
      <c r="M8" s="287">
        <v>67.7</v>
      </c>
      <c r="N8" s="188">
        <v>70.099999999999994</v>
      </c>
      <c r="O8" s="188">
        <v>71.7</v>
      </c>
      <c r="P8" s="188">
        <v>72.5</v>
      </c>
      <c r="Q8" s="263"/>
      <c r="R8" s="188">
        <v>81.400000000000006</v>
      </c>
      <c r="S8" s="188">
        <v>77.8</v>
      </c>
      <c r="T8" s="188">
        <v>75</v>
      </c>
      <c r="U8" s="188">
        <v>75</v>
      </c>
      <c r="V8" s="263"/>
      <c r="W8" s="188">
        <v>76.2</v>
      </c>
      <c r="X8" s="188">
        <v>76.7</v>
      </c>
      <c r="Y8" s="188">
        <v>76.599999999999994</v>
      </c>
      <c r="Z8" s="188">
        <v>77.7</v>
      </c>
      <c r="AA8" s="263"/>
      <c r="AB8" s="188">
        <v>81</v>
      </c>
      <c r="AC8" s="188">
        <v>81.7</v>
      </c>
      <c r="AD8" s="188">
        <v>82.6</v>
      </c>
      <c r="AE8" s="263"/>
      <c r="AF8" s="451">
        <v>213.5</v>
      </c>
      <c r="AG8" s="451">
        <v>190.5</v>
      </c>
      <c r="AH8" s="451">
        <v>209.6</v>
      </c>
      <c r="AI8" s="451">
        <v>234.2</v>
      </c>
      <c r="AJ8" s="188">
        <v>229.5</v>
      </c>
      <c r="AK8" s="188">
        <v>245.3</v>
      </c>
      <c r="AL8" s="263"/>
      <c r="AM8" s="288">
        <v>283.5</v>
      </c>
      <c r="AN8" s="288">
        <v>254.8</v>
      </c>
      <c r="AO8" s="288">
        <v>282.10000000000002</v>
      </c>
      <c r="AP8" s="288">
        <v>309.3</v>
      </c>
      <c r="AQ8" s="288">
        <v>309.3</v>
      </c>
      <c r="AR8" s="288">
        <v>307.2</v>
      </c>
    </row>
    <row r="9" spans="1:44">
      <c r="A9" s="12" t="s">
        <v>63</v>
      </c>
      <c r="B9" s="57"/>
      <c r="C9" s="289">
        <v>287.10000000000002</v>
      </c>
      <c r="D9" s="189">
        <v>290.59999999999997</v>
      </c>
      <c r="E9" s="189">
        <v>290.8</v>
      </c>
      <c r="F9" s="182">
        <v>293.89999999999998</v>
      </c>
      <c r="G9" s="263"/>
      <c r="H9" s="290">
        <v>291.7</v>
      </c>
      <c r="I9" s="189">
        <v>283.3</v>
      </c>
      <c r="J9" s="189">
        <v>297.3</v>
      </c>
      <c r="K9" s="189">
        <v>297.89999999999998</v>
      </c>
      <c r="L9" s="263"/>
      <c r="M9" s="290">
        <v>297.3</v>
      </c>
      <c r="N9" s="189">
        <v>301.7</v>
      </c>
      <c r="O9" s="189">
        <v>305.5</v>
      </c>
      <c r="P9" s="189">
        <v>315.8</v>
      </c>
      <c r="Q9" s="263"/>
      <c r="R9" s="189">
        <v>323.39999999999998</v>
      </c>
      <c r="S9" s="189">
        <v>327.3</v>
      </c>
      <c r="T9" s="189">
        <v>335</v>
      </c>
      <c r="U9" s="189">
        <v>344.7</v>
      </c>
      <c r="V9" s="263"/>
      <c r="W9" s="189">
        <v>366.3</v>
      </c>
      <c r="X9" s="189">
        <v>386.8</v>
      </c>
      <c r="Y9" s="189">
        <v>390.3</v>
      </c>
      <c r="Z9" s="189">
        <v>394</v>
      </c>
      <c r="AA9" s="263"/>
      <c r="AB9" s="189">
        <v>392.8</v>
      </c>
      <c r="AC9" s="189">
        <v>391.4</v>
      </c>
      <c r="AD9" s="189">
        <v>387.9</v>
      </c>
      <c r="AE9" s="263"/>
      <c r="AF9" s="452">
        <v>868.5</v>
      </c>
      <c r="AG9" s="452">
        <v>872.4</v>
      </c>
      <c r="AH9" s="452">
        <v>904.6</v>
      </c>
      <c r="AI9" s="452">
        <v>985.6</v>
      </c>
      <c r="AJ9" s="189">
        <v>1143.4000000000001</v>
      </c>
      <c r="AK9" s="189">
        <v>1172.0999999999999</v>
      </c>
      <c r="AL9" s="263"/>
      <c r="AM9" s="291">
        <v>1162.5</v>
      </c>
      <c r="AN9" s="291">
        <v>1170.3</v>
      </c>
      <c r="AO9" s="291">
        <v>1220.3999999999999</v>
      </c>
      <c r="AP9" s="291">
        <v>1330.3999999999999</v>
      </c>
      <c r="AQ9" s="291">
        <v>1330.3999999999999</v>
      </c>
      <c r="AR9" s="291">
        <v>1537.3999999999999</v>
      </c>
    </row>
    <row r="10" spans="1:44" ht="21">
      <c r="A10" s="14" t="s">
        <v>64</v>
      </c>
      <c r="B10" s="56"/>
      <c r="C10" s="292">
        <v>11.2</v>
      </c>
      <c r="D10" s="190">
        <v>22.4</v>
      </c>
      <c r="E10" s="190">
        <v>24.1</v>
      </c>
      <c r="F10" s="183">
        <v>20.399999999999999</v>
      </c>
      <c r="G10" s="259"/>
      <c r="H10" s="293">
        <v>5.2</v>
      </c>
      <c r="I10" s="190">
        <v>1.1000000000000001</v>
      </c>
      <c r="J10" s="190">
        <v>-7.4</v>
      </c>
      <c r="K10" s="190">
        <v>4.4000000000000004</v>
      </c>
      <c r="L10" s="259"/>
      <c r="M10" s="293">
        <v>3.8</v>
      </c>
      <c r="N10" s="190">
        <v>0.8</v>
      </c>
      <c r="O10" s="190">
        <v>1.7</v>
      </c>
      <c r="P10" s="190">
        <v>1.9</v>
      </c>
      <c r="Q10" s="259"/>
      <c r="R10" s="190">
        <v>2.1</v>
      </c>
      <c r="S10" s="190">
        <v>4.0999999999999996</v>
      </c>
      <c r="T10" s="190">
        <v>1.3</v>
      </c>
      <c r="U10" s="190">
        <v>-13.8</v>
      </c>
      <c r="V10" s="259"/>
      <c r="W10" s="190">
        <v>0.6</v>
      </c>
      <c r="X10" s="190">
        <v>-3.8</v>
      </c>
      <c r="Y10" s="190">
        <v>-0.6</v>
      </c>
      <c r="Z10" s="190">
        <v>-8.3000000000000007</v>
      </c>
      <c r="AA10" s="259"/>
      <c r="AB10" s="190">
        <v>-9.1</v>
      </c>
      <c r="AC10" s="190">
        <v>-1.3</v>
      </c>
      <c r="AD10" s="190">
        <v>4.3000000000000007</v>
      </c>
      <c r="AE10" s="259"/>
      <c r="AF10" s="453">
        <v>57.7</v>
      </c>
      <c r="AG10" s="453">
        <v>-1</v>
      </c>
      <c r="AH10" s="453">
        <v>6.1999999999999993</v>
      </c>
      <c r="AI10" s="453">
        <v>7.5</v>
      </c>
      <c r="AJ10" s="190">
        <v>-3.7</v>
      </c>
      <c r="AK10" s="190">
        <v>-6</v>
      </c>
      <c r="AL10" s="259"/>
      <c r="AM10" s="294">
        <v>78</v>
      </c>
      <c r="AN10" s="294">
        <v>3.4</v>
      </c>
      <c r="AO10" s="294">
        <v>8.1</v>
      </c>
      <c r="AP10" s="294">
        <v>-6.4</v>
      </c>
      <c r="AQ10" s="294">
        <v>-6.4</v>
      </c>
      <c r="AR10" s="294">
        <v>-12</v>
      </c>
    </row>
    <row r="11" spans="1:44">
      <c r="A11" s="12" t="s">
        <v>65</v>
      </c>
      <c r="B11" s="57"/>
      <c r="C11" s="295">
        <v>298.3</v>
      </c>
      <c r="D11" s="191">
        <v>313</v>
      </c>
      <c r="E11" s="191">
        <v>314.89999999999998</v>
      </c>
      <c r="F11" s="184">
        <v>314.3</v>
      </c>
      <c r="G11" s="263"/>
      <c r="H11" s="296">
        <v>296.89999999999998</v>
      </c>
      <c r="I11" s="191">
        <v>284.39999999999998</v>
      </c>
      <c r="J11" s="191">
        <v>290</v>
      </c>
      <c r="K11" s="191">
        <v>302.3</v>
      </c>
      <c r="L11" s="263"/>
      <c r="M11" s="296">
        <v>301.10000000000002</v>
      </c>
      <c r="N11" s="191">
        <v>302.5</v>
      </c>
      <c r="O11" s="191">
        <v>307.2</v>
      </c>
      <c r="P11" s="191">
        <v>317.7</v>
      </c>
      <c r="Q11" s="263"/>
      <c r="R11" s="191">
        <v>325.39999999999998</v>
      </c>
      <c r="S11" s="191">
        <v>331.4</v>
      </c>
      <c r="T11" s="191">
        <v>336.3</v>
      </c>
      <c r="U11" s="191">
        <v>330.9</v>
      </c>
      <c r="V11" s="263"/>
      <c r="W11" s="191">
        <v>366.9</v>
      </c>
      <c r="X11" s="191">
        <v>383.1</v>
      </c>
      <c r="Y11" s="191">
        <v>389.7</v>
      </c>
      <c r="Z11" s="191">
        <v>385.7</v>
      </c>
      <c r="AA11" s="263"/>
      <c r="AB11" s="191">
        <v>383.8</v>
      </c>
      <c r="AC11" s="191">
        <v>390.09999999999997</v>
      </c>
      <c r="AD11" s="191">
        <v>392.2</v>
      </c>
      <c r="AE11" s="263"/>
      <c r="AF11" s="454">
        <v>926.2</v>
      </c>
      <c r="AG11" s="454">
        <v>871.4</v>
      </c>
      <c r="AH11" s="454">
        <v>910.8</v>
      </c>
      <c r="AI11" s="454">
        <v>993.1</v>
      </c>
      <c r="AJ11" s="191">
        <v>1139.7</v>
      </c>
      <c r="AK11" s="191">
        <v>1166.0999999999999</v>
      </c>
      <c r="AL11" s="263"/>
      <c r="AM11" s="297">
        <v>1240.5</v>
      </c>
      <c r="AN11" s="297">
        <v>1173.6999999999998</v>
      </c>
      <c r="AO11" s="297">
        <v>1228.5</v>
      </c>
      <c r="AP11" s="297">
        <v>1324</v>
      </c>
      <c r="AQ11" s="297">
        <v>1324</v>
      </c>
      <c r="AR11" s="297">
        <v>1525.4</v>
      </c>
    </row>
    <row r="12" spans="1:44">
      <c r="A12" s="13" t="s">
        <v>66</v>
      </c>
      <c r="B12" s="57"/>
      <c r="C12" s="286">
        <v>-126.4</v>
      </c>
      <c r="D12" s="188">
        <v>-136</v>
      </c>
      <c r="E12" s="188">
        <v>-133.4</v>
      </c>
      <c r="F12" s="181">
        <v>-133.9</v>
      </c>
      <c r="G12" s="263"/>
      <c r="H12" s="287">
        <v>-125</v>
      </c>
      <c r="I12" s="188">
        <v>-124.7</v>
      </c>
      <c r="J12" s="188">
        <v>-125.3</v>
      </c>
      <c r="K12" s="188">
        <v>-144.69999999999999</v>
      </c>
      <c r="L12" s="263"/>
      <c r="M12" s="287">
        <v>-121.8</v>
      </c>
      <c r="N12" s="188">
        <v>-121.2</v>
      </c>
      <c r="O12" s="188">
        <v>-120.4</v>
      </c>
      <c r="P12" s="188">
        <v>-121.8</v>
      </c>
      <c r="Q12" s="263"/>
      <c r="R12" s="188">
        <v>-120.4</v>
      </c>
      <c r="S12" s="188">
        <v>-118.2</v>
      </c>
      <c r="T12" s="188">
        <v>-118</v>
      </c>
      <c r="U12" s="188">
        <v>-118.1</v>
      </c>
      <c r="V12" s="263"/>
      <c r="W12" s="188">
        <v>-119.4</v>
      </c>
      <c r="X12" s="188">
        <v>-120.7</v>
      </c>
      <c r="Y12" s="188">
        <v>-121.9</v>
      </c>
      <c r="Z12" s="188">
        <v>-123.4</v>
      </c>
      <c r="AA12" s="263"/>
      <c r="AB12" s="188">
        <v>-126.2</v>
      </c>
      <c r="AC12" s="188">
        <v>-127.1</v>
      </c>
      <c r="AD12" s="188">
        <v>-126.8</v>
      </c>
      <c r="AE12" s="263"/>
      <c r="AF12" s="451">
        <v>-395.8</v>
      </c>
      <c r="AG12" s="451">
        <v>-375</v>
      </c>
      <c r="AH12" s="451">
        <v>-363.5</v>
      </c>
      <c r="AI12" s="451">
        <v>-356.7</v>
      </c>
      <c r="AJ12" s="188">
        <v>-362</v>
      </c>
      <c r="AK12" s="188">
        <v>-380.1</v>
      </c>
      <c r="AL12" s="263"/>
      <c r="AM12" s="288">
        <v>-529.70000000000005</v>
      </c>
      <c r="AN12" s="288">
        <v>-519.70000000000005</v>
      </c>
      <c r="AO12" s="288">
        <v>-485.3</v>
      </c>
      <c r="AP12" s="288">
        <v>-474.8</v>
      </c>
      <c r="AQ12" s="288">
        <v>-474.8</v>
      </c>
      <c r="AR12" s="288">
        <v>-485.3</v>
      </c>
    </row>
    <row r="13" spans="1:44">
      <c r="A13" s="13" t="s">
        <v>67</v>
      </c>
      <c r="B13" s="57"/>
      <c r="C13" s="286">
        <v>171.9</v>
      </c>
      <c r="D13" s="188">
        <v>177</v>
      </c>
      <c r="E13" s="188">
        <v>181.49999999999997</v>
      </c>
      <c r="F13" s="181">
        <v>180.4</v>
      </c>
      <c r="G13" s="263"/>
      <c r="H13" s="287">
        <v>171.9</v>
      </c>
      <c r="I13" s="188">
        <v>159.69999999999999</v>
      </c>
      <c r="J13" s="188">
        <v>164.6</v>
      </c>
      <c r="K13" s="188">
        <v>157.6</v>
      </c>
      <c r="L13" s="263"/>
      <c r="M13" s="287">
        <v>179.2</v>
      </c>
      <c r="N13" s="188">
        <v>181.3</v>
      </c>
      <c r="O13" s="188">
        <v>186.8</v>
      </c>
      <c r="P13" s="188">
        <v>195.9</v>
      </c>
      <c r="Q13" s="263"/>
      <c r="R13" s="188">
        <v>204.99999999999997</v>
      </c>
      <c r="S13" s="188">
        <v>213.2</v>
      </c>
      <c r="T13" s="188">
        <v>218.3</v>
      </c>
      <c r="U13" s="188">
        <v>212.79999999999998</v>
      </c>
      <c r="V13" s="263"/>
      <c r="W13" s="188">
        <v>247.49999999999997</v>
      </c>
      <c r="X13" s="188">
        <v>262.40000000000003</v>
      </c>
      <c r="Y13" s="188">
        <v>267.79999999999995</v>
      </c>
      <c r="Z13" s="188">
        <v>262.29999999999995</v>
      </c>
      <c r="AA13" s="263"/>
      <c r="AB13" s="188">
        <v>257.60000000000002</v>
      </c>
      <c r="AC13" s="188">
        <v>263</v>
      </c>
      <c r="AD13" s="188">
        <v>265.39999999999998</v>
      </c>
      <c r="AE13" s="263"/>
      <c r="AF13" s="455">
        <v>530.40000000000009</v>
      </c>
      <c r="AG13" s="455">
        <v>496.40000000000003</v>
      </c>
      <c r="AH13" s="455">
        <v>547.29999999999995</v>
      </c>
      <c r="AI13" s="455">
        <v>636.4</v>
      </c>
      <c r="AJ13" s="188">
        <v>777.7</v>
      </c>
      <c r="AK13" s="188">
        <v>786</v>
      </c>
      <c r="AL13" s="263"/>
      <c r="AM13" s="288">
        <v>710.8</v>
      </c>
      <c r="AN13" s="288">
        <v>653.9</v>
      </c>
      <c r="AO13" s="288">
        <v>743.2</v>
      </c>
      <c r="AP13" s="288">
        <v>849.2</v>
      </c>
      <c r="AQ13" s="288">
        <v>849.2</v>
      </c>
      <c r="AR13" s="288">
        <v>1040.0999999999999</v>
      </c>
    </row>
    <row r="14" spans="1:44">
      <c r="A14" s="10" t="s">
        <v>68</v>
      </c>
      <c r="B14" s="56"/>
      <c r="C14" s="280">
        <v>-34.200000000000003</v>
      </c>
      <c r="D14" s="186">
        <v>-2.9</v>
      </c>
      <c r="E14" s="186">
        <v>-2.1</v>
      </c>
      <c r="F14" s="179">
        <v>-3.2</v>
      </c>
      <c r="G14" s="259"/>
      <c r="H14" s="281">
        <v>-36.4</v>
      </c>
      <c r="I14" s="186">
        <v>-2.5</v>
      </c>
      <c r="J14" s="186">
        <v>-14.2</v>
      </c>
      <c r="K14" s="186">
        <v>-6.1</v>
      </c>
      <c r="L14" s="259"/>
      <c r="M14" s="281">
        <v>-54.2</v>
      </c>
      <c r="N14" s="186">
        <v>-2</v>
      </c>
      <c r="O14" s="186">
        <v>-4.3</v>
      </c>
      <c r="P14" s="186">
        <v>8.9</v>
      </c>
      <c r="Q14" s="259"/>
      <c r="R14" s="186">
        <v>-38.4</v>
      </c>
      <c r="S14" s="186">
        <v>-7.3</v>
      </c>
      <c r="T14" s="186">
        <v>-3.4</v>
      </c>
      <c r="U14" s="186">
        <v>0.1</v>
      </c>
      <c r="V14" s="259"/>
      <c r="W14" s="186">
        <v>-41</v>
      </c>
      <c r="X14" s="186">
        <v>2.6</v>
      </c>
      <c r="Y14" s="186">
        <v>-3.3</v>
      </c>
      <c r="Z14" s="186">
        <v>2.7</v>
      </c>
      <c r="AA14" s="259"/>
      <c r="AB14" s="186">
        <v>-5.2</v>
      </c>
      <c r="AC14" s="186">
        <v>-2.7</v>
      </c>
      <c r="AD14" s="186">
        <v>-3</v>
      </c>
      <c r="AE14" s="259"/>
      <c r="AF14" s="456">
        <v>-39.200000000000003</v>
      </c>
      <c r="AG14" s="456">
        <v>-53.1</v>
      </c>
      <c r="AH14" s="456">
        <v>-60.5</v>
      </c>
      <c r="AI14" s="456">
        <v>-49</v>
      </c>
      <c r="AJ14" s="186">
        <v>-41.6</v>
      </c>
      <c r="AK14" s="186">
        <v>-11</v>
      </c>
      <c r="AL14" s="259"/>
      <c r="AM14" s="282">
        <v>-42.4</v>
      </c>
      <c r="AN14" s="282">
        <v>-59.2</v>
      </c>
      <c r="AO14" s="282">
        <v>-51.6</v>
      </c>
      <c r="AP14" s="282">
        <v>-48.8</v>
      </c>
      <c r="AQ14" s="282">
        <v>-48.8</v>
      </c>
      <c r="AR14" s="282">
        <v>-39</v>
      </c>
    </row>
    <row r="15" spans="1:44">
      <c r="A15" s="12" t="s">
        <v>108</v>
      </c>
      <c r="B15" s="57"/>
      <c r="C15" s="283">
        <v>137.69999999999999</v>
      </c>
      <c r="D15" s="187">
        <v>174.1</v>
      </c>
      <c r="E15" s="187">
        <v>179.4</v>
      </c>
      <c r="F15" s="180">
        <v>177.2</v>
      </c>
      <c r="G15" s="263"/>
      <c r="H15" s="284">
        <v>135.5</v>
      </c>
      <c r="I15" s="187">
        <v>157.20000000000002</v>
      </c>
      <c r="J15" s="187">
        <v>150.5</v>
      </c>
      <c r="K15" s="187">
        <v>151.6</v>
      </c>
      <c r="L15" s="263"/>
      <c r="M15" s="284">
        <v>125</v>
      </c>
      <c r="N15" s="187">
        <v>179.3</v>
      </c>
      <c r="O15" s="187">
        <v>182.5</v>
      </c>
      <c r="P15" s="187">
        <v>204.8</v>
      </c>
      <c r="Q15" s="263"/>
      <c r="R15" s="187">
        <v>166.59999999999997</v>
      </c>
      <c r="S15" s="187">
        <v>205.89999999999998</v>
      </c>
      <c r="T15" s="187">
        <v>214.9</v>
      </c>
      <c r="U15" s="187">
        <v>212.89999999999998</v>
      </c>
      <c r="V15" s="263"/>
      <c r="W15" s="187">
        <v>206.49999999999997</v>
      </c>
      <c r="X15" s="187">
        <v>265.00000000000006</v>
      </c>
      <c r="Y15" s="187">
        <v>264.49999999999994</v>
      </c>
      <c r="Z15" s="187">
        <v>264.99999999999994</v>
      </c>
      <c r="AA15" s="263"/>
      <c r="AB15" s="187">
        <v>252.30000000000004</v>
      </c>
      <c r="AC15" s="187">
        <v>260.3</v>
      </c>
      <c r="AD15" s="187">
        <v>262.39999999999998</v>
      </c>
      <c r="AE15" s="263"/>
      <c r="AF15" s="450">
        <v>491.2</v>
      </c>
      <c r="AG15" s="450">
        <v>443.3</v>
      </c>
      <c r="AH15" s="450">
        <v>486.79999999999995</v>
      </c>
      <c r="AI15" s="450">
        <v>587.4</v>
      </c>
      <c r="AJ15" s="187">
        <f>AJ14+AJ13</f>
        <v>736.1</v>
      </c>
      <c r="AK15" s="187">
        <v>775</v>
      </c>
      <c r="AL15" s="263"/>
      <c r="AM15" s="285">
        <v>668.4</v>
      </c>
      <c r="AN15" s="285">
        <v>594.79999999999995</v>
      </c>
      <c r="AO15" s="285">
        <v>691.6</v>
      </c>
      <c r="AP15" s="285">
        <v>800.4</v>
      </c>
      <c r="AQ15" s="285">
        <v>800.4</v>
      </c>
      <c r="AR15" s="285">
        <v>1001.1</v>
      </c>
    </row>
    <row r="16" spans="1:44">
      <c r="A16" s="14" t="s">
        <v>69</v>
      </c>
      <c r="B16" s="56"/>
      <c r="C16" s="280">
        <v>-11.9</v>
      </c>
      <c r="D16" s="186">
        <v>-15.3</v>
      </c>
      <c r="E16" s="186">
        <v>-17.099999999999998</v>
      </c>
      <c r="F16" s="179">
        <v>-25</v>
      </c>
      <c r="G16" s="259"/>
      <c r="H16" s="281">
        <v>-55</v>
      </c>
      <c r="I16" s="186">
        <v>-74.599999999999994</v>
      </c>
      <c r="J16" s="186">
        <v>-49.699999999999996</v>
      </c>
      <c r="K16" s="186">
        <v>-45.3</v>
      </c>
      <c r="L16" s="259"/>
      <c r="M16" s="281">
        <v>-29.299999999999997</v>
      </c>
      <c r="N16" s="186">
        <v>-23.8</v>
      </c>
      <c r="O16" s="186">
        <v>-21.499999999999996</v>
      </c>
      <c r="P16" s="186">
        <v>-20.3</v>
      </c>
      <c r="Q16" s="259"/>
      <c r="R16" s="186">
        <v>-20.3</v>
      </c>
      <c r="S16" s="186">
        <v>-30.3</v>
      </c>
      <c r="T16" s="186">
        <v>-289.5</v>
      </c>
      <c r="U16" s="186">
        <v>-36.200000000000003</v>
      </c>
      <c r="V16" s="259"/>
      <c r="W16" s="186">
        <v>-20.6</v>
      </c>
      <c r="X16" s="186">
        <v>-20.5</v>
      </c>
      <c r="Y16" s="186">
        <v>-21.9</v>
      </c>
      <c r="Z16" s="186">
        <v>-30.2</v>
      </c>
      <c r="AA16" s="259"/>
      <c r="AB16" s="186">
        <v>-29.9</v>
      </c>
      <c r="AC16" s="186">
        <v>-27.9</v>
      </c>
      <c r="AD16" s="186">
        <v>-25.4</v>
      </c>
      <c r="AE16" s="259"/>
      <c r="AF16" s="456">
        <v>-44.300000000000004</v>
      </c>
      <c r="AG16" s="456">
        <v>-179.29999999999998</v>
      </c>
      <c r="AH16" s="456">
        <v>-74.599999999999994</v>
      </c>
      <c r="AI16" s="456">
        <v>-340.1</v>
      </c>
      <c r="AJ16" s="186">
        <v>-62.9</v>
      </c>
      <c r="AK16" s="186">
        <v>-83.2</v>
      </c>
      <c r="AL16" s="259"/>
      <c r="AM16" s="282">
        <v>-69.3</v>
      </c>
      <c r="AN16" s="282">
        <v>-224.6</v>
      </c>
      <c r="AO16" s="282">
        <v>-95.000000000000014</v>
      </c>
      <c r="AP16" s="282">
        <v>-376.3</v>
      </c>
      <c r="AQ16" s="282">
        <v>-122</v>
      </c>
      <c r="AR16" s="282">
        <v>-93.199999999999989</v>
      </c>
    </row>
    <row r="17" spans="1:44" ht="21">
      <c r="A17" s="15" t="s">
        <v>109</v>
      </c>
      <c r="B17" s="56"/>
      <c r="C17" s="277">
        <v>1.2</v>
      </c>
      <c r="D17" s="185">
        <v>1.2</v>
      </c>
      <c r="E17" s="185">
        <v>1.2</v>
      </c>
      <c r="F17" s="178">
        <v>1.6</v>
      </c>
      <c r="G17" s="259"/>
      <c r="H17" s="278">
        <v>1.3</v>
      </c>
      <c r="I17" s="185">
        <v>-1.6</v>
      </c>
      <c r="J17" s="185">
        <v>0.3</v>
      </c>
      <c r="K17" s="185">
        <v>1.1000000000000001</v>
      </c>
      <c r="L17" s="259"/>
      <c r="M17" s="278">
        <v>0.70000000000000007</v>
      </c>
      <c r="N17" s="185">
        <v>0.7</v>
      </c>
      <c r="O17" s="185">
        <v>0.6</v>
      </c>
      <c r="P17" s="185">
        <v>1.7</v>
      </c>
      <c r="Q17" s="259"/>
      <c r="R17" s="185">
        <v>0</v>
      </c>
      <c r="S17" s="185">
        <v>0.9</v>
      </c>
      <c r="T17" s="185">
        <v>1.2</v>
      </c>
      <c r="U17" s="185">
        <v>0.6</v>
      </c>
      <c r="V17" s="259"/>
      <c r="W17" s="185">
        <v>0.4</v>
      </c>
      <c r="X17" s="185">
        <v>0.5</v>
      </c>
      <c r="Y17" s="185">
        <v>0</v>
      </c>
      <c r="Z17" s="185">
        <v>1.6</v>
      </c>
      <c r="AA17" s="259"/>
      <c r="AB17" s="185">
        <v>0.4</v>
      </c>
      <c r="AC17" s="185">
        <v>1.1000000000000001</v>
      </c>
      <c r="AD17" s="185">
        <v>0.70000000000000007</v>
      </c>
      <c r="AE17" s="259"/>
      <c r="AF17" s="457">
        <v>3.6</v>
      </c>
      <c r="AG17" s="457">
        <v>-0.1</v>
      </c>
      <c r="AH17" s="457">
        <v>2</v>
      </c>
      <c r="AI17" s="457">
        <v>2.1</v>
      </c>
      <c r="AJ17" s="185">
        <v>0.9</v>
      </c>
      <c r="AK17" s="185">
        <v>2.2000000000000002</v>
      </c>
      <c r="AL17" s="259"/>
      <c r="AM17" s="279">
        <v>5.2</v>
      </c>
      <c r="AN17" s="279">
        <v>1.1000000000000001</v>
      </c>
      <c r="AO17" s="279">
        <v>3.8</v>
      </c>
      <c r="AP17" s="279">
        <v>2.7</v>
      </c>
      <c r="AQ17" s="279">
        <v>2.7</v>
      </c>
      <c r="AR17" s="279">
        <v>2.5</v>
      </c>
    </row>
    <row r="18" spans="1:44">
      <c r="A18" s="16" t="s">
        <v>70</v>
      </c>
      <c r="B18" s="57"/>
      <c r="C18" s="175">
        <v>127</v>
      </c>
      <c r="D18" s="192">
        <v>160</v>
      </c>
      <c r="E18" s="192">
        <v>163.5</v>
      </c>
      <c r="F18" s="162">
        <v>153.80000000000001</v>
      </c>
      <c r="G18" s="57"/>
      <c r="H18" s="197">
        <v>81.8</v>
      </c>
      <c r="I18" s="192">
        <v>81</v>
      </c>
      <c r="J18" s="192">
        <v>101.1</v>
      </c>
      <c r="K18" s="192">
        <v>107.30000000000001</v>
      </c>
      <c r="L18" s="57"/>
      <c r="M18" s="197">
        <v>96.5</v>
      </c>
      <c r="N18" s="192">
        <v>156.19999999999999</v>
      </c>
      <c r="O18" s="192">
        <v>161.6</v>
      </c>
      <c r="P18" s="192">
        <v>186.2</v>
      </c>
      <c r="Q18" s="57"/>
      <c r="R18" s="192">
        <v>146.30000000000001</v>
      </c>
      <c r="S18" s="192">
        <v>176.5</v>
      </c>
      <c r="T18" s="192">
        <v>-73.400000000000006</v>
      </c>
      <c r="U18" s="192">
        <v>177.3</v>
      </c>
      <c r="V18" s="57"/>
      <c r="W18" s="192">
        <v>186.4</v>
      </c>
      <c r="X18" s="192">
        <v>245.1</v>
      </c>
      <c r="Y18" s="192">
        <v>242.6</v>
      </c>
      <c r="Z18" s="192">
        <v>236.4</v>
      </c>
      <c r="AA18" s="57"/>
      <c r="AB18" s="192">
        <v>222.8</v>
      </c>
      <c r="AC18" s="192">
        <v>233.5</v>
      </c>
      <c r="AD18" s="192">
        <v>237.7</v>
      </c>
      <c r="AE18" s="57"/>
      <c r="AF18" s="458">
        <v>450.5</v>
      </c>
      <c r="AG18" s="458">
        <v>263.90000000000003</v>
      </c>
      <c r="AH18" s="458">
        <v>414.2</v>
      </c>
      <c r="AI18" s="458">
        <v>249.4</v>
      </c>
      <c r="AJ18" s="192">
        <v>674.1</v>
      </c>
      <c r="AK18" s="192">
        <v>694</v>
      </c>
      <c r="AL18" s="57"/>
      <c r="AM18" s="18">
        <v>604.29999999999995</v>
      </c>
      <c r="AN18" s="18">
        <v>371.2</v>
      </c>
      <c r="AO18" s="18">
        <v>600.4</v>
      </c>
      <c r="AP18" s="18">
        <v>426.8</v>
      </c>
      <c r="AQ18" s="18">
        <v>681</v>
      </c>
      <c r="AR18" s="18">
        <v>910.4</v>
      </c>
    </row>
    <row r="19" spans="1:44">
      <c r="A19" s="10" t="s">
        <v>71</v>
      </c>
      <c r="B19" s="56"/>
      <c r="C19" s="280">
        <v>-30.2</v>
      </c>
      <c r="D19" s="186">
        <v>-38.299999999999997</v>
      </c>
      <c r="E19" s="186">
        <v>-39.1</v>
      </c>
      <c r="F19" s="179">
        <v>-37.4</v>
      </c>
      <c r="G19" s="259"/>
      <c r="H19" s="281">
        <v>-19.7</v>
      </c>
      <c r="I19" s="186">
        <v>-19.399999999999999</v>
      </c>
      <c r="J19" s="186">
        <v>-22.2</v>
      </c>
      <c r="K19" s="186">
        <v>-24.5</v>
      </c>
      <c r="L19" s="259"/>
      <c r="M19" s="281">
        <v>-23</v>
      </c>
      <c r="N19" s="186">
        <v>-37</v>
      </c>
      <c r="O19" s="186">
        <v>-38.1</v>
      </c>
      <c r="P19" s="186">
        <v>-22.3</v>
      </c>
      <c r="Q19" s="259"/>
      <c r="R19" s="186">
        <v>-35.299999999999997</v>
      </c>
      <c r="S19" s="186">
        <v>-42.8</v>
      </c>
      <c r="T19" s="186">
        <v>15.3</v>
      </c>
      <c r="U19" s="186">
        <v>-45.4</v>
      </c>
      <c r="V19" s="259"/>
      <c r="W19" s="186">
        <v>-46.8</v>
      </c>
      <c r="X19" s="186">
        <v>-64.3</v>
      </c>
      <c r="Y19" s="186">
        <v>-56.9</v>
      </c>
      <c r="Z19" s="186">
        <v>-59.7</v>
      </c>
      <c r="AA19" s="259"/>
      <c r="AB19" s="186">
        <v>-55.9</v>
      </c>
      <c r="AC19" s="186">
        <v>-58.3</v>
      </c>
      <c r="AD19" s="186">
        <v>-59.7</v>
      </c>
      <c r="AE19" s="259"/>
      <c r="AF19" s="459">
        <v>-107.6</v>
      </c>
      <c r="AG19" s="459">
        <v>-61.2</v>
      </c>
      <c r="AH19" s="459">
        <v>-98</v>
      </c>
      <c r="AI19" s="459">
        <v>-62.8</v>
      </c>
      <c r="AJ19" s="186">
        <v>-168.1</v>
      </c>
      <c r="AK19" s="186">
        <v>-173.9</v>
      </c>
      <c r="AL19" s="259"/>
      <c r="AM19" s="282">
        <v>-145</v>
      </c>
      <c r="AN19" s="282">
        <v>-85.7</v>
      </c>
      <c r="AO19" s="282">
        <v>-120.4</v>
      </c>
      <c r="AP19" s="282">
        <v>-108.2</v>
      </c>
      <c r="AQ19" s="282">
        <v>-171.9</v>
      </c>
      <c r="AR19" s="282">
        <v>-227.8</v>
      </c>
    </row>
    <row r="20" spans="1:44">
      <c r="A20" s="17" t="s">
        <v>110</v>
      </c>
      <c r="B20" s="57"/>
      <c r="C20" s="176">
        <v>96.8</v>
      </c>
      <c r="D20" s="193">
        <v>121.7</v>
      </c>
      <c r="E20" s="193">
        <v>124.4</v>
      </c>
      <c r="F20" s="163">
        <v>116.3</v>
      </c>
      <c r="G20" s="57"/>
      <c r="H20" s="198">
        <v>62.2</v>
      </c>
      <c r="I20" s="193">
        <v>61.6</v>
      </c>
      <c r="J20" s="193">
        <v>78.8</v>
      </c>
      <c r="K20" s="193">
        <v>82.9</v>
      </c>
      <c r="L20" s="57"/>
      <c r="M20" s="198">
        <v>73.400000000000006</v>
      </c>
      <c r="N20" s="193">
        <v>119.2</v>
      </c>
      <c r="O20" s="193">
        <v>123.39999999999999</v>
      </c>
      <c r="P20" s="193">
        <v>163.9</v>
      </c>
      <c r="Q20" s="57"/>
      <c r="R20" s="193">
        <v>111</v>
      </c>
      <c r="S20" s="193">
        <v>133.69999999999999</v>
      </c>
      <c r="T20" s="193">
        <v>-58.1</v>
      </c>
      <c r="U20" s="193">
        <v>132</v>
      </c>
      <c r="V20" s="57"/>
      <c r="W20" s="193">
        <v>139.6</v>
      </c>
      <c r="X20" s="193">
        <v>180.7</v>
      </c>
      <c r="Y20" s="193">
        <v>185.7</v>
      </c>
      <c r="Z20" s="193">
        <v>176.7</v>
      </c>
      <c r="AA20" s="57"/>
      <c r="AB20" s="193">
        <v>166.9</v>
      </c>
      <c r="AC20" s="193">
        <v>175.2</v>
      </c>
      <c r="AD20" s="193">
        <v>178</v>
      </c>
      <c r="AE20" s="57"/>
      <c r="AF20" s="460">
        <v>342.9</v>
      </c>
      <c r="AG20" s="460">
        <v>202.7</v>
      </c>
      <c r="AH20" s="460">
        <v>316.2</v>
      </c>
      <c r="AI20" s="460">
        <v>186.6</v>
      </c>
      <c r="AJ20" s="193">
        <v>506</v>
      </c>
      <c r="AK20" s="193">
        <v>520.1</v>
      </c>
      <c r="AL20" s="57"/>
      <c r="AM20" s="19">
        <v>459.3</v>
      </c>
      <c r="AN20" s="19">
        <v>285.5</v>
      </c>
      <c r="AO20" s="19">
        <v>480</v>
      </c>
      <c r="AP20" s="19">
        <v>318.59999999999997</v>
      </c>
      <c r="AQ20" s="19">
        <v>509.1</v>
      </c>
      <c r="AR20" s="19">
        <v>682.6</v>
      </c>
    </row>
    <row r="21" spans="1:44">
      <c r="A21" s="10" t="s">
        <v>111</v>
      </c>
      <c r="B21" s="56"/>
      <c r="C21" s="280">
        <v>0</v>
      </c>
      <c r="D21" s="186">
        <v>0</v>
      </c>
      <c r="E21" s="186">
        <v>0</v>
      </c>
      <c r="F21" s="179">
        <v>-0.2</v>
      </c>
      <c r="G21" s="259"/>
      <c r="H21" s="281">
        <v>0</v>
      </c>
      <c r="I21" s="186">
        <v>-0.3</v>
      </c>
      <c r="J21" s="186">
        <v>-0.2</v>
      </c>
      <c r="K21" s="186">
        <v>0.2</v>
      </c>
      <c r="L21" s="259"/>
      <c r="M21" s="281">
        <v>0.2</v>
      </c>
      <c r="N21" s="186">
        <v>-0.2</v>
      </c>
      <c r="O21" s="186">
        <v>-0.2</v>
      </c>
      <c r="P21" s="186">
        <v>0</v>
      </c>
      <c r="Q21" s="259"/>
      <c r="R21" s="186">
        <v>-0.1</v>
      </c>
      <c r="S21" s="186">
        <v>0</v>
      </c>
      <c r="T21" s="186">
        <v>-0.1</v>
      </c>
      <c r="U21" s="186">
        <v>-0.1</v>
      </c>
      <c r="V21" s="259"/>
      <c r="W21" s="186">
        <v>0</v>
      </c>
      <c r="X21" s="186">
        <v>0</v>
      </c>
      <c r="Y21" s="186">
        <v>0</v>
      </c>
      <c r="Z21" s="186">
        <v>0</v>
      </c>
      <c r="AA21" s="259"/>
      <c r="AB21" s="186">
        <v>0</v>
      </c>
      <c r="AC21" s="186">
        <v>0</v>
      </c>
      <c r="AD21" s="186">
        <v>0</v>
      </c>
      <c r="AE21" s="259"/>
      <c r="AF21" s="459">
        <v>0</v>
      </c>
      <c r="AG21" s="459">
        <v>-0.5</v>
      </c>
      <c r="AH21" s="459">
        <v>-0.2</v>
      </c>
      <c r="AI21" s="459">
        <v>-0.2</v>
      </c>
      <c r="AJ21" s="186">
        <v>0</v>
      </c>
      <c r="AK21" s="186">
        <v>0</v>
      </c>
      <c r="AL21" s="259"/>
      <c r="AM21" s="282">
        <v>-0.2</v>
      </c>
      <c r="AN21" s="282">
        <v>-0.3</v>
      </c>
      <c r="AO21" s="282">
        <v>-0.1</v>
      </c>
      <c r="AP21" s="282">
        <v>-0.3</v>
      </c>
      <c r="AQ21" s="282">
        <v>-0.3</v>
      </c>
      <c r="AR21" s="282">
        <v>0</v>
      </c>
    </row>
    <row r="22" spans="1:44">
      <c r="A22" s="16" t="s">
        <v>72</v>
      </c>
      <c r="B22" s="57"/>
      <c r="C22" s="175">
        <v>96.8</v>
      </c>
      <c r="D22" s="192">
        <v>121.7</v>
      </c>
      <c r="E22" s="192">
        <v>124.4</v>
      </c>
      <c r="F22" s="162">
        <v>116.1</v>
      </c>
      <c r="G22" s="57"/>
      <c r="H22" s="197">
        <v>62.2</v>
      </c>
      <c r="I22" s="192">
        <v>61.3</v>
      </c>
      <c r="J22" s="192">
        <v>78.599999999999994</v>
      </c>
      <c r="K22" s="192">
        <v>83.1</v>
      </c>
      <c r="L22" s="57"/>
      <c r="M22" s="197">
        <v>73.7</v>
      </c>
      <c r="N22" s="192">
        <v>119.1</v>
      </c>
      <c r="O22" s="192">
        <v>123.2</v>
      </c>
      <c r="P22" s="192">
        <v>163.9</v>
      </c>
      <c r="Q22" s="57"/>
      <c r="R22" s="192">
        <v>110.9</v>
      </c>
      <c r="S22" s="192">
        <v>133.69999999999999</v>
      </c>
      <c r="T22" s="192">
        <v>-58.2</v>
      </c>
      <c r="U22" s="192">
        <v>131.9</v>
      </c>
      <c r="V22" s="57"/>
      <c r="W22" s="192">
        <v>139.6</v>
      </c>
      <c r="X22" s="192">
        <v>180.8</v>
      </c>
      <c r="Y22" s="192">
        <v>185.7</v>
      </c>
      <c r="Z22" s="192">
        <v>176.7</v>
      </c>
      <c r="AA22" s="57"/>
      <c r="AB22" s="192">
        <v>166.9</v>
      </c>
      <c r="AC22" s="192">
        <v>175.2</v>
      </c>
      <c r="AD22" s="192">
        <v>178</v>
      </c>
      <c r="AE22" s="57"/>
      <c r="AF22" s="458">
        <v>342.9</v>
      </c>
      <c r="AG22" s="458">
        <v>202.2</v>
      </c>
      <c r="AH22" s="458">
        <v>316</v>
      </c>
      <c r="AI22" s="458">
        <v>186.39999999999998</v>
      </c>
      <c r="AJ22" s="192">
        <v>506</v>
      </c>
      <c r="AK22" s="192">
        <v>520.1</v>
      </c>
      <c r="AL22" s="57"/>
      <c r="AM22" s="18">
        <v>459.1</v>
      </c>
      <c r="AN22" s="18">
        <v>285.2</v>
      </c>
      <c r="AO22" s="18">
        <v>479.9</v>
      </c>
      <c r="AP22" s="18">
        <v>318.3</v>
      </c>
      <c r="AQ22" s="18">
        <v>508.8</v>
      </c>
      <c r="AR22" s="18">
        <v>682.6</v>
      </c>
    </row>
    <row r="23" spans="1:44">
      <c r="A23" s="90"/>
      <c r="AQ23" s="391"/>
    </row>
  </sheetData>
  <mergeCells count="6">
    <mergeCell ref="AB5:AD5"/>
    <mergeCell ref="C5:F5"/>
    <mergeCell ref="H5:K5"/>
    <mergeCell ref="M5:P5"/>
    <mergeCell ref="R5:U5"/>
    <mergeCell ref="W5:Z5"/>
  </mergeCells>
  <conditionalFormatting sqref="B6:B22">
    <cfRule type="containsErrors" dxfId="2464" priority="175">
      <formula>ISERROR(B6)</formula>
    </cfRule>
  </conditionalFormatting>
  <conditionalFormatting sqref="D6:F6">
    <cfRule type="containsErrors" dxfId="2463" priority="217">
      <formula>ISERROR(D6)</formula>
    </cfRule>
  </conditionalFormatting>
  <conditionalFormatting sqref="D18:F22">
    <cfRule type="containsErrors" dxfId="2462" priority="213">
      <formula>ISERROR(D18)</formula>
    </cfRule>
  </conditionalFormatting>
  <conditionalFormatting sqref="AE6:AE22 AL6:AL22">
    <cfRule type="containsErrors" dxfId="2461" priority="72">
      <formula>ISERROR(AE6)</formula>
    </cfRule>
  </conditionalFormatting>
  <conditionalFormatting sqref="AA6:AA22">
    <cfRule type="containsErrors" dxfId="2460" priority="42">
      <formula>ISERROR(AA6)</formula>
    </cfRule>
  </conditionalFormatting>
  <conditionalFormatting sqref="AF18">
    <cfRule type="containsErrors" dxfId="2459" priority="21">
      <formula>ISERROR(AF18)</formula>
    </cfRule>
  </conditionalFormatting>
  <conditionalFormatting sqref="AF20">
    <cfRule type="containsErrors" dxfId="2458" priority="20">
      <formula>ISERROR(AF20)</formula>
    </cfRule>
  </conditionalFormatting>
  <conditionalFormatting sqref="AF19 AF21">
    <cfRule type="containsErrors" dxfId="2457" priority="19">
      <formula>ISERROR(AF19)</formula>
    </cfRule>
  </conditionalFormatting>
  <conditionalFormatting sqref="AF22">
    <cfRule type="containsErrors" dxfId="2456" priority="18">
      <formula>ISERROR(AF22)</formula>
    </cfRule>
  </conditionalFormatting>
  <conditionalFormatting sqref="AH18">
    <cfRule type="containsErrors" dxfId="2455" priority="17">
      <formula>ISERROR(AH18)</formula>
    </cfRule>
  </conditionalFormatting>
  <conditionalFormatting sqref="AH20">
    <cfRule type="containsErrors" dxfId="2454" priority="16">
      <formula>ISERROR(AH20)</formula>
    </cfRule>
  </conditionalFormatting>
  <conditionalFormatting sqref="AH19 AH21">
    <cfRule type="containsErrors" dxfId="2453" priority="15">
      <formula>ISERROR(AH19)</formula>
    </cfRule>
  </conditionalFormatting>
  <conditionalFormatting sqref="AH22">
    <cfRule type="containsErrors" dxfId="2452" priority="14">
      <formula>ISERROR(AH22)</formula>
    </cfRule>
  </conditionalFormatting>
  <conditionalFormatting sqref="AG18">
    <cfRule type="containsErrors" dxfId="2451" priority="13">
      <formula>ISERROR(AG18)</formula>
    </cfRule>
  </conditionalFormatting>
  <conditionalFormatting sqref="AG22">
    <cfRule type="containsErrors" dxfId="2450" priority="10">
      <formula>ISERROR(AG22)</formula>
    </cfRule>
  </conditionalFormatting>
  <conditionalFormatting sqref="AI22">
    <cfRule type="containsErrors" dxfId="2449" priority="6">
      <formula>ISERROR(AI22)</formula>
    </cfRule>
  </conditionalFormatting>
  <conditionalFormatting sqref="AG20">
    <cfRule type="containsErrors" dxfId="2448" priority="12">
      <formula>ISERROR(AG20)</formula>
    </cfRule>
  </conditionalFormatting>
  <conditionalFormatting sqref="AG19 AG21">
    <cfRule type="containsErrors" dxfId="2447" priority="11">
      <formula>ISERROR(AG19)</formula>
    </cfRule>
  </conditionalFormatting>
  <conditionalFormatting sqref="AI18">
    <cfRule type="containsErrors" dxfId="2446" priority="9">
      <formula>ISERROR(AI18)</formula>
    </cfRule>
  </conditionalFormatting>
  <conditionalFormatting sqref="AI20">
    <cfRule type="containsErrors" dxfId="2445" priority="8">
      <formula>ISERROR(AI20)</formula>
    </cfRule>
  </conditionalFormatting>
  <conditionalFormatting sqref="AI19 AI21">
    <cfRule type="containsErrors" dxfId="2444" priority="7">
      <formula>ISERROR(AI19)</formula>
    </cfRule>
  </conditionalFormatting>
  <conditionalFormatting sqref="AF6">
    <cfRule type="containsErrors" dxfId="2443" priority="5">
      <formula>ISERROR(AF6)</formula>
    </cfRule>
  </conditionalFormatting>
  <conditionalFormatting sqref="G6:G22 L6:L22 Q6:Q22 V6:V22">
    <cfRule type="containsErrors" dxfId="2442" priority="1">
      <formula>ISERROR(G6)</formula>
    </cfRule>
  </conditionalFormatting>
  <pageMargins left="7.874015748031496E-2" right="7.874015748031496E-2" top="0.19685039370078741" bottom="0.19685039370078741" header="0.11811023622047245" footer="0.11811023622047245"/>
  <pageSetup paperSize="9" scale="52" orientation="landscape" r:id="rId1"/>
  <headerFooter>
    <oddFooter>&amp;L&amp;"Segoe UI,Standard"&amp;8&amp;K00-049BAWAG Group AG&amp;R&amp;"Segoe UI,Standard"&amp;8&amp;K00-049&amp;D</oddFooter>
  </headerFooter>
  <ignoredErrors>
    <ignoredError sqref="B5:C6 B23:C23 H5 AN5 AM5:AM6 AM7:AQ7 AN6:AQ6 AO5:AQ5 M5:P6 M7:P7 R5:U6 R7:U7"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C31F0-A9A3-4968-A4F9-21038E26BC84}">
  <dimension ref="A1"/>
  <sheetViews>
    <sheetView workbookViewId="0"/>
  </sheetViews>
  <sheetFormatPr baseColWidth="10" defaultColWidth="11.42578125" defaultRowHeight="15"/>
  <sheetData>
    <row r="1" spans="1:1">
      <c r="A1" s="427" t="s">
        <v>112</v>
      </c>
    </row>
  </sheetData>
  <pageMargins left="0.7" right="0.7" top="0.78740157499999996" bottom="0.78740157499999996" header="0.3" footer="0.3"/>
  <pageSetup orientation="portrait"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K54"/>
  <sheetViews>
    <sheetView showGridLines="0" view="pageBreakPreview" zoomScale="115" zoomScaleNormal="100" zoomScaleSheetLayoutView="115" workbookViewId="0">
      <pane xSplit="1" ySplit="4" topLeftCell="B5" activePane="bottomRight" state="frozen"/>
      <selection pane="topRight" activeCell="M75" sqref="M75"/>
      <selection pane="bottomLeft" activeCell="M75" sqref="M75"/>
      <selection pane="bottomRight" activeCell="B44" sqref="B44"/>
    </sheetView>
  </sheetViews>
  <sheetFormatPr baseColWidth="10" defaultColWidth="11.42578125" defaultRowHeight="15"/>
  <cols>
    <col min="1" max="1" width="38.42578125" customWidth="1"/>
    <col min="2" max="2" width="0.7109375" customWidth="1"/>
    <col min="3" max="6" width="6.7109375" customWidth="1"/>
    <col min="7" max="7" width="0.7109375" customWidth="1"/>
    <col min="8" max="11" width="6.7109375" customWidth="1"/>
    <col min="12" max="12" width="0.7109375" customWidth="1"/>
    <col min="13" max="16" width="6.7109375" customWidth="1"/>
    <col min="17" max="17" width="0.7109375" customWidth="1"/>
    <col min="18" max="21" width="6.7109375" customWidth="1"/>
    <col min="22" max="22" width="0.7109375" customWidth="1"/>
    <col min="23" max="26" width="6.7109375" customWidth="1"/>
    <col min="27" max="27" width="0.7109375" customWidth="1"/>
    <col min="28" max="30" width="6.7109375" customWidth="1"/>
  </cols>
  <sheetData>
    <row r="2" spans="1:35" ht="16.5">
      <c r="A2" s="2" t="s">
        <v>113</v>
      </c>
      <c r="W2" s="159"/>
      <c r="Z2" s="159"/>
    </row>
    <row r="3" spans="1:35">
      <c r="A3" s="6" t="s">
        <v>60</v>
      </c>
    </row>
    <row r="4" spans="1:35">
      <c r="A4" s="6"/>
      <c r="B4" s="52"/>
      <c r="C4" s="52"/>
      <c r="D4" s="52"/>
      <c r="E4" s="52"/>
      <c r="F4" s="52"/>
      <c r="G4" s="52"/>
      <c r="H4" s="52"/>
      <c r="I4" s="52"/>
      <c r="J4" s="52"/>
      <c r="K4" s="52"/>
      <c r="L4" s="52"/>
      <c r="M4" s="52"/>
      <c r="N4" s="52"/>
      <c r="O4" s="52"/>
      <c r="P4" s="52"/>
      <c r="Q4" s="52"/>
      <c r="R4" s="52"/>
      <c r="S4" s="52"/>
      <c r="T4" s="52"/>
      <c r="U4" s="52"/>
      <c r="V4" s="52"/>
      <c r="W4" s="52"/>
      <c r="AA4" s="52"/>
    </row>
    <row r="5" spans="1:35">
      <c r="A5" s="7" t="s">
        <v>83</v>
      </c>
      <c r="B5" s="54"/>
      <c r="C5" s="501" t="s">
        <v>30</v>
      </c>
      <c r="D5" s="502"/>
      <c r="E5" s="502"/>
      <c r="F5" s="502"/>
      <c r="G5" s="54"/>
      <c r="H5" s="501" t="s">
        <v>31</v>
      </c>
      <c r="I5" s="502"/>
      <c r="J5" s="502"/>
      <c r="K5" s="502"/>
      <c r="L5" s="54"/>
      <c r="M5" s="495" t="s">
        <v>27</v>
      </c>
      <c r="N5" s="496"/>
      <c r="O5" s="496"/>
      <c r="P5" s="496"/>
      <c r="Q5" s="54"/>
      <c r="R5" s="495" t="s">
        <v>32</v>
      </c>
      <c r="S5" s="496"/>
      <c r="T5" s="496"/>
      <c r="U5" s="496"/>
      <c r="V5" s="54"/>
      <c r="W5" s="500" t="s">
        <v>28</v>
      </c>
      <c r="X5" s="500"/>
      <c r="Y5" s="500"/>
      <c r="Z5" s="500"/>
      <c r="AA5" s="54"/>
      <c r="AB5" s="496" t="s">
        <v>29</v>
      </c>
      <c r="AC5" s="496"/>
      <c r="AD5" s="496"/>
      <c r="AE5" s="159"/>
      <c r="AF5" s="194"/>
    </row>
    <row r="6" spans="1:35">
      <c r="B6" s="55"/>
      <c r="C6" s="101" t="s">
        <v>79</v>
      </c>
      <c r="D6" s="113" t="s">
        <v>80</v>
      </c>
      <c r="E6" s="137" t="s">
        <v>81</v>
      </c>
      <c r="F6" s="137" t="s">
        <v>82</v>
      </c>
      <c r="G6" s="55"/>
      <c r="H6" s="101" t="s">
        <v>79</v>
      </c>
      <c r="I6" s="113" t="s">
        <v>80</v>
      </c>
      <c r="J6" s="137" t="s">
        <v>81</v>
      </c>
      <c r="K6" s="137" t="s">
        <v>82</v>
      </c>
      <c r="L6" s="55"/>
      <c r="M6" s="170" t="s">
        <v>79</v>
      </c>
      <c r="N6" s="171" t="s">
        <v>80</v>
      </c>
      <c r="O6" s="171" t="s">
        <v>81</v>
      </c>
      <c r="P6" s="171" t="s">
        <v>82</v>
      </c>
      <c r="Q6" s="55"/>
      <c r="R6" s="170" t="s">
        <v>79</v>
      </c>
      <c r="S6" s="171" t="s">
        <v>80</v>
      </c>
      <c r="T6" s="171" t="s">
        <v>81</v>
      </c>
      <c r="U6" s="171" t="s">
        <v>82</v>
      </c>
      <c r="V6" s="55"/>
      <c r="W6" s="353" t="s">
        <v>79</v>
      </c>
      <c r="X6" s="171" t="s">
        <v>80</v>
      </c>
      <c r="Y6" s="171" t="s">
        <v>81</v>
      </c>
      <c r="Z6" s="171" t="s">
        <v>82</v>
      </c>
      <c r="AA6" s="55"/>
      <c r="AB6" s="171" t="s">
        <v>79</v>
      </c>
      <c r="AC6" s="384" t="s">
        <v>80</v>
      </c>
      <c r="AD6" s="171" t="s">
        <v>81</v>
      </c>
    </row>
    <row r="7" spans="1:35">
      <c r="A7" s="10" t="s">
        <v>114</v>
      </c>
      <c r="B7" s="59"/>
      <c r="C7" s="298">
        <v>2260</v>
      </c>
      <c r="D7" s="110">
        <v>714</v>
      </c>
      <c r="E7" s="298">
        <v>657</v>
      </c>
      <c r="F7" s="110">
        <v>1323</v>
      </c>
      <c r="G7" s="224"/>
      <c r="H7" s="298">
        <v>441</v>
      </c>
      <c r="I7" s="110">
        <v>718</v>
      </c>
      <c r="J7" s="298">
        <v>513</v>
      </c>
      <c r="K7" s="110">
        <v>907</v>
      </c>
      <c r="L7" s="224"/>
      <c r="M7" s="298">
        <v>611</v>
      </c>
      <c r="N7" s="110">
        <v>944</v>
      </c>
      <c r="O7" s="298">
        <v>882</v>
      </c>
      <c r="P7" s="110">
        <v>1894</v>
      </c>
      <c r="Q7" s="224"/>
      <c r="R7" s="110">
        <v>1514</v>
      </c>
      <c r="S7" s="110">
        <v>735</v>
      </c>
      <c r="T7" s="110">
        <v>965</v>
      </c>
      <c r="U7" s="110">
        <v>520</v>
      </c>
      <c r="V7" s="224"/>
      <c r="W7" s="110">
        <v>656</v>
      </c>
      <c r="X7" s="110">
        <v>646</v>
      </c>
      <c r="Y7" s="110">
        <v>609</v>
      </c>
      <c r="Z7" s="110">
        <v>694</v>
      </c>
      <c r="AA7" s="224"/>
      <c r="AB7" s="355">
        <v>561</v>
      </c>
      <c r="AC7" s="355">
        <v>982</v>
      </c>
      <c r="AD7" s="355">
        <v>1213</v>
      </c>
      <c r="AE7" s="386"/>
      <c r="AF7" s="194"/>
      <c r="AG7" s="194"/>
      <c r="AH7" s="194"/>
    </row>
    <row r="8" spans="1:35">
      <c r="A8" s="11" t="s">
        <v>115</v>
      </c>
      <c r="B8" s="59"/>
      <c r="C8" s="299"/>
      <c r="D8" s="97"/>
      <c r="E8" s="97"/>
      <c r="F8" s="27"/>
      <c r="G8" s="224"/>
      <c r="H8" s="299"/>
      <c r="I8" s="97"/>
      <c r="J8" s="97"/>
      <c r="K8" s="27"/>
      <c r="L8" s="224"/>
      <c r="M8" s="299"/>
      <c r="N8" s="97"/>
      <c r="O8" s="97"/>
      <c r="P8" s="27"/>
      <c r="Q8" s="224"/>
      <c r="R8" s="27"/>
      <c r="S8" s="27"/>
      <c r="T8" s="110"/>
      <c r="U8" s="110"/>
      <c r="V8" s="224"/>
      <c r="W8" s="110"/>
      <c r="X8" s="110"/>
      <c r="Y8" s="110"/>
      <c r="Z8" s="110"/>
      <c r="AA8" s="224"/>
      <c r="AB8" s="355"/>
      <c r="AC8" s="355"/>
      <c r="AD8" s="355"/>
      <c r="AE8" s="386"/>
      <c r="AF8" s="194"/>
      <c r="AG8" s="194"/>
      <c r="AH8" s="194"/>
    </row>
    <row r="9" spans="1:35">
      <c r="A9" s="23" t="s">
        <v>116</v>
      </c>
      <c r="B9" s="59"/>
      <c r="C9" s="300">
        <v>368</v>
      </c>
      <c r="D9" s="98">
        <v>409</v>
      </c>
      <c r="E9" s="98">
        <v>451</v>
      </c>
      <c r="F9" s="26">
        <v>353</v>
      </c>
      <c r="G9" s="224"/>
      <c r="H9" s="300">
        <v>364</v>
      </c>
      <c r="I9" s="98">
        <v>375</v>
      </c>
      <c r="J9" s="98">
        <v>413</v>
      </c>
      <c r="K9" s="26">
        <v>441</v>
      </c>
      <c r="L9" s="224"/>
      <c r="M9" s="300">
        <v>322</v>
      </c>
      <c r="N9" s="98">
        <v>284</v>
      </c>
      <c r="O9" s="98">
        <v>296</v>
      </c>
      <c r="P9" s="26">
        <v>257</v>
      </c>
      <c r="Q9" s="224"/>
      <c r="R9" s="26">
        <v>184</v>
      </c>
      <c r="S9" s="26">
        <v>194</v>
      </c>
      <c r="T9" s="26">
        <v>156</v>
      </c>
      <c r="U9" s="26">
        <v>156</v>
      </c>
      <c r="V9" s="224"/>
      <c r="W9" s="26">
        <v>114</v>
      </c>
      <c r="X9" s="26">
        <v>123</v>
      </c>
      <c r="Y9" s="26">
        <v>156</v>
      </c>
      <c r="Z9" s="26">
        <v>103</v>
      </c>
      <c r="AA9" s="224"/>
      <c r="AB9" s="404">
        <v>60</v>
      </c>
      <c r="AC9" s="404">
        <v>58</v>
      </c>
      <c r="AD9" s="404">
        <v>66</v>
      </c>
      <c r="AE9" s="386"/>
      <c r="AF9" s="194"/>
      <c r="AG9" s="194"/>
      <c r="AH9" s="194"/>
      <c r="AI9" s="194"/>
    </row>
    <row r="10" spans="1:35">
      <c r="A10" s="23" t="s">
        <v>117</v>
      </c>
      <c r="B10" s="59"/>
      <c r="C10" s="300">
        <v>499</v>
      </c>
      <c r="D10" s="98">
        <v>537</v>
      </c>
      <c r="E10" s="98">
        <v>867</v>
      </c>
      <c r="F10" s="26">
        <v>740</v>
      </c>
      <c r="G10" s="224"/>
      <c r="H10" s="300">
        <v>831</v>
      </c>
      <c r="I10" s="98">
        <v>811</v>
      </c>
      <c r="J10" s="98">
        <v>755</v>
      </c>
      <c r="K10" s="26">
        <v>693</v>
      </c>
      <c r="L10" s="224"/>
      <c r="M10" s="300">
        <v>637</v>
      </c>
      <c r="N10" s="98">
        <v>559</v>
      </c>
      <c r="O10" s="98">
        <v>545</v>
      </c>
      <c r="P10" s="26">
        <v>611</v>
      </c>
      <c r="Q10" s="224"/>
      <c r="R10" s="26">
        <v>644</v>
      </c>
      <c r="S10" s="26">
        <v>610</v>
      </c>
      <c r="T10" s="26">
        <v>610</v>
      </c>
      <c r="U10" s="26">
        <v>557</v>
      </c>
      <c r="V10" s="224"/>
      <c r="W10" s="26">
        <v>542</v>
      </c>
      <c r="X10" s="26">
        <v>597</v>
      </c>
      <c r="Y10" s="26">
        <v>595</v>
      </c>
      <c r="Z10" s="26">
        <v>593</v>
      </c>
      <c r="AA10" s="224"/>
      <c r="AB10" s="404">
        <v>658</v>
      </c>
      <c r="AC10" s="404">
        <v>659</v>
      </c>
      <c r="AD10" s="404">
        <v>610</v>
      </c>
      <c r="AE10" s="386"/>
      <c r="AF10" s="194"/>
      <c r="AG10" s="194"/>
      <c r="AH10" s="194"/>
      <c r="AI10" s="194"/>
    </row>
    <row r="11" spans="1:35">
      <c r="A11" s="35" t="s">
        <v>118</v>
      </c>
      <c r="B11" s="59"/>
      <c r="C11" s="301">
        <v>2959</v>
      </c>
      <c r="D11" s="99">
        <v>3069</v>
      </c>
      <c r="E11" s="99">
        <v>3362</v>
      </c>
      <c r="F11" s="37">
        <v>3009</v>
      </c>
      <c r="G11" s="224"/>
      <c r="H11" s="301">
        <v>3769</v>
      </c>
      <c r="I11" s="99">
        <v>4883</v>
      </c>
      <c r="J11" s="99">
        <v>4517</v>
      </c>
      <c r="K11" s="37">
        <v>4343</v>
      </c>
      <c r="L11" s="224"/>
      <c r="M11" s="301">
        <v>4076</v>
      </c>
      <c r="N11" s="99">
        <v>4384</v>
      </c>
      <c r="O11" s="99">
        <v>3960</v>
      </c>
      <c r="P11" s="37">
        <v>3754</v>
      </c>
      <c r="Q11" s="224"/>
      <c r="R11" s="37">
        <v>3045</v>
      </c>
      <c r="S11" s="37">
        <v>2851</v>
      </c>
      <c r="T11" s="37">
        <v>2687</v>
      </c>
      <c r="U11" s="37">
        <v>2743</v>
      </c>
      <c r="V11" s="224"/>
      <c r="W11" s="37">
        <v>2707</v>
      </c>
      <c r="X11" s="37">
        <v>2759</v>
      </c>
      <c r="Y11" s="37">
        <v>2818</v>
      </c>
      <c r="Z11" s="37">
        <v>2827</v>
      </c>
      <c r="AA11" s="224"/>
      <c r="AB11" s="405">
        <v>2565</v>
      </c>
      <c r="AC11" s="405">
        <v>2769</v>
      </c>
      <c r="AD11" s="405">
        <v>2556</v>
      </c>
      <c r="AE11" s="386"/>
      <c r="AF11" s="194"/>
      <c r="AG11" s="194"/>
      <c r="AH11" s="194"/>
      <c r="AI11" s="194"/>
    </row>
    <row r="12" spans="1:35">
      <c r="A12" s="23" t="s">
        <v>119</v>
      </c>
      <c r="B12" s="59"/>
      <c r="C12" s="300">
        <v>38819</v>
      </c>
      <c r="D12" s="98">
        <v>37721</v>
      </c>
      <c r="E12" s="98">
        <v>38765</v>
      </c>
      <c r="F12" s="26">
        <v>38265</v>
      </c>
      <c r="G12" s="224"/>
      <c r="H12" s="300">
        <v>38947</v>
      </c>
      <c r="I12" s="98">
        <v>42510</v>
      </c>
      <c r="J12" s="98">
        <v>43152</v>
      </c>
      <c r="K12" s="26">
        <v>44759</v>
      </c>
      <c r="L12" s="224"/>
      <c r="M12" s="300">
        <v>45830</v>
      </c>
      <c r="N12" s="98">
        <v>46491</v>
      </c>
      <c r="O12" s="98">
        <v>47274</v>
      </c>
      <c r="P12" s="26">
        <v>48448</v>
      </c>
      <c r="Q12" s="224"/>
      <c r="R12" s="26">
        <v>47947</v>
      </c>
      <c r="S12" s="26">
        <v>49723</v>
      </c>
      <c r="T12" s="26">
        <v>50821</v>
      </c>
      <c r="U12" s="26">
        <v>51585</v>
      </c>
      <c r="V12" s="224"/>
      <c r="W12" s="26">
        <v>49726</v>
      </c>
      <c r="X12" s="26">
        <v>48294</v>
      </c>
      <c r="Y12" s="26">
        <v>48100</v>
      </c>
      <c r="Z12" s="26">
        <v>49585</v>
      </c>
      <c r="AA12" s="224"/>
      <c r="AB12" s="404">
        <v>49048</v>
      </c>
      <c r="AC12" s="404">
        <v>47923</v>
      </c>
      <c r="AD12" s="404">
        <v>50124</v>
      </c>
      <c r="AE12" s="386"/>
      <c r="AF12" s="194"/>
      <c r="AG12" s="194"/>
      <c r="AH12" s="194"/>
      <c r="AI12" s="194"/>
    </row>
    <row r="13" spans="1:35">
      <c r="A13" s="31" t="s">
        <v>120</v>
      </c>
      <c r="B13" s="59"/>
      <c r="C13" s="303">
        <v>30279</v>
      </c>
      <c r="D13" s="27">
        <v>31152</v>
      </c>
      <c r="E13" s="303">
        <v>30830</v>
      </c>
      <c r="F13" s="27">
        <v>30568</v>
      </c>
      <c r="G13" s="224"/>
      <c r="H13" s="303">
        <v>31204</v>
      </c>
      <c r="I13" s="27">
        <v>31497</v>
      </c>
      <c r="J13" s="303">
        <v>31657</v>
      </c>
      <c r="K13" s="27">
        <v>32129</v>
      </c>
      <c r="L13" s="224"/>
      <c r="M13" s="303">
        <v>33124</v>
      </c>
      <c r="N13" s="27">
        <v>32487</v>
      </c>
      <c r="O13" s="303">
        <v>34004</v>
      </c>
      <c r="P13" s="27">
        <v>34963</v>
      </c>
      <c r="Q13" s="224"/>
      <c r="R13" s="27">
        <v>35132</v>
      </c>
      <c r="S13" s="27">
        <v>37176</v>
      </c>
      <c r="T13" s="27">
        <v>36705</v>
      </c>
      <c r="U13" s="27">
        <v>35763</v>
      </c>
      <c r="V13" s="224"/>
      <c r="W13" s="27">
        <v>35255</v>
      </c>
      <c r="X13" s="27">
        <v>34295</v>
      </c>
      <c r="Y13" s="27">
        <v>33783</v>
      </c>
      <c r="Z13" s="27">
        <v>33333</v>
      </c>
      <c r="AA13" s="224"/>
      <c r="AB13" s="406">
        <v>33853</v>
      </c>
      <c r="AC13" s="406">
        <v>32862</v>
      </c>
      <c r="AD13" s="406">
        <v>32617</v>
      </c>
      <c r="AE13" s="386"/>
      <c r="AF13" s="194"/>
      <c r="AG13" s="194"/>
      <c r="AH13" s="194"/>
      <c r="AI13" s="194"/>
    </row>
    <row r="14" spans="1:35">
      <c r="A14" s="135" t="s">
        <v>121</v>
      </c>
      <c r="B14" s="59"/>
      <c r="C14" s="300">
        <v>3354</v>
      </c>
      <c r="D14" s="98">
        <v>2955</v>
      </c>
      <c r="E14" s="98">
        <v>2264</v>
      </c>
      <c r="F14" s="26">
        <v>1977</v>
      </c>
      <c r="G14" s="224"/>
      <c r="H14" s="300">
        <v>2648</v>
      </c>
      <c r="I14" s="98">
        <v>2750</v>
      </c>
      <c r="J14" s="98">
        <v>2816</v>
      </c>
      <c r="K14" s="26">
        <v>2741</v>
      </c>
      <c r="L14" s="224"/>
      <c r="M14" s="300">
        <v>2373</v>
      </c>
      <c r="N14" s="98">
        <v>1960</v>
      </c>
      <c r="O14" s="98">
        <v>2239</v>
      </c>
      <c r="P14" s="26">
        <v>2319</v>
      </c>
      <c r="Q14" s="224"/>
      <c r="R14" s="26">
        <v>2417</v>
      </c>
      <c r="S14" s="26">
        <v>2653</v>
      </c>
      <c r="T14" s="26">
        <v>2973</v>
      </c>
      <c r="U14" s="26">
        <v>3167</v>
      </c>
      <c r="V14" s="224"/>
      <c r="W14" s="26">
        <v>3261</v>
      </c>
      <c r="X14" s="26">
        <v>3293</v>
      </c>
      <c r="Y14" s="26">
        <v>3356</v>
      </c>
      <c r="Z14" s="26">
        <v>3660</v>
      </c>
      <c r="AA14" s="224"/>
      <c r="AB14" s="404">
        <v>3825</v>
      </c>
      <c r="AC14" s="404">
        <v>3556</v>
      </c>
      <c r="AD14" s="404">
        <v>3143</v>
      </c>
      <c r="AE14" s="386"/>
      <c r="AF14" s="194"/>
      <c r="AG14" s="194"/>
      <c r="AH14" s="194"/>
      <c r="AI14" s="194"/>
    </row>
    <row r="15" spans="1:35">
      <c r="A15" s="31" t="s">
        <v>122</v>
      </c>
      <c r="B15" s="59"/>
      <c r="C15" s="299">
        <v>5186</v>
      </c>
      <c r="D15" s="97">
        <v>3614</v>
      </c>
      <c r="E15" s="97">
        <v>5671</v>
      </c>
      <c r="F15" s="27">
        <v>5720</v>
      </c>
      <c r="G15" s="224"/>
      <c r="H15" s="299">
        <v>5095</v>
      </c>
      <c r="I15" s="97">
        <v>8263</v>
      </c>
      <c r="J15" s="97">
        <v>8679</v>
      </c>
      <c r="K15" s="27">
        <v>9889</v>
      </c>
      <c r="L15" s="224"/>
      <c r="M15" s="299">
        <v>10334</v>
      </c>
      <c r="N15" s="97">
        <v>12044</v>
      </c>
      <c r="O15" s="97">
        <v>11031</v>
      </c>
      <c r="P15" s="27">
        <v>11166</v>
      </c>
      <c r="Q15" s="224"/>
      <c r="R15" s="27">
        <v>10398</v>
      </c>
      <c r="S15" s="27">
        <v>9894</v>
      </c>
      <c r="T15" s="27">
        <v>11143</v>
      </c>
      <c r="U15" s="27">
        <v>12655</v>
      </c>
      <c r="V15" s="224"/>
      <c r="W15" s="27">
        <v>11210</v>
      </c>
      <c r="X15" s="27">
        <v>10706</v>
      </c>
      <c r="Y15" s="27">
        <v>10961</v>
      </c>
      <c r="Z15" s="27">
        <f>12563+29</f>
        <v>12592</v>
      </c>
      <c r="AA15" s="224"/>
      <c r="AB15" s="406">
        <v>11370</v>
      </c>
      <c r="AC15" s="406">
        <v>11505</v>
      </c>
      <c r="AD15" s="406">
        <v>14364</v>
      </c>
      <c r="AE15" s="386"/>
      <c r="AF15" s="194"/>
      <c r="AG15" s="194"/>
      <c r="AH15" s="194"/>
      <c r="AI15" s="194"/>
    </row>
    <row r="16" spans="1:35" ht="21">
      <c r="A16" s="25" t="s">
        <v>123</v>
      </c>
      <c r="B16" s="59"/>
      <c r="C16" s="300">
        <v>3</v>
      </c>
      <c r="D16" s="98">
        <v>4</v>
      </c>
      <c r="E16" s="98">
        <v>7</v>
      </c>
      <c r="F16" s="26">
        <v>5</v>
      </c>
      <c r="G16" s="224"/>
      <c r="H16" s="300">
        <v>6</v>
      </c>
      <c r="I16" s="98">
        <v>17</v>
      </c>
      <c r="J16" s="98">
        <v>20</v>
      </c>
      <c r="K16" s="26">
        <v>24</v>
      </c>
      <c r="L16" s="224"/>
      <c r="M16" s="300">
        <v>-52</v>
      </c>
      <c r="N16" s="98">
        <v>-58</v>
      </c>
      <c r="O16" s="98">
        <v>-72</v>
      </c>
      <c r="P16" s="26">
        <v>-94</v>
      </c>
      <c r="Q16" s="224"/>
      <c r="R16" s="26">
        <v>-258</v>
      </c>
      <c r="S16" s="26">
        <v>-461</v>
      </c>
      <c r="T16" s="26">
        <v>-635</v>
      </c>
      <c r="U16" s="26">
        <v>-619</v>
      </c>
      <c r="V16" s="224"/>
      <c r="W16" s="26">
        <v>-562</v>
      </c>
      <c r="X16" s="26">
        <v>-600</v>
      </c>
      <c r="Y16" s="26">
        <v>-689</v>
      </c>
      <c r="Z16" s="26">
        <v>-310</v>
      </c>
      <c r="AA16" s="224"/>
      <c r="AB16" s="404">
        <v>-368</v>
      </c>
      <c r="AC16" s="404">
        <v>-451</v>
      </c>
      <c r="AD16" s="404">
        <v>-203</v>
      </c>
      <c r="AE16" s="386"/>
      <c r="AF16" s="194"/>
      <c r="AG16" s="194"/>
      <c r="AH16" s="194"/>
      <c r="AI16" s="194"/>
    </row>
    <row r="17" spans="1:35">
      <c r="A17" s="23" t="s">
        <v>124</v>
      </c>
      <c r="B17" s="59"/>
      <c r="C17" s="300">
        <v>410</v>
      </c>
      <c r="D17" s="98">
        <v>494</v>
      </c>
      <c r="E17" s="98">
        <v>473</v>
      </c>
      <c r="F17" s="26">
        <v>397</v>
      </c>
      <c r="G17" s="224"/>
      <c r="H17" s="300">
        <v>609</v>
      </c>
      <c r="I17" s="98">
        <v>423</v>
      </c>
      <c r="J17" s="98">
        <v>367</v>
      </c>
      <c r="K17" s="26">
        <v>405</v>
      </c>
      <c r="L17" s="224"/>
      <c r="M17" s="300">
        <v>258</v>
      </c>
      <c r="N17" s="98">
        <v>237</v>
      </c>
      <c r="O17" s="98">
        <v>212</v>
      </c>
      <c r="P17" s="26">
        <v>178</v>
      </c>
      <c r="Q17" s="224"/>
      <c r="R17" s="26">
        <v>139</v>
      </c>
      <c r="S17" s="26">
        <v>95</v>
      </c>
      <c r="T17" s="26">
        <v>149</v>
      </c>
      <c r="U17" s="26">
        <v>338</v>
      </c>
      <c r="V17" s="224"/>
      <c r="W17" s="26">
        <v>157</v>
      </c>
      <c r="X17" s="26">
        <v>172</v>
      </c>
      <c r="Y17" s="26">
        <v>135</v>
      </c>
      <c r="Z17" s="26">
        <v>247</v>
      </c>
      <c r="AA17" s="224"/>
      <c r="AB17" s="26">
        <v>75</v>
      </c>
      <c r="AC17" s="26">
        <v>80</v>
      </c>
      <c r="AD17" s="26">
        <v>161</v>
      </c>
      <c r="AE17" s="386"/>
      <c r="AF17" s="194"/>
      <c r="AG17" s="194"/>
      <c r="AH17" s="194"/>
      <c r="AI17" s="194"/>
    </row>
    <row r="18" spans="1:35">
      <c r="A18" s="10" t="s">
        <v>125</v>
      </c>
      <c r="B18" s="59"/>
      <c r="C18" s="300">
        <v>496</v>
      </c>
      <c r="D18" s="98">
        <v>637</v>
      </c>
      <c r="E18" s="98">
        <v>644</v>
      </c>
      <c r="F18" s="26">
        <v>707</v>
      </c>
      <c r="G18" s="224"/>
      <c r="H18" s="300">
        <v>704</v>
      </c>
      <c r="I18" s="98">
        <v>501</v>
      </c>
      <c r="J18" s="98">
        <v>493</v>
      </c>
      <c r="K18" s="26">
        <v>475</v>
      </c>
      <c r="L18" s="224"/>
      <c r="M18" s="300">
        <v>379</v>
      </c>
      <c r="N18" s="98">
        <v>378</v>
      </c>
      <c r="O18" s="98">
        <v>368</v>
      </c>
      <c r="P18" s="26">
        <v>394</v>
      </c>
      <c r="Q18" s="224"/>
      <c r="R18" s="26">
        <v>386</v>
      </c>
      <c r="S18" s="26">
        <v>377</v>
      </c>
      <c r="T18" s="26">
        <v>369</v>
      </c>
      <c r="U18" s="26">
        <v>352</v>
      </c>
      <c r="V18" s="224"/>
      <c r="W18" s="26">
        <v>354</v>
      </c>
      <c r="X18" s="26">
        <v>342</v>
      </c>
      <c r="Y18" s="26">
        <v>334</v>
      </c>
      <c r="Z18" s="26">
        <v>334</v>
      </c>
      <c r="AA18" s="224"/>
      <c r="AB18" s="26">
        <v>336</v>
      </c>
      <c r="AC18" s="26">
        <v>315</v>
      </c>
      <c r="AD18" s="26">
        <v>312</v>
      </c>
      <c r="AE18" s="386"/>
      <c r="AF18" s="194"/>
      <c r="AG18" s="194"/>
      <c r="AH18" s="194"/>
      <c r="AI18" s="194"/>
    </row>
    <row r="19" spans="1:35">
      <c r="A19" s="11" t="s">
        <v>126</v>
      </c>
      <c r="B19" s="59"/>
      <c r="C19" s="299">
        <v>540</v>
      </c>
      <c r="D19" s="97">
        <v>569</v>
      </c>
      <c r="E19" s="97">
        <v>556</v>
      </c>
      <c r="F19" s="27">
        <v>569</v>
      </c>
      <c r="G19" s="224"/>
      <c r="H19" s="299">
        <v>565</v>
      </c>
      <c r="I19" s="97">
        <v>555</v>
      </c>
      <c r="J19" s="97">
        <v>553</v>
      </c>
      <c r="K19" s="27">
        <v>552</v>
      </c>
      <c r="L19" s="224"/>
      <c r="M19" s="299">
        <v>540</v>
      </c>
      <c r="N19" s="97">
        <v>539</v>
      </c>
      <c r="O19" s="97">
        <v>536</v>
      </c>
      <c r="P19" s="27">
        <v>535</v>
      </c>
      <c r="Q19" s="224"/>
      <c r="R19" s="27">
        <v>532</v>
      </c>
      <c r="S19" s="27">
        <v>531</v>
      </c>
      <c r="T19" s="27">
        <v>529</v>
      </c>
      <c r="U19" s="27">
        <v>522</v>
      </c>
      <c r="V19" s="224"/>
      <c r="W19" s="27">
        <v>517</v>
      </c>
      <c r="X19" s="27">
        <v>515</v>
      </c>
      <c r="Y19" s="27">
        <v>511</v>
      </c>
      <c r="Z19" s="27">
        <v>532</v>
      </c>
      <c r="AA19" s="224"/>
      <c r="AB19" s="27">
        <v>526</v>
      </c>
      <c r="AC19" s="27">
        <v>527</v>
      </c>
      <c r="AD19" s="27">
        <v>524</v>
      </c>
      <c r="AE19" s="386"/>
      <c r="AF19" s="194"/>
      <c r="AG19" s="194"/>
      <c r="AH19" s="194"/>
      <c r="AI19" s="194"/>
    </row>
    <row r="20" spans="1:35">
      <c r="A20" s="14" t="s">
        <v>127</v>
      </c>
      <c r="B20" s="59"/>
      <c r="C20" s="300">
        <v>10</v>
      </c>
      <c r="D20" s="98">
        <v>12</v>
      </c>
      <c r="E20" s="98">
        <v>11</v>
      </c>
      <c r="F20" s="26">
        <v>15</v>
      </c>
      <c r="G20" s="224"/>
      <c r="H20" s="300">
        <v>14</v>
      </c>
      <c r="I20" s="98">
        <v>13</v>
      </c>
      <c r="J20" s="98">
        <v>15</v>
      </c>
      <c r="K20" s="26">
        <v>9</v>
      </c>
      <c r="L20" s="224"/>
      <c r="M20" s="300">
        <v>13</v>
      </c>
      <c r="N20" s="98">
        <v>8</v>
      </c>
      <c r="O20" s="98">
        <v>10</v>
      </c>
      <c r="P20" s="26">
        <v>20</v>
      </c>
      <c r="Q20" s="224"/>
      <c r="R20" s="26">
        <v>21</v>
      </c>
      <c r="S20" s="26">
        <v>26</v>
      </c>
      <c r="T20" s="26">
        <v>26</v>
      </c>
      <c r="U20" s="26">
        <v>21</v>
      </c>
      <c r="V20" s="224"/>
      <c r="W20" s="26">
        <v>24</v>
      </c>
      <c r="X20" s="26">
        <v>20</v>
      </c>
      <c r="Y20" s="26">
        <v>19</v>
      </c>
      <c r="Z20" s="26">
        <v>28</v>
      </c>
      <c r="AA20" s="224"/>
      <c r="AB20" s="26">
        <v>28</v>
      </c>
      <c r="AC20" s="26">
        <v>13</v>
      </c>
      <c r="AD20" s="26">
        <v>9</v>
      </c>
      <c r="AE20" s="386"/>
      <c r="AF20" s="194"/>
      <c r="AG20" s="194"/>
      <c r="AH20" s="194"/>
      <c r="AI20" s="194"/>
    </row>
    <row r="21" spans="1:35">
      <c r="A21" s="139" t="s">
        <v>128</v>
      </c>
      <c r="B21" s="59"/>
      <c r="C21" s="304">
        <v>53</v>
      </c>
      <c r="D21" s="100">
        <v>26</v>
      </c>
      <c r="E21" s="100">
        <v>9</v>
      </c>
      <c r="F21" s="28">
        <v>8</v>
      </c>
      <c r="G21" s="224"/>
      <c r="H21" s="304">
        <v>8</v>
      </c>
      <c r="I21" s="100">
        <v>7</v>
      </c>
      <c r="J21" s="100">
        <v>6</v>
      </c>
      <c r="K21" s="28">
        <v>9</v>
      </c>
      <c r="L21" s="224"/>
      <c r="M21" s="304">
        <v>9</v>
      </c>
      <c r="N21" s="100">
        <v>5</v>
      </c>
      <c r="O21" s="100">
        <v>5</v>
      </c>
      <c r="P21" s="28">
        <v>10</v>
      </c>
      <c r="Q21" s="224"/>
      <c r="R21" s="28">
        <v>13</v>
      </c>
      <c r="S21" s="28">
        <v>14</v>
      </c>
      <c r="T21" s="28">
        <v>15</v>
      </c>
      <c r="U21" s="28">
        <v>18</v>
      </c>
      <c r="V21" s="224"/>
      <c r="W21" s="28">
        <v>17</v>
      </c>
      <c r="X21" s="28">
        <v>18</v>
      </c>
      <c r="Y21" s="28">
        <v>17</v>
      </c>
      <c r="Z21" s="28">
        <v>19</v>
      </c>
      <c r="AA21" s="224"/>
      <c r="AB21" s="28">
        <v>35</v>
      </c>
      <c r="AC21" s="28">
        <v>31</v>
      </c>
      <c r="AD21" s="28">
        <v>28</v>
      </c>
      <c r="AE21" s="386"/>
      <c r="AF21" s="194"/>
      <c r="AG21" s="194"/>
      <c r="AH21" s="194"/>
      <c r="AI21" s="194"/>
    </row>
    <row r="22" spans="1:35">
      <c r="A22" s="139" t="s">
        <v>129</v>
      </c>
      <c r="B22" s="59"/>
      <c r="C22" s="304">
        <v>171</v>
      </c>
      <c r="D22" s="100">
        <v>272</v>
      </c>
      <c r="E22" s="100">
        <v>168</v>
      </c>
      <c r="F22" s="28">
        <v>257</v>
      </c>
      <c r="G22" s="224"/>
      <c r="H22" s="304">
        <v>240</v>
      </c>
      <c r="I22" s="100">
        <v>260</v>
      </c>
      <c r="J22" s="100">
        <v>228</v>
      </c>
      <c r="K22" s="28">
        <v>370</v>
      </c>
      <c r="L22" s="224"/>
      <c r="M22" s="304">
        <v>274</v>
      </c>
      <c r="N22" s="100">
        <v>288</v>
      </c>
      <c r="O22" s="100">
        <v>354</v>
      </c>
      <c r="P22" s="28">
        <v>318</v>
      </c>
      <c r="Q22" s="224"/>
      <c r="R22" s="28">
        <v>308</v>
      </c>
      <c r="S22" s="28">
        <v>334</v>
      </c>
      <c r="T22" s="28">
        <v>300</v>
      </c>
      <c r="U22" s="28">
        <v>305</v>
      </c>
      <c r="V22" s="224"/>
      <c r="W22" s="28">
        <v>256</v>
      </c>
      <c r="X22" s="28">
        <v>236</v>
      </c>
      <c r="Y22" s="28">
        <v>247</v>
      </c>
      <c r="Z22" s="28">
        <v>258</v>
      </c>
      <c r="AA22" s="224"/>
      <c r="AB22" s="28">
        <v>221</v>
      </c>
      <c r="AC22" s="28">
        <v>231</v>
      </c>
      <c r="AD22" s="28">
        <v>321</v>
      </c>
      <c r="AE22" s="386"/>
      <c r="AF22" s="194"/>
      <c r="AG22" s="194"/>
      <c r="AH22" s="194"/>
      <c r="AI22" s="194"/>
    </row>
    <row r="23" spans="1:35">
      <c r="A23" s="166" t="s">
        <v>130</v>
      </c>
      <c r="B23" s="59"/>
      <c r="C23" s="305">
        <v>0</v>
      </c>
      <c r="D23" s="168">
        <v>0</v>
      </c>
      <c r="E23" s="168">
        <v>0</v>
      </c>
      <c r="F23" s="167">
        <v>0</v>
      </c>
      <c r="G23" s="224"/>
      <c r="H23" s="305">
        <v>0</v>
      </c>
      <c r="I23" s="168">
        <v>198</v>
      </c>
      <c r="J23" s="168">
        <v>198</v>
      </c>
      <c r="K23" s="167">
        <v>135</v>
      </c>
      <c r="L23" s="224"/>
      <c r="M23" s="305">
        <v>73</v>
      </c>
      <c r="N23" s="168">
        <v>73</v>
      </c>
      <c r="O23" s="168">
        <v>0</v>
      </c>
      <c r="P23" s="167">
        <v>0</v>
      </c>
      <c r="Q23" s="224"/>
      <c r="R23" s="167">
        <v>0</v>
      </c>
      <c r="S23" s="167">
        <v>0</v>
      </c>
      <c r="T23" s="167">
        <v>5</v>
      </c>
      <c r="U23" s="167">
        <v>25</v>
      </c>
      <c r="V23" s="224"/>
      <c r="W23" s="167">
        <v>5</v>
      </c>
      <c r="X23" s="167">
        <v>5</v>
      </c>
      <c r="Y23" s="167">
        <v>5</v>
      </c>
      <c r="Z23" s="167">
        <v>538</v>
      </c>
      <c r="AA23" s="224"/>
      <c r="AB23" s="167">
        <v>494</v>
      </c>
      <c r="AC23" s="167">
        <v>496</v>
      </c>
      <c r="AD23" s="167">
        <v>5</v>
      </c>
      <c r="AE23" s="386"/>
      <c r="AF23" s="194"/>
      <c r="AG23" s="194"/>
      <c r="AH23" s="194"/>
      <c r="AI23" s="194"/>
    </row>
    <row r="24" spans="1:35">
      <c r="A24" s="16" t="s">
        <v>83</v>
      </c>
      <c r="B24" s="60"/>
      <c r="C24" s="102">
        <v>46588</v>
      </c>
      <c r="D24" s="29">
        <v>44463</v>
      </c>
      <c r="E24" s="29">
        <v>45970</v>
      </c>
      <c r="F24" s="29">
        <v>45648</v>
      </c>
      <c r="G24" s="60"/>
      <c r="H24" s="102">
        <v>46498</v>
      </c>
      <c r="I24" s="29">
        <v>51271</v>
      </c>
      <c r="J24" s="29">
        <v>51231</v>
      </c>
      <c r="K24" s="29">
        <v>53122</v>
      </c>
      <c r="L24" s="60"/>
      <c r="M24" s="102">
        <v>52970</v>
      </c>
      <c r="N24" s="29">
        <v>54132</v>
      </c>
      <c r="O24" s="29">
        <v>54370</v>
      </c>
      <c r="P24" s="29">
        <v>56325</v>
      </c>
      <c r="Q24" s="60"/>
      <c r="R24" s="29">
        <v>54475</v>
      </c>
      <c r="S24" s="29">
        <v>55029</v>
      </c>
      <c r="T24" s="29">
        <v>55997</v>
      </c>
      <c r="U24" s="29">
        <v>56523</v>
      </c>
      <c r="V24" s="60"/>
      <c r="W24" s="29">
        <v>54513</v>
      </c>
      <c r="X24" s="29">
        <v>53127</v>
      </c>
      <c r="Y24" s="29">
        <v>52857</v>
      </c>
      <c r="Z24" s="29">
        <v>55448</v>
      </c>
      <c r="AA24" s="60"/>
      <c r="AB24" s="29">
        <v>54239</v>
      </c>
      <c r="AC24" s="29">
        <v>53633</v>
      </c>
      <c r="AD24" s="29">
        <v>55726</v>
      </c>
      <c r="AE24" s="386"/>
      <c r="AF24" s="194"/>
      <c r="AG24" s="194"/>
      <c r="AH24" s="194"/>
      <c r="AI24" s="194"/>
    </row>
    <row r="25" spans="1:35">
      <c r="C25" s="374"/>
      <c r="D25" s="374"/>
      <c r="E25" s="374"/>
      <c r="F25" s="374"/>
      <c r="G25" s="159"/>
      <c r="H25" s="375"/>
      <c r="I25" s="376"/>
      <c r="J25" s="376"/>
      <c r="K25" s="376"/>
      <c r="L25" s="159"/>
      <c r="M25" s="377"/>
      <c r="N25" s="377"/>
      <c r="O25" s="377"/>
      <c r="P25" s="377"/>
      <c r="Q25" s="159"/>
      <c r="R25" s="377"/>
      <c r="S25" s="377"/>
      <c r="T25" s="377"/>
      <c r="U25" s="377"/>
      <c r="V25" s="159"/>
      <c r="W25" s="159"/>
      <c r="X25" s="159"/>
      <c r="Y25" s="159"/>
      <c r="Z25" s="159"/>
      <c r="AA25" s="159"/>
      <c r="AB25" s="159"/>
      <c r="AC25" s="159"/>
      <c r="AD25" s="159"/>
      <c r="AE25" s="386"/>
      <c r="AF25" s="386"/>
      <c r="AG25" s="194"/>
      <c r="AH25" s="194"/>
      <c r="AI25" s="194"/>
    </row>
    <row r="26" spans="1:35">
      <c r="A26" s="7" t="s">
        <v>131</v>
      </c>
      <c r="B26" s="54"/>
      <c r="C26" s="503" t="s">
        <v>30</v>
      </c>
      <c r="D26" s="504"/>
      <c r="E26" s="504"/>
      <c r="F26" s="504"/>
      <c r="G26" s="378"/>
      <c r="H26" s="503" t="s">
        <v>31</v>
      </c>
      <c r="I26" s="504"/>
      <c r="J26" s="504"/>
      <c r="K26" s="504"/>
      <c r="L26" s="378"/>
      <c r="M26" s="505" t="s">
        <v>27</v>
      </c>
      <c r="N26" s="506"/>
      <c r="O26" s="506"/>
      <c r="P26" s="506"/>
      <c r="Q26" s="378"/>
      <c r="R26" s="505" t="s">
        <v>32</v>
      </c>
      <c r="S26" s="506"/>
      <c r="T26" s="506"/>
      <c r="U26" s="506"/>
      <c r="V26" s="378"/>
      <c r="W26" s="500" t="s">
        <v>28</v>
      </c>
      <c r="X26" s="500"/>
      <c r="Y26" s="500"/>
      <c r="Z26" s="500"/>
      <c r="AA26" s="378"/>
      <c r="AB26" s="496" t="s">
        <v>29</v>
      </c>
      <c r="AC26" s="496"/>
      <c r="AD26" s="496"/>
      <c r="AE26" s="386"/>
      <c r="AF26" s="446"/>
      <c r="AG26" s="194"/>
      <c r="AH26" s="194"/>
      <c r="AI26" s="194"/>
    </row>
    <row r="27" spans="1:35">
      <c r="B27" s="55"/>
      <c r="C27" s="379" t="s">
        <v>79</v>
      </c>
      <c r="D27" s="380" t="s">
        <v>80</v>
      </c>
      <c r="E27" s="381" t="s">
        <v>81</v>
      </c>
      <c r="F27" s="381" t="s">
        <v>82</v>
      </c>
      <c r="G27" s="382"/>
      <c r="H27" s="379" t="s">
        <v>79</v>
      </c>
      <c r="I27" s="380" t="s">
        <v>80</v>
      </c>
      <c r="J27" s="381" t="s">
        <v>81</v>
      </c>
      <c r="K27" s="381" t="s">
        <v>82</v>
      </c>
      <c r="L27" s="382"/>
      <c r="M27" s="383" t="s">
        <v>79</v>
      </c>
      <c r="N27" s="384" t="s">
        <v>80</v>
      </c>
      <c r="O27" s="384" t="s">
        <v>81</v>
      </c>
      <c r="P27" s="384" t="s">
        <v>82</v>
      </c>
      <c r="Q27" s="382"/>
      <c r="R27" s="383" t="s">
        <v>79</v>
      </c>
      <c r="S27" s="384" t="s">
        <v>80</v>
      </c>
      <c r="T27" s="384" t="s">
        <v>81</v>
      </c>
      <c r="U27" s="384" t="s">
        <v>82</v>
      </c>
      <c r="V27" s="382"/>
      <c r="W27" s="385" t="s">
        <v>79</v>
      </c>
      <c r="X27" s="384" t="s">
        <v>80</v>
      </c>
      <c r="Y27" s="384" t="s">
        <v>81</v>
      </c>
      <c r="Z27" s="384" t="s">
        <v>82</v>
      </c>
      <c r="AA27" s="382"/>
      <c r="AB27" s="384" t="s">
        <v>79</v>
      </c>
      <c r="AC27" s="384" t="s">
        <v>80</v>
      </c>
      <c r="AD27" s="171" t="s">
        <v>81</v>
      </c>
      <c r="AE27" s="386"/>
      <c r="AF27" s="386"/>
      <c r="AG27" s="194"/>
      <c r="AH27" s="194"/>
      <c r="AI27" s="194"/>
    </row>
    <row r="28" spans="1:35">
      <c r="A28" s="13" t="s">
        <v>132</v>
      </c>
      <c r="B28" s="60"/>
      <c r="C28" s="208">
        <v>42483</v>
      </c>
      <c r="D28" s="306">
        <v>40477</v>
      </c>
      <c r="E28" s="306">
        <v>41869</v>
      </c>
      <c r="F28" s="307">
        <v>41831</v>
      </c>
      <c r="G28" s="228"/>
      <c r="H28" s="208">
        <v>42705</v>
      </c>
      <c r="I28" s="306">
        <v>47317</v>
      </c>
      <c r="J28" s="306">
        <v>46994</v>
      </c>
      <c r="K28" s="307">
        <v>48768</v>
      </c>
      <c r="L28" s="228"/>
      <c r="M28" s="208">
        <v>48603</v>
      </c>
      <c r="N28" s="306">
        <v>49638</v>
      </c>
      <c r="O28" s="306">
        <v>50142</v>
      </c>
      <c r="P28" s="307">
        <v>51947</v>
      </c>
      <c r="Q28" s="228"/>
      <c r="R28" s="307">
        <v>50274</v>
      </c>
      <c r="S28" s="307">
        <v>50743</v>
      </c>
      <c r="T28" s="307">
        <v>51952</v>
      </c>
      <c r="U28" s="307">
        <v>52532</v>
      </c>
      <c r="V28" s="228"/>
      <c r="W28" s="307">
        <v>50687</v>
      </c>
      <c r="X28" s="307">
        <v>49137</v>
      </c>
      <c r="Y28" s="307">
        <v>48688</v>
      </c>
      <c r="Z28" s="307">
        <v>51278</v>
      </c>
      <c r="AA28" s="228"/>
      <c r="AB28" s="307">
        <v>49906</v>
      </c>
      <c r="AC28" s="307">
        <v>49527</v>
      </c>
      <c r="AD28" s="307">
        <v>51184</v>
      </c>
      <c r="AE28" s="386"/>
      <c r="AF28" s="386"/>
      <c r="AG28" s="194"/>
      <c r="AH28" s="194"/>
      <c r="AI28" s="194"/>
    </row>
    <row r="29" spans="1:35">
      <c r="A29" s="11" t="s">
        <v>133</v>
      </c>
      <c r="B29" s="59"/>
      <c r="C29" s="299"/>
      <c r="D29" s="308"/>
      <c r="E29" s="308"/>
      <c r="F29" s="303"/>
      <c r="G29" s="224"/>
      <c r="H29" s="299"/>
      <c r="I29" s="308"/>
      <c r="J29" s="308"/>
      <c r="K29" s="303"/>
      <c r="L29" s="224"/>
      <c r="M29" s="299"/>
      <c r="N29" s="308"/>
      <c r="O29" s="308"/>
      <c r="P29" s="303"/>
      <c r="Q29" s="224"/>
      <c r="R29" s="303"/>
      <c r="S29" s="303"/>
      <c r="T29" s="303"/>
      <c r="U29" s="303"/>
      <c r="V29" s="224"/>
      <c r="W29" s="303"/>
      <c r="X29" s="303"/>
      <c r="Y29" s="303"/>
      <c r="Z29" s="303"/>
      <c r="AA29" s="224"/>
      <c r="AB29" s="303"/>
      <c r="AC29" s="303"/>
      <c r="AD29" s="303"/>
      <c r="AE29" s="386"/>
      <c r="AF29" s="386"/>
      <c r="AG29" s="194"/>
      <c r="AH29" s="194"/>
      <c r="AI29" s="194"/>
    </row>
    <row r="30" spans="1:35">
      <c r="A30" s="23" t="s">
        <v>117</v>
      </c>
      <c r="B30" s="59"/>
      <c r="C30" s="300">
        <v>527</v>
      </c>
      <c r="D30" s="309">
        <v>515</v>
      </c>
      <c r="E30" s="309">
        <v>483</v>
      </c>
      <c r="F30" s="310">
        <v>848</v>
      </c>
      <c r="G30" s="224"/>
      <c r="H30" s="300">
        <v>724</v>
      </c>
      <c r="I30" s="309">
        <v>651</v>
      </c>
      <c r="J30" s="309">
        <v>593</v>
      </c>
      <c r="K30" s="310">
        <v>468</v>
      </c>
      <c r="L30" s="224"/>
      <c r="M30" s="300">
        <v>217</v>
      </c>
      <c r="N30" s="309">
        <v>191</v>
      </c>
      <c r="O30" s="309">
        <v>186</v>
      </c>
      <c r="P30" s="310">
        <v>234</v>
      </c>
      <c r="Q30" s="224"/>
      <c r="R30" s="310">
        <v>222</v>
      </c>
      <c r="S30" s="310">
        <v>214</v>
      </c>
      <c r="T30" s="310">
        <v>207</v>
      </c>
      <c r="U30" s="310">
        <v>204</v>
      </c>
      <c r="V30" s="224"/>
      <c r="W30" s="360">
        <v>169</v>
      </c>
      <c r="X30" s="310">
        <v>165</v>
      </c>
      <c r="Y30" s="310">
        <v>167</v>
      </c>
      <c r="Z30" s="310">
        <v>136</v>
      </c>
      <c r="AA30" s="224"/>
      <c r="AB30" s="310">
        <v>100</v>
      </c>
      <c r="AC30" s="310">
        <v>102</v>
      </c>
      <c r="AD30" s="310">
        <v>104</v>
      </c>
      <c r="AE30" s="386"/>
      <c r="AF30" s="386"/>
      <c r="AG30" s="401"/>
      <c r="AH30" s="194"/>
      <c r="AI30" s="194"/>
    </row>
    <row r="31" spans="1:35">
      <c r="A31" s="24" t="s">
        <v>116</v>
      </c>
      <c r="B31" s="59"/>
      <c r="C31" s="300">
        <v>353</v>
      </c>
      <c r="D31" s="309">
        <v>348</v>
      </c>
      <c r="E31" s="309">
        <v>424</v>
      </c>
      <c r="F31" s="310">
        <v>334</v>
      </c>
      <c r="G31" s="224"/>
      <c r="H31" s="300">
        <v>357</v>
      </c>
      <c r="I31" s="309">
        <v>355</v>
      </c>
      <c r="J31" s="309">
        <v>353</v>
      </c>
      <c r="K31" s="310">
        <v>422</v>
      </c>
      <c r="L31" s="224"/>
      <c r="M31" s="300">
        <v>267</v>
      </c>
      <c r="N31" s="309">
        <v>237</v>
      </c>
      <c r="O31" s="309">
        <v>259</v>
      </c>
      <c r="P31" s="310">
        <v>301</v>
      </c>
      <c r="Q31" s="224"/>
      <c r="R31" s="310">
        <v>403</v>
      </c>
      <c r="S31" s="310">
        <v>611</v>
      </c>
      <c r="T31" s="310">
        <v>773</v>
      </c>
      <c r="U31" s="310">
        <v>692</v>
      </c>
      <c r="V31" s="224"/>
      <c r="W31" s="360">
        <v>597</v>
      </c>
      <c r="X31" s="310">
        <v>615</v>
      </c>
      <c r="Y31" s="310">
        <v>673</v>
      </c>
      <c r="Z31" s="310">
        <v>463</v>
      </c>
      <c r="AA31" s="224"/>
      <c r="AB31" s="310">
        <v>453</v>
      </c>
      <c r="AC31" s="310">
        <v>435</v>
      </c>
      <c r="AD31" s="310">
        <v>362</v>
      </c>
      <c r="AE31" s="386"/>
      <c r="AF31" s="386"/>
      <c r="AG31" s="194"/>
      <c r="AH31" s="194"/>
      <c r="AI31" s="194"/>
    </row>
    <row r="32" spans="1:35">
      <c r="A32" s="23" t="s">
        <v>134</v>
      </c>
      <c r="B32" s="59"/>
      <c r="C32" s="299">
        <v>39555</v>
      </c>
      <c r="D32" s="308">
        <v>37696</v>
      </c>
      <c r="E32" s="308">
        <v>38322</v>
      </c>
      <c r="F32" s="303">
        <v>38065</v>
      </c>
      <c r="G32" s="224"/>
      <c r="H32" s="299">
        <v>39007</v>
      </c>
      <c r="I32" s="308">
        <v>43186</v>
      </c>
      <c r="J32" s="308">
        <v>43902</v>
      </c>
      <c r="K32" s="303">
        <v>45944</v>
      </c>
      <c r="L32" s="224"/>
      <c r="M32" s="299">
        <v>46171</v>
      </c>
      <c r="N32" s="308">
        <v>47485</v>
      </c>
      <c r="O32" s="308">
        <v>47573</v>
      </c>
      <c r="P32" s="303">
        <v>49666</v>
      </c>
      <c r="Q32" s="224"/>
      <c r="R32" s="303">
        <v>47999</v>
      </c>
      <c r="S32" s="303">
        <v>48474</v>
      </c>
      <c r="T32" s="303">
        <v>49732</v>
      </c>
      <c r="U32" s="303">
        <v>50669</v>
      </c>
      <c r="V32" s="224"/>
      <c r="W32" s="444">
        <v>48515</v>
      </c>
      <c r="X32" s="303">
        <v>47100</v>
      </c>
      <c r="Y32" s="303">
        <v>46468</v>
      </c>
      <c r="Z32" s="303">
        <v>48673</v>
      </c>
      <c r="AA32" s="224"/>
      <c r="AB32" s="303">
        <v>47324</v>
      </c>
      <c r="AC32" s="303">
        <v>47457</v>
      </c>
      <c r="AD32" s="303">
        <v>49642</v>
      </c>
      <c r="AE32" s="386"/>
      <c r="AF32" s="386"/>
      <c r="AG32" s="194"/>
      <c r="AH32" s="194"/>
      <c r="AI32" s="194"/>
    </row>
    <row r="33" spans="1:37">
      <c r="A33" s="31" t="s">
        <v>120</v>
      </c>
      <c r="B33" s="59"/>
      <c r="C33" s="300">
        <v>30535</v>
      </c>
      <c r="D33" s="309">
        <v>30089</v>
      </c>
      <c r="E33" s="309">
        <v>30245</v>
      </c>
      <c r="F33" s="310">
        <v>29900</v>
      </c>
      <c r="G33" s="224"/>
      <c r="H33" s="300">
        <v>29258</v>
      </c>
      <c r="I33" s="309">
        <v>29930</v>
      </c>
      <c r="J33" s="309">
        <v>30169</v>
      </c>
      <c r="K33" s="310">
        <v>32265</v>
      </c>
      <c r="L33" s="224"/>
      <c r="M33" s="300">
        <v>31999</v>
      </c>
      <c r="N33" s="309">
        <v>33013</v>
      </c>
      <c r="O33" s="309">
        <v>32833</v>
      </c>
      <c r="P33" s="310">
        <v>35148</v>
      </c>
      <c r="Q33" s="224"/>
      <c r="R33" s="310">
        <v>34061</v>
      </c>
      <c r="S33" s="310">
        <v>33524</v>
      </c>
      <c r="T33" s="310">
        <v>33985</v>
      </c>
      <c r="U33" s="310">
        <v>34288</v>
      </c>
      <c r="V33" s="224"/>
      <c r="W33" s="360">
        <v>32249</v>
      </c>
      <c r="X33" s="310">
        <v>32659</v>
      </c>
      <c r="Y33" s="310">
        <v>32010</v>
      </c>
      <c r="Z33" s="310">
        <v>33270</v>
      </c>
      <c r="AA33" s="224"/>
      <c r="AB33" s="310">
        <v>32131</v>
      </c>
      <c r="AC33" s="310">
        <v>32398</v>
      </c>
      <c r="AD33" s="310">
        <v>33598</v>
      </c>
      <c r="AE33" s="386"/>
      <c r="AF33" s="194"/>
      <c r="AG33" s="194"/>
      <c r="AH33" s="194"/>
      <c r="AI33" s="194"/>
    </row>
    <row r="34" spans="1:37">
      <c r="A34" s="30" t="s">
        <v>135</v>
      </c>
      <c r="B34" s="59"/>
      <c r="C34" s="299">
        <v>4220</v>
      </c>
      <c r="D34" s="308">
        <v>4682</v>
      </c>
      <c r="E34" s="308">
        <v>4680</v>
      </c>
      <c r="F34" s="303">
        <v>5080</v>
      </c>
      <c r="G34" s="224"/>
      <c r="H34" s="299">
        <v>5401</v>
      </c>
      <c r="I34" s="308">
        <v>5277</v>
      </c>
      <c r="J34" s="308">
        <v>6197</v>
      </c>
      <c r="K34" s="303">
        <v>6157</v>
      </c>
      <c r="L34" s="224"/>
      <c r="M34" s="299">
        <v>6544</v>
      </c>
      <c r="N34" s="308">
        <v>6979</v>
      </c>
      <c r="O34" s="308">
        <v>7279</v>
      </c>
      <c r="P34" s="303">
        <v>7157</v>
      </c>
      <c r="Q34" s="224"/>
      <c r="R34" s="303">
        <v>6665</v>
      </c>
      <c r="S34" s="303">
        <v>7744</v>
      </c>
      <c r="T34" s="303">
        <v>8617</v>
      </c>
      <c r="U34" s="303">
        <v>10037</v>
      </c>
      <c r="V34" s="224"/>
      <c r="W34" s="444">
        <v>11885</v>
      </c>
      <c r="X34" s="303">
        <v>12840</v>
      </c>
      <c r="Y34" s="303">
        <v>12901</v>
      </c>
      <c r="Z34" s="303">
        <v>13594</v>
      </c>
      <c r="AA34" s="224"/>
      <c r="AB34" s="303">
        <v>14238</v>
      </c>
      <c r="AC34" s="303">
        <v>14193</v>
      </c>
      <c r="AD34" s="303">
        <v>15213</v>
      </c>
      <c r="AE34" s="386"/>
      <c r="AF34" s="386"/>
      <c r="AG34" s="194"/>
      <c r="AH34" s="194"/>
      <c r="AI34" s="194"/>
    </row>
    <row r="35" spans="1:37">
      <c r="A35" s="31" t="s">
        <v>122</v>
      </c>
      <c r="B35" s="59"/>
      <c r="C35" s="300">
        <v>4800</v>
      </c>
      <c r="D35" s="309">
        <v>2925</v>
      </c>
      <c r="E35" s="309">
        <v>3397</v>
      </c>
      <c r="F35" s="310">
        <v>3085</v>
      </c>
      <c r="G35" s="224"/>
      <c r="H35" s="300">
        <v>4348</v>
      </c>
      <c r="I35" s="309">
        <v>7978</v>
      </c>
      <c r="J35" s="309">
        <v>7537</v>
      </c>
      <c r="K35" s="310">
        <v>7522</v>
      </c>
      <c r="L35" s="224"/>
      <c r="M35" s="300">
        <v>7628</v>
      </c>
      <c r="N35" s="309">
        <v>7493</v>
      </c>
      <c r="O35" s="309">
        <v>7461</v>
      </c>
      <c r="P35" s="310">
        <v>7361</v>
      </c>
      <c r="Q35" s="224"/>
      <c r="R35" s="310">
        <v>7273</v>
      </c>
      <c r="S35" s="310">
        <v>7206</v>
      </c>
      <c r="T35" s="310">
        <v>7130</v>
      </c>
      <c r="U35" s="310">
        <v>6344</v>
      </c>
      <c r="V35" s="224"/>
      <c r="W35" s="360">
        <v>4381</v>
      </c>
      <c r="X35" s="310">
        <v>1601</v>
      </c>
      <c r="Y35" s="310">
        <v>1557</v>
      </c>
      <c r="Z35" s="310">
        <v>1809</v>
      </c>
      <c r="AA35" s="224"/>
      <c r="AB35" s="310">
        <v>955</v>
      </c>
      <c r="AC35" s="310">
        <v>866</v>
      </c>
      <c r="AD35" s="310">
        <v>831</v>
      </c>
      <c r="AE35" s="386"/>
      <c r="AF35" s="194"/>
      <c r="AG35" s="194"/>
      <c r="AH35" s="194"/>
      <c r="AI35" s="194"/>
    </row>
    <row r="36" spans="1:37" ht="21">
      <c r="A36" s="32" t="s">
        <v>136</v>
      </c>
      <c r="B36" s="59"/>
      <c r="C36" s="299">
        <v>155</v>
      </c>
      <c r="D36" s="308">
        <v>99</v>
      </c>
      <c r="E36" s="308">
        <v>602</v>
      </c>
      <c r="F36" s="303">
        <v>729</v>
      </c>
      <c r="G36" s="224"/>
      <c r="H36" s="299">
        <v>875</v>
      </c>
      <c r="I36" s="308">
        <v>918</v>
      </c>
      <c r="J36" s="308">
        <v>321</v>
      </c>
      <c r="K36" s="303">
        <v>97</v>
      </c>
      <c r="L36" s="224"/>
      <c r="M36" s="299">
        <v>0</v>
      </c>
      <c r="N36" s="308">
        <v>0</v>
      </c>
      <c r="O36" s="308">
        <v>0</v>
      </c>
      <c r="P36" s="303">
        <v>0</v>
      </c>
      <c r="Q36" s="224"/>
      <c r="R36" s="303">
        <v>0</v>
      </c>
      <c r="S36" s="303">
        <v>391</v>
      </c>
      <c r="T36" s="303">
        <v>393</v>
      </c>
      <c r="U36" s="303">
        <v>394</v>
      </c>
      <c r="V36" s="224"/>
      <c r="W36" s="303">
        <v>396</v>
      </c>
      <c r="X36" s="303">
        <v>398</v>
      </c>
      <c r="Y36" s="303">
        <v>400</v>
      </c>
      <c r="Z36" s="303">
        <v>402</v>
      </c>
      <c r="AA36" s="224"/>
      <c r="AB36" s="303">
        <v>404</v>
      </c>
      <c r="AC36" s="303">
        <v>0</v>
      </c>
      <c r="AD36" s="303">
        <v>0</v>
      </c>
      <c r="AE36" s="386"/>
      <c r="AF36" s="386"/>
      <c r="AG36" s="194"/>
      <c r="AH36" s="194"/>
      <c r="AI36" s="194"/>
      <c r="AK36" s="159"/>
    </row>
    <row r="37" spans="1:37" ht="21">
      <c r="A37" s="33" t="s">
        <v>137</v>
      </c>
      <c r="B37" s="59"/>
      <c r="C37" s="300">
        <v>272</v>
      </c>
      <c r="D37" s="309">
        <v>390</v>
      </c>
      <c r="E37" s="309">
        <v>484</v>
      </c>
      <c r="F37" s="310">
        <v>337</v>
      </c>
      <c r="G37" s="224"/>
      <c r="H37" s="300">
        <v>366</v>
      </c>
      <c r="I37" s="309">
        <v>387</v>
      </c>
      <c r="J37" s="309">
        <v>373</v>
      </c>
      <c r="K37" s="310">
        <v>358</v>
      </c>
      <c r="L37" s="224"/>
      <c r="M37" s="300">
        <v>299</v>
      </c>
      <c r="N37" s="309">
        <v>262</v>
      </c>
      <c r="O37" s="309">
        <v>231</v>
      </c>
      <c r="P37" s="310">
        <v>165</v>
      </c>
      <c r="Q37" s="224"/>
      <c r="R37" s="310">
        <v>-171</v>
      </c>
      <c r="S37" s="310">
        <v>-468</v>
      </c>
      <c r="T37" s="310">
        <v>-846</v>
      </c>
      <c r="U37" s="310">
        <v>-891</v>
      </c>
      <c r="V37" s="224"/>
      <c r="W37" s="310">
        <v>-800</v>
      </c>
      <c r="X37" s="310">
        <v>-780</v>
      </c>
      <c r="Y37" s="310">
        <v>-766</v>
      </c>
      <c r="Z37" s="310">
        <v>-415</v>
      </c>
      <c r="AA37" s="224"/>
      <c r="AB37" s="310">
        <v>-441</v>
      </c>
      <c r="AC37" s="310">
        <v>-479</v>
      </c>
      <c r="AD37" s="310">
        <v>-252</v>
      </c>
      <c r="AE37" s="386"/>
      <c r="AF37" s="386"/>
      <c r="AG37" s="194"/>
      <c r="AH37" s="194"/>
      <c r="AI37" s="194"/>
    </row>
    <row r="38" spans="1:37">
      <c r="A38" s="10" t="s">
        <v>124</v>
      </c>
      <c r="B38" s="59"/>
      <c r="C38" s="299">
        <v>169</v>
      </c>
      <c r="D38" s="308">
        <v>39</v>
      </c>
      <c r="E38" s="308">
        <v>207</v>
      </c>
      <c r="F38" s="303">
        <v>116</v>
      </c>
      <c r="G38" s="224"/>
      <c r="H38" s="299">
        <v>94</v>
      </c>
      <c r="I38" s="308">
        <v>61</v>
      </c>
      <c r="J38" s="308">
        <v>74</v>
      </c>
      <c r="K38" s="303">
        <v>62</v>
      </c>
      <c r="L38" s="224"/>
      <c r="M38" s="299">
        <v>164</v>
      </c>
      <c r="N38" s="308">
        <v>90</v>
      </c>
      <c r="O38" s="308">
        <v>124</v>
      </c>
      <c r="P38" s="303">
        <v>107</v>
      </c>
      <c r="Q38" s="224"/>
      <c r="R38" s="303">
        <v>109</v>
      </c>
      <c r="S38" s="303">
        <v>263</v>
      </c>
      <c r="T38" s="303">
        <v>405</v>
      </c>
      <c r="U38" s="303">
        <v>245</v>
      </c>
      <c r="V38" s="224"/>
      <c r="W38" s="303">
        <v>238</v>
      </c>
      <c r="X38" s="303">
        <v>313</v>
      </c>
      <c r="Y38" s="303">
        <v>447</v>
      </c>
      <c r="Z38" s="303">
        <v>214</v>
      </c>
      <c r="AA38" s="224"/>
      <c r="AB38" s="303">
        <v>208</v>
      </c>
      <c r="AC38" s="303">
        <v>231</v>
      </c>
      <c r="AD38" s="303">
        <v>132</v>
      </c>
      <c r="AE38" s="386"/>
      <c r="AF38" s="386"/>
      <c r="AG38" s="194"/>
      <c r="AH38" s="194"/>
      <c r="AI38" s="194"/>
    </row>
    <row r="39" spans="1:37">
      <c r="A39" s="10" t="s">
        <v>138</v>
      </c>
      <c r="B39" s="59"/>
      <c r="C39" s="300">
        <v>471</v>
      </c>
      <c r="D39" s="309">
        <v>476</v>
      </c>
      <c r="E39" s="309">
        <v>471</v>
      </c>
      <c r="F39" s="310">
        <v>480</v>
      </c>
      <c r="G39" s="224"/>
      <c r="H39" s="300">
        <v>443</v>
      </c>
      <c r="I39" s="309">
        <v>457</v>
      </c>
      <c r="J39" s="309">
        <v>464</v>
      </c>
      <c r="K39" s="310">
        <v>425</v>
      </c>
      <c r="L39" s="224"/>
      <c r="M39" s="300">
        <v>410</v>
      </c>
      <c r="N39" s="309">
        <v>398</v>
      </c>
      <c r="O39" s="309">
        <v>382</v>
      </c>
      <c r="P39" s="310">
        <v>382</v>
      </c>
      <c r="Q39" s="224"/>
      <c r="R39" s="310">
        <v>338</v>
      </c>
      <c r="S39" s="310">
        <v>304</v>
      </c>
      <c r="T39" s="310">
        <v>276</v>
      </c>
      <c r="U39" s="310">
        <v>284</v>
      </c>
      <c r="V39" s="224"/>
      <c r="W39" s="310">
        <v>283</v>
      </c>
      <c r="X39" s="310">
        <v>282</v>
      </c>
      <c r="Y39" s="310">
        <v>276</v>
      </c>
      <c r="Z39" s="310">
        <v>231</v>
      </c>
      <c r="AA39" s="224"/>
      <c r="AB39" s="310">
        <v>257</v>
      </c>
      <c r="AC39" s="310">
        <v>249</v>
      </c>
      <c r="AD39" s="310">
        <v>252</v>
      </c>
      <c r="AE39" s="386"/>
      <c r="AF39" s="386"/>
      <c r="AG39" s="194"/>
      <c r="AH39" s="194"/>
      <c r="AI39" s="194"/>
    </row>
    <row r="40" spans="1:37">
      <c r="A40" s="11" t="s">
        <v>139</v>
      </c>
      <c r="B40" s="59"/>
      <c r="C40" s="300">
        <v>13</v>
      </c>
      <c r="D40" s="309">
        <v>18</v>
      </c>
      <c r="E40" s="309">
        <v>24</v>
      </c>
      <c r="F40" s="310">
        <v>34</v>
      </c>
      <c r="G40" s="224"/>
      <c r="H40" s="300">
        <v>36</v>
      </c>
      <c r="I40" s="309">
        <v>44</v>
      </c>
      <c r="J40" s="309">
        <v>32</v>
      </c>
      <c r="K40" s="310">
        <v>45</v>
      </c>
      <c r="L40" s="224"/>
      <c r="M40" s="300">
        <v>67</v>
      </c>
      <c r="N40" s="309">
        <v>89</v>
      </c>
      <c r="O40" s="309">
        <v>96</v>
      </c>
      <c r="P40" s="310">
        <v>131</v>
      </c>
      <c r="Q40" s="224"/>
      <c r="R40" s="310">
        <v>152</v>
      </c>
      <c r="S40" s="310">
        <v>68</v>
      </c>
      <c r="T40" s="310">
        <v>26</v>
      </c>
      <c r="U40" s="310">
        <v>43</v>
      </c>
      <c r="V40" s="224"/>
      <c r="W40" s="310">
        <v>81</v>
      </c>
      <c r="X40" s="310">
        <v>128</v>
      </c>
      <c r="Y40" s="310">
        <v>146</v>
      </c>
      <c r="Z40" s="310">
        <v>190</v>
      </c>
      <c r="AA40" s="224"/>
      <c r="AB40" s="310">
        <v>214</v>
      </c>
      <c r="AC40" s="310">
        <v>222</v>
      </c>
      <c r="AD40" s="310">
        <v>70</v>
      </c>
      <c r="AE40" s="386"/>
      <c r="AF40" s="386"/>
      <c r="AG40" s="194"/>
      <c r="AH40" s="194"/>
      <c r="AI40" s="194"/>
    </row>
    <row r="41" spans="1:37">
      <c r="A41" s="14" t="s">
        <v>140</v>
      </c>
      <c r="B41" s="59"/>
      <c r="C41" s="299">
        <v>11</v>
      </c>
      <c r="D41" s="308">
        <v>16</v>
      </c>
      <c r="E41" s="308">
        <v>25</v>
      </c>
      <c r="F41" s="303">
        <v>50</v>
      </c>
      <c r="G41" s="224"/>
      <c r="H41" s="299">
        <v>33</v>
      </c>
      <c r="I41" s="308">
        <v>76</v>
      </c>
      <c r="J41" s="308">
        <v>95</v>
      </c>
      <c r="K41" s="303">
        <v>110</v>
      </c>
      <c r="L41" s="224"/>
      <c r="M41" s="299">
        <v>104</v>
      </c>
      <c r="N41" s="308">
        <v>116</v>
      </c>
      <c r="O41" s="308">
        <v>127</v>
      </c>
      <c r="P41" s="303">
        <v>93</v>
      </c>
      <c r="Q41" s="224"/>
      <c r="R41" s="303">
        <v>82</v>
      </c>
      <c r="S41" s="303">
        <v>74</v>
      </c>
      <c r="T41" s="303">
        <v>84</v>
      </c>
      <c r="U41" s="303">
        <v>95</v>
      </c>
      <c r="V41" s="224"/>
      <c r="W41" s="303">
        <v>85</v>
      </c>
      <c r="X41" s="303">
        <v>82</v>
      </c>
      <c r="Y41" s="303">
        <v>104</v>
      </c>
      <c r="Z41" s="303">
        <v>119</v>
      </c>
      <c r="AA41" s="224"/>
      <c r="AB41" s="303">
        <v>132</v>
      </c>
      <c r="AC41" s="303">
        <v>131</v>
      </c>
      <c r="AD41" s="303">
        <v>139</v>
      </c>
      <c r="AE41" s="386"/>
      <c r="AF41" s="386"/>
      <c r="AG41" s="194"/>
      <c r="AH41" s="194"/>
      <c r="AI41" s="194"/>
    </row>
    <row r="42" spans="1:37">
      <c r="A42" s="14" t="s">
        <v>141</v>
      </c>
      <c r="B42" s="59"/>
      <c r="C42" s="300">
        <v>957</v>
      </c>
      <c r="D42" s="309">
        <v>880</v>
      </c>
      <c r="E42" s="309">
        <v>827</v>
      </c>
      <c r="F42" s="310">
        <v>838</v>
      </c>
      <c r="G42" s="224"/>
      <c r="H42" s="300">
        <v>770</v>
      </c>
      <c r="I42" s="309">
        <v>1183</v>
      </c>
      <c r="J42" s="309">
        <v>786</v>
      </c>
      <c r="K42" s="310">
        <v>837</v>
      </c>
      <c r="L42" s="224"/>
      <c r="M42" s="300">
        <v>905</v>
      </c>
      <c r="N42" s="309">
        <v>770</v>
      </c>
      <c r="O42" s="309">
        <v>1165</v>
      </c>
      <c r="P42" s="310">
        <v>868</v>
      </c>
      <c r="Q42" s="224"/>
      <c r="R42" s="310">
        <v>1140</v>
      </c>
      <c r="S42" s="310">
        <v>812</v>
      </c>
      <c r="T42" s="310">
        <v>902</v>
      </c>
      <c r="U42" s="310">
        <v>797</v>
      </c>
      <c r="V42" s="224"/>
      <c r="W42" s="310">
        <v>1122</v>
      </c>
      <c r="X42" s="310">
        <v>834</v>
      </c>
      <c r="Y42" s="310">
        <v>772</v>
      </c>
      <c r="Z42" s="310">
        <v>783</v>
      </c>
      <c r="AA42" s="224"/>
      <c r="AB42" s="310">
        <v>808</v>
      </c>
      <c r="AC42" s="310">
        <v>743</v>
      </c>
      <c r="AD42" s="310">
        <v>735</v>
      </c>
      <c r="AE42" s="386"/>
      <c r="AF42" s="386"/>
      <c r="AG42" s="194"/>
      <c r="AH42" s="194"/>
      <c r="AI42" s="194"/>
    </row>
    <row r="43" spans="1:37">
      <c r="A43" s="14" t="s">
        <v>142</v>
      </c>
      <c r="B43" s="59"/>
      <c r="C43" s="300"/>
      <c r="D43" s="309"/>
      <c r="E43" s="309"/>
      <c r="F43" s="310"/>
      <c r="G43" s="224"/>
      <c r="H43" s="300"/>
      <c r="I43" s="309"/>
      <c r="J43" s="309"/>
      <c r="K43" s="310"/>
      <c r="L43" s="224"/>
      <c r="M43" s="300"/>
      <c r="N43" s="309"/>
      <c r="O43" s="309"/>
      <c r="P43" s="310"/>
      <c r="Q43" s="224"/>
      <c r="R43" s="310"/>
      <c r="S43" s="310"/>
      <c r="T43" s="310"/>
      <c r="U43" s="310"/>
      <c r="V43" s="224"/>
      <c r="W43" s="310"/>
      <c r="X43" s="310"/>
      <c r="Y43" s="310"/>
      <c r="Z43" s="310">
        <v>482</v>
      </c>
      <c r="AA43" s="224"/>
      <c r="AB43" s="310">
        <v>447</v>
      </c>
      <c r="AC43" s="310">
        <v>436</v>
      </c>
      <c r="AD43" s="310">
        <v>0</v>
      </c>
      <c r="AE43" s="386"/>
      <c r="AF43" s="386"/>
      <c r="AG43" s="194"/>
      <c r="AH43" s="194"/>
      <c r="AI43" s="194"/>
    </row>
    <row r="44" spans="1:37">
      <c r="A44" s="34" t="s">
        <v>143</v>
      </c>
      <c r="B44" s="60"/>
      <c r="C44" s="302">
        <v>4105</v>
      </c>
      <c r="D44" s="311">
        <v>3986</v>
      </c>
      <c r="E44" s="311">
        <v>4101</v>
      </c>
      <c r="F44" s="312">
        <v>3817</v>
      </c>
      <c r="G44" s="228"/>
      <c r="H44" s="302">
        <v>3792</v>
      </c>
      <c r="I44" s="311">
        <v>3954</v>
      </c>
      <c r="J44" s="311">
        <v>4237</v>
      </c>
      <c r="K44" s="312">
        <v>4354</v>
      </c>
      <c r="L44" s="228"/>
      <c r="M44" s="302">
        <v>4367</v>
      </c>
      <c r="N44" s="311">
        <v>4494</v>
      </c>
      <c r="O44" s="311">
        <v>4228</v>
      </c>
      <c r="P44" s="312">
        <v>4378</v>
      </c>
      <c r="Q44" s="228"/>
      <c r="R44" s="312">
        <v>4201</v>
      </c>
      <c r="S44" s="312">
        <v>4286</v>
      </c>
      <c r="T44" s="312">
        <v>4045</v>
      </c>
      <c r="U44" s="312">
        <v>3991</v>
      </c>
      <c r="V44" s="228"/>
      <c r="W44" s="445">
        <v>3827</v>
      </c>
      <c r="X44" s="312">
        <v>3990</v>
      </c>
      <c r="Y44" s="312">
        <v>4170</v>
      </c>
      <c r="Z44" s="312">
        <v>4170</v>
      </c>
      <c r="AA44" s="228"/>
      <c r="AB44" s="312">
        <v>4333</v>
      </c>
      <c r="AC44" s="312">
        <v>4106</v>
      </c>
      <c r="AD44" s="312">
        <v>4542</v>
      </c>
      <c r="AE44" s="386"/>
      <c r="AF44" s="194"/>
      <c r="AG44" s="194"/>
      <c r="AH44" s="194"/>
      <c r="AI44" s="194"/>
    </row>
    <row r="45" spans="1:37">
      <c r="A45" s="24" t="s">
        <v>144</v>
      </c>
      <c r="B45" s="59"/>
      <c r="C45" s="300">
        <v>3806</v>
      </c>
      <c r="D45" s="309">
        <v>3688</v>
      </c>
      <c r="E45" s="309">
        <v>3803</v>
      </c>
      <c r="F45" s="310">
        <v>3515</v>
      </c>
      <c r="G45" s="224"/>
      <c r="H45" s="300">
        <v>3492</v>
      </c>
      <c r="I45" s="309">
        <v>3652</v>
      </c>
      <c r="J45" s="309">
        <v>3761</v>
      </c>
      <c r="K45" s="310">
        <v>3879</v>
      </c>
      <c r="L45" s="224"/>
      <c r="M45" s="300">
        <v>3892</v>
      </c>
      <c r="N45" s="309">
        <v>4019</v>
      </c>
      <c r="O45" s="309">
        <v>3753</v>
      </c>
      <c r="P45" s="310">
        <v>3902</v>
      </c>
      <c r="Q45" s="224"/>
      <c r="R45" s="310">
        <v>3725</v>
      </c>
      <c r="S45" s="310">
        <v>3810</v>
      </c>
      <c r="T45" s="310">
        <v>3569</v>
      </c>
      <c r="U45" s="310">
        <v>3520</v>
      </c>
      <c r="V45" s="224"/>
      <c r="W45" s="310">
        <v>3356</v>
      </c>
      <c r="X45" s="310">
        <v>3519</v>
      </c>
      <c r="Y45" s="310">
        <v>3699</v>
      </c>
      <c r="Z45" s="310">
        <v>3699</v>
      </c>
      <c r="AA45" s="224"/>
      <c r="AB45" s="310">
        <v>3862</v>
      </c>
      <c r="AC45" s="310">
        <v>3635</v>
      </c>
      <c r="AD45" s="310">
        <v>3831</v>
      </c>
      <c r="AE45" s="386"/>
      <c r="AF45" s="386"/>
      <c r="AG45" s="194"/>
      <c r="AH45" s="194"/>
      <c r="AI45" s="194"/>
    </row>
    <row r="46" spans="1:37">
      <c r="A46" s="23" t="s">
        <v>145</v>
      </c>
      <c r="B46" s="59"/>
      <c r="C46" s="300">
        <v>298</v>
      </c>
      <c r="D46" s="309">
        <v>297</v>
      </c>
      <c r="E46" s="309">
        <v>297</v>
      </c>
      <c r="F46" s="310">
        <v>297</v>
      </c>
      <c r="G46" s="224"/>
      <c r="H46" s="300">
        <v>297</v>
      </c>
      <c r="I46" s="309">
        <v>297</v>
      </c>
      <c r="J46" s="309">
        <v>471</v>
      </c>
      <c r="K46" s="310">
        <v>471</v>
      </c>
      <c r="L46" s="224"/>
      <c r="M46" s="300">
        <v>471</v>
      </c>
      <c r="N46" s="309">
        <v>471</v>
      </c>
      <c r="O46" s="309">
        <v>471</v>
      </c>
      <c r="P46" s="310">
        <v>471</v>
      </c>
      <c r="Q46" s="224"/>
      <c r="R46" s="310">
        <v>471</v>
      </c>
      <c r="S46" s="310">
        <v>471</v>
      </c>
      <c r="T46" s="310">
        <v>471</v>
      </c>
      <c r="U46" s="310">
        <v>471</v>
      </c>
      <c r="V46" s="224"/>
      <c r="W46" s="310">
        <v>471</v>
      </c>
      <c r="X46" s="310">
        <v>471</v>
      </c>
      <c r="Y46" s="310">
        <v>471</v>
      </c>
      <c r="Z46" s="310">
        <v>471</v>
      </c>
      <c r="AA46" s="224"/>
      <c r="AB46" s="310">
        <v>471</v>
      </c>
      <c r="AC46" s="310">
        <v>471</v>
      </c>
      <c r="AD46" s="310">
        <v>711</v>
      </c>
      <c r="AE46" s="386"/>
      <c r="AF46" s="386"/>
      <c r="AG46" s="194"/>
      <c r="AH46" s="194"/>
      <c r="AI46" s="194"/>
    </row>
    <row r="47" spans="1:37">
      <c r="A47" s="23" t="s">
        <v>111</v>
      </c>
      <c r="B47" s="59"/>
      <c r="C47" s="300">
        <v>1</v>
      </c>
      <c r="D47" s="309">
        <v>1</v>
      </c>
      <c r="E47" s="309">
        <v>1</v>
      </c>
      <c r="F47" s="310">
        <v>4</v>
      </c>
      <c r="G47" s="224"/>
      <c r="H47" s="300">
        <v>4</v>
      </c>
      <c r="I47" s="309">
        <v>4</v>
      </c>
      <c r="J47" s="309">
        <v>5</v>
      </c>
      <c r="K47" s="310">
        <v>4</v>
      </c>
      <c r="L47" s="224"/>
      <c r="M47" s="300">
        <v>4</v>
      </c>
      <c r="N47" s="309">
        <v>4</v>
      </c>
      <c r="O47" s="309">
        <v>4</v>
      </c>
      <c r="P47" s="310">
        <v>5</v>
      </c>
      <c r="Q47" s="224"/>
      <c r="R47" s="310">
        <v>5</v>
      </c>
      <c r="S47" s="310">
        <v>5</v>
      </c>
      <c r="T47" s="310">
        <v>5</v>
      </c>
      <c r="U47" s="310">
        <v>0</v>
      </c>
      <c r="V47" s="224"/>
      <c r="W47" s="310">
        <v>0</v>
      </c>
      <c r="X47" s="310">
        <v>0</v>
      </c>
      <c r="Y47" s="310">
        <v>0</v>
      </c>
      <c r="Z47" s="310">
        <v>0</v>
      </c>
      <c r="AA47" s="224"/>
      <c r="AB47" s="310">
        <v>0</v>
      </c>
      <c r="AC47" s="310">
        <v>0</v>
      </c>
      <c r="AD47" s="310">
        <v>0</v>
      </c>
      <c r="AE47" s="386"/>
      <c r="AF47" s="386"/>
      <c r="AG47" s="194"/>
      <c r="AH47" s="194"/>
      <c r="AI47" s="194"/>
    </row>
    <row r="48" spans="1:37">
      <c r="A48" s="16" t="s">
        <v>131</v>
      </c>
      <c r="B48" s="60"/>
      <c r="C48" s="102">
        <v>46588</v>
      </c>
      <c r="D48" s="29">
        <v>44463</v>
      </c>
      <c r="E48" s="29">
        <v>45970</v>
      </c>
      <c r="F48" s="36">
        <v>45648</v>
      </c>
      <c r="G48" s="60"/>
      <c r="H48" s="102">
        <v>46498</v>
      </c>
      <c r="I48" s="29">
        <v>51271</v>
      </c>
      <c r="J48" s="29">
        <v>51231</v>
      </c>
      <c r="K48" s="36">
        <v>53122</v>
      </c>
      <c r="L48" s="60"/>
      <c r="M48" s="102">
        <v>52970</v>
      </c>
      <c r="N48" s="29">
        <v>54132</v>
      </c>
      <c r="O48" s="29">
        <v>54370</v>
      </c>
      <c r="P48" s="36">
        <v>56325</v>
      </c>
      <c r="Q48" s="60"/>
      <c r="R48" s="36">
        <v>54475</v>
      </c>
      <c r="S48" s="36">
        <v>55029</v>
      </c>
      <c r="T48" s="36">
        <v>55997</v>
      </c>
      <c r="U48" s="36">
        <v>56523</v>
      </c>
      <c r="V48" s="60"/>
      <c r="W48" s="36">
        <v>54513</v>
      </c>
      <c r="X48" s="36">
        <v>53127</v>
      </c>
      <c r="Y48" s="36">
        <v>52857</v>
      </c>
      <c r="Z48" s="36">
        <v>55448</v>
      </c>
      <c r="AA48" s="60"/>
      <c r="AB48" s="36">
        <v>54239</v>
      </c>
      <c r="AC48" s="36">
        <v>53633</v>
      </c>
      <c r="AD48" s="36">
        <v>55726</v>
      </c>
      <c r="AE48" s="386"/>
      <c r="AF48" s="386"/>
      <c r="AG48" s="194"/>
      <c r="AH48" s="194"/>
      <c r="AI48" s="194"/>
    </row>
    <row r="49" spans="10:30">
      <c r="J49" s="194"/>
      <c r="K49" s="194"/>
      <c r="P49" s="194"/>
      <c r="U49" s="194"/>
      <c r="AB49" s="194"/>
      <c r="AC49" s="194"/>
      <c r="AD49" s="194"/>
    </row>
    <row r="50" spans="10:30">
      <c r="J50" s="194"/>
      <c r="K50" s="194"/>
      <c r="P50" s="194"/>
      <c r="U50" s="194"/>
      <c r="AB50" s="194"/>
      <c r="AC50" s="194"/>
      <c r="AD50" s="194"/>
    </row>
    <row r="51" spans="10:30">
      <c r="J51" s="194"/>
      <c r="K51" s="194"/>
      <c r="P51" s="194"/>
      <c r="U51" s="194"/>
      <c r="AB51" s="194"/>
      <c r="AC51" s="194"/>
      <c r="AD51" s="194"/>
    </row>
    <row r="52" spans="10:30">
      <c r="J52" s="194"/>
      <c r="K52" s="194"/>
      <c r="P52" s="194"/>
      <c r="U52" s="194"/>
      <c r="AB52" s="194"/>
      <c r="AC52" s="194"/>
      <c r="AD52" s="194"/>
    </row>
    <row r="53" spans="10:30">
      <c r="J53" s="194"/>
      <c r="K53" s="194"/>
      <c r="P53" s="194"/>
      <c r="U53" s="194"/>
      <c r="AB53" s="194"/>
      <c r="AC53" s="194"/>
      <c r="AD53" s="194"/>
    </row>
    <row r="54" spans="10:30">
      <c r="J54" s="194"/>
      <c r="K54" s="194"/>
      <c r="P54" s="194"/>
      <c r="U54" s="194"/>
      <c r="AB54" s="194"/>
      <c r="AC54" s="194"/>
      <c r="AD54" s="194"/>
    </row>
  </sheetData>
  <mergeCells count="12">
    <mergeCell ref="H5:K5"/>
    <mergeCell ref="H26:K26"/>
    <mergeCell ref="C5:F5"/>
    <mergeCell ref="C26:F26"/>
    <mergeCell ref="AB5:AD5"/>
    <mergeCell ref="AB26:AD26"/>
    <mergeCell ref="R5:U5"/>
    <mergeCell ref="R26:U26"/>
    <mergeCell ref="M5:P5"/>
    <mergeCell ref="M26:P26"/>
    <mergeCell ref="W5:Z5"/>
    <mergeCell ref="W26:Z26"/>
  </mergeCells>
  <conditionalFormatting sqref="B6">
    <cfRule type="containsErrors" dxfId="2441" priority="473">
      <formula>ISERROR(B6)</formula>
    </cfRule>
  </conditionalFormatting>
  <conditionalFormatting sqref="B27:B48">
    <cfRule type="containsErrors" dxfId="2440" priority="460">
      <formula>ISERROR(B27)</formula>
    </cfRule>
  </conditionalFormatting>
  <conditionalFormatting sqref="D6:G6">
    <cfRule type="containsErrors" dxfId="2439" priority="410">
      <formula>ISERROR(D6)</formula>
    </cfRule>
  </conditionalFormatting>
  <conditionalFormatting sqref="D27:G48">
    <cfRule type="containsErrors" dxfId="2438" priority="257">
      <formula>ISERROR(D27)</formula>
    </cfRule>
  </conditionalFormatting>
  <conditionalFormatting sqref="I6:L6">
    <cfRule type="containsErrors" dxfId="2437" priority="354">
      <formula>ISERROR(I6)</formula>
    </cfRule>
  </conditionalFormatting>
  <conditionalFormatting sqref="I27:L48">
    <cfRule type="containsErrors" dxfId="2436" priority="209">
      <formula>ISERROR(I27)</formula>
    </cfRule>
  </conditionalFormatting>
  <conditionalFormatting sqref="N28:P48">
    <cfRule type="containsErrors" dxfId="2435" priority="173">
      <formula>ISERROR(N28)</formula>
    </cfRule>
  </conditionalFormatting>
  <conditionalFormatting sqref="Q6">
    <cfRule type="containsErrors" dxfId="2434" priority="172">
      <formula>ISERROR(Q6)</formula>
    </cfRule>
  </conditionalFormatting>
  <conditionalFormatting sqref="Q27:Q48">
    <cfRule type="containsErrors" dxfId="2433" priority="159">
      <formula>ISERROR(Q27)</formula>
    </cfRule>
  </conditionalFormatting>
  <conditionalFormatting sqref="R28:U48">
    <cfRule type="containsErrors" dxfId="2432" priority="75">
      <formula>ISERROR(R28)</formula>
    </cfRule>
  </conditionalFormatting>
  <conditionalFormatting sqref="V6">
    <cfRule type="containsErrors" dxfId="2431" priority="60">
      <formula>ISERROR(V6)</formula>
    </cfRule>
  </conditionalFormatting>
  <conditionalFormatting sqref="V27:V48">
    <cfRule type="containsErrors" dxfId="2430" priority="47">
      <formula>ISERROR(V27)</formula>
    </cfRule>
  </conditionalFormatting>
  <conditionalFormatting sqref="W28:W48">
    <cfRule type="containsErrors" dxfId="2429" priority="23">
      <formula>ISERROR(W28)</formula>
    </cfRule>
  </conditionalFormatting>
  <conditionalFormatting sqref="AD28:AD48">
    <cfRule type="containsErrors" dxfId="2428" priority="21">
      <formula>ISERROR(AD28)</formula>
    </cfRule>
  </conditionalFormatting>
  <conditionalFormatting sqref="X28:X48">
    <cfRule type="containsErrors" dxfId="2427" priority="20">
      <formula>ISERROR(X28)</formula>
    </cfRule>
  </conditionalFormatting>
  <conditionalFormatting sqref="Y28:Z48">
    <cfRule type="containsErrors" dxfId="2426" priority="18">
      <formula>ISERROR(Y28)</formula>
    </cfRule>
  </conditionalFormatting>
  <conditionalFormatting sqref="AA6">
    <cfRule type="containsErrors" dxfId="2425" priority="15">
      <formula>ISERROR(AA6)</formula>
    </cfRule>
  </conditionalFormatting>
  <conditionalFormatting sqref="AA27:AA48">
    <cfRule type="containsErrors" dxfId="2424" priority="14">
      <formula>ISERROR(AA27)</formula>
    </cfRule>
  </conditionalFormatting>
  <conditionalFormatting sqref="AB28:AB48">
    <cfRule type="containsErrors" dxfId="2423" priority="13">
      <formula>ISERROR(AB28)</formula>
    </cfRule>
  </conditionalFormatting>
  <conditionalFormatting sqref="AC28:AC48">
    <cfRule type="containsErrors" dxfId="2422" priority="11">
      <formula>ISERROR(AC28)</formula>
    </cfRule>
  </conditionalFormatting>
  <conditionalFormatting sqref="AD50">
    <cfRule type="containsErrors" dxfId="2421" priority="10">
      <formula>ISERROR(AD50)</formula>
    </cfRule>
  </conditionalFormatting>
  <conditionalFormatting sqref="AB50">
    <cfRule type="containsErrors" dxfId="2420" priority="9">
      <formula>ISERROR(AB50)</formula>
    </cfRule>
  </conditionalFormatting>
  <conditionalFormatting sqref="AC50">
    <cfRule type="containsErrors" dxfId="2419" priority="8">
      <formula>ISERROR(AC50)</formula>
    </cfRule>
  </conditionalFormatting>
  <conditionalFormatting sqref="Y50">
    <cfRule type="containsErrors" dxfId="2418" priority="7">
      <formula>ISERROR(Y50)</formula>
    </cfRule>
  </conditionalFormatting>
  <conditionalFormatting sqref="Z50">
    <cfRule type="containsErrors" dxfId="2417" priority="3">
      <formula>ISERROR(Z50)</formula>
    </cfRule>
  </conditionalFormatting>
  <conditionalFormatting sqref="AC51:AD51">
    <cfRule type="containsErrors" dxfId="2416" priority="2">
      <formula>ISERROR(AC51)</formula>
    </cfRule>
  </conditionalFormatting>
  <conditionalFormatting sqref="Y51">
    <cfRule type="containsErrors" dxfId="2415" priority="1">
      <formula>ISERROR(Y51)</formula>
    </cfRule>
  </conditionalFormatting>
  <pageMargins left="7.874015748031496E-2" right="7.874015748031496E-2" top="0.19685039370078741" bottom="0.19685039370078741" header="0.11811023622047245" footer="0.11811023622047245"/>
  <pageSetup paperSize="9" scale="72" orientation="landscape" r:id="rId1"/>
  <headerFooter>
    <oddFooter>&amp;L&amp;"Segoe UI,Standard"&amp;8&amp;K00-049BAWAG Group AG&amp;R&amp;"Segoe UI,Standard"&amp;8&amp;K00-049&amp;D</oddFooter>
  </headerFooter>
  <ignoredErrors>
    <ignoredError sqref="A44:A48 B5:C5 B25:C25 B6:C6 B26:B27 C26:F27 H5:H6 H25 A5:A22 H27:J27 H26 Q5:Q32 M33:U42 M5:P22 M44:U48 M26:P32 R26:U32 M23:P25 R23:U25 R5:U22 W5 A24:A42"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H197"/>
  <sheetViews>
    <sheetView showGridLines="0" view="pageBreakPreview" zoomScale="70" zoomScaleNormal="100" zoomScaleSheetLayoutView="70" workbookViewId="0">
      <pane xSplit="2" ySplit="8" topLeftCell="C9" activePane="bottomRight" state="frozen"/>
      <selection pane="topRight" activeCell="C1" sqref="C1"/>
      <selection pane="bottomLeft" activeCell="A8" sqref="A8"/>
      <selection pane="bottomRight" activeCell="AR18" sqref="AR18"/>
    </sheetView>
  </sheetViews>
  <sheetFormatPr baseColWidth="10" defaultColWidth="11.42578125" defaultRowHeight="16.5"/>
  <cols>
    <col min="1" max="1" width="37.5703125" style="45" customWidth="1"/>
    <col min="2" max="2" width="0.85546875" style="45" customWidth="1"/>
    <col min="3" max="6" width="7.7109375" style="66" customWidth="1"/>
    <col min="7" max="7" width="0.5703125" style="45" customWidth="1"/>
    <col min="8" max="8" width="7.7109375" style="66" customWidth="1"/>
    <col min="9" max="11" width="7.7109375" style="428" customWidth="1"/>
    <col min="12" max="12" width="0.5703125" style="45" customWidth="1"/>
    <col min="13" max="16" width="7.7109375" style="66" customWidth="1"/>
    <col min="17" max="17" width="0.5703125" style="45" customWidth="1"/>
    <col min="18" max="21" width="7.7109375" style="66" customWidth="1"/>
    <col min="22" max="22" width="0.5703125" style="45" customWidth="1"/>
    <col min="23" max="26" width="7.7109375" style="66" customWidth="1"/>
    <col min="27" max="27" width="1.140625" style="45" customWidth="1"/>
    <col min="28" max="30" width="7.7109375" style="66" customWidth="1"/>
    <col min="31" max="31" width="0.85546875" style="45" customWidth="1"/>
    <col min="32" max="37" width="7.7109375" style="66" customWidth="1"/>
    <col min="38" max="38" width="0.85546875" style="45" customWidth="1"/>
    <col min="39" max="43" width="7.7109375" style="66" customWidth="1"/>
    <col min="44" max="47" width="11.42578125" style="520"/>
    <col min="48" max="16384" width="11.42578125" style="66"/>
  </cols>
  <sheetData>
    <row r="2" spans="1:45">
      <c r="A2" s="69" t="s">
        <v>146</v>
      </c>
    </row>
    <row r="3" spans="1:45">
      <c r="A3" s="70" t="s">
        <v>60</v>
      </c>
    </row>
    <row r="4" spans="1:45">
      <c r="B4" s="416"/>
      <c r="C4" s="416"/>
      <c r="D4" s="416"/>
      <c r="E4" s="416"/>
      <c r="F4" s="416"/>
      <c r="G4" s="416"/>
      <c r="H4" s="416"/>
      <c r="I4" s="429"/>
      <c r="J4" s="429"/>
      <c r="K4" s="429"/>
      <c r="L4" s="416"/>
      <c r="M4" s="416"/>
      <c r="N4" s="416"/>
      <c r="O4" s="416"/>
      <c r="P4" s="416"/>
      <c r="Q4" s="416"/>
      <c r="R4" s="416"/>
      <c r="S4" s="416"/>
      <c r="T4" s="416"/>
      <c r="U4" s="416"/>
      <c r="V4" s="416"/>
      <c r="W4" s="416"/>
      <c r="X4" s="416"/>
      <c r="Y4" s="416"/>
      <c r="Z4" s="416"/>
      <c r="AA4" s="416"/>
      <c r="AB4" s="416"/>
      <c r="AC4" s="416"/>
      <c r="AD4" s="416"/>
      <c r="AE4" s="416"/>
      <c r="AF4" s="416"/>
      <c r="AG4" s="416"/>
      <c r="AH4" s="416"/>
      <c r="AI4" s="416"/>
      <c r="AJ4" s="416"/>
      <c r="AK4" s="416"/>
      <c r="AL4" s="416"/>
      <c r="AM4" s="416"/>
      <c r="AN4" s="416"/>
      <c r="AO4" s="416"/>
      <c r="AP4" s="416"/>
      <c r="AQ4" s="416"/>
    </row>
    <row r="5" spans="1:45" ht="17.25" customHeight="1">
      <c r="A5" s="65" t="s">
        <v>147</v>
      </c>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row>
    <row r="6" spans="1:45" ht="6" customHeight="1" thickBot="1">
      <c r="A6" s="67"/>
      <c r="B6" s="67"/>
      <c r="C6" s="67"/>
      <c r="D6" s="67"/>
      <c r="E6" s="67"/>
      <c r="F6" s="67"/>
      <c r="G6" s="67"/>
      <c r="H6" s="67"/>
      <c r="I6" s="413"/>
      <c r="J6" s="413"/>
      <c r="K6" s="413"/>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row>
    <row r="7" spans="1:45" ht="15">
      <c r="A7" s="67" t="s">
        <v>148</v>
      </c>
      <c r="B7" s="54"/>
      <c r="C7" s="507" t="s">
        <v>30</v>
      </c>
      <c r="D7" s="496"/>
      <c r="E7" s="496"/>
      <c r="F7" s="496"/>
      <c r="G7" s="54"/>
      <c r="H7" s="507" t="s">
        <v>31</v>
      </c>
      <c r="I7" s="496"/>
      <c r="J7" s="496"/>
      <c r="K7" s="496"/>
      <c r="L7" s="54"/>
      <c r="M7" s="495" t="s">
        <v>27</v>
      </c>
      <c r="N7" s="496"/>
      <c r="O7" s="496"/>
      <c r="P7" s="496"/>
      <c r="Q7" s="54"/>
      <c r="R7" s="495" t="s">
        <v>32</v>
      </c>
      <c r="S7" s="496"/>
      <c r="T7" s="496"/>
      <c r="U7" s="496"/>
      <c r="V7" s="54"/>
      <c r="W7" s="500" t="s">
        <v>28</v>
      </c>
      <c r="X7" s="500"/>
      <c r="Y7" s="500"/>
      <c r="Z7" s="500"/>
      <c r="AA7" s="54"/>
      <c r="AB7" s="496" t="s">
        <v>29</v>
      </c>
      <c r="AC7" s="496"/>
      <c r="AD7" s="496"/>
      <c r="AE7" s="54"/>
      <c r="AF7" s="214" t="s">
        <v>30</v>
      </c>
      <c r="AG7" s="214" t="s">
        <v>31</v>
      </c>
      <c r="AH7" s="214" t="s">
        <v>27</v>
      </c>
      <c r="AI7" s="214" t="s">
        <v>32</v>
      </c>
      <c r="AJ7" s="214" t="s">
        <v>28</v>
      </c>
      <c r="AK7" s="214" t="s">
        <v>29</v>
      </c>
      <c r="AL7" s="54"/>
      <c r="AM7" s="214" t="s">
        <v>30</v>
      </c>
      <c r="AN7" s="214" t="s">
        <v>31</v>
      </c>
      <c r="AO7" s="214" t="s">
        <v>27</v>
      </c>
      <c r="AP7" s="214" t="s">
        <v>32</v>
      </c>
      <c r="AQ7" s="53" t="s">
        <v>28</v>
      </c>
    </row>
    <row r="8" spans="1:45" ht="15">
      <c r="A8" s="411"/>
      <c r="B8" s="55"/>
      <c r="C8" s="20" t="s">
        <v>33</v>
      </c>
      <c r="D8" s="113" t="s">
        <v>34</v>
      </c>
      <c r="E8" s="113" t="s">
        <v>35</v>
      </c>
      <c r="F8" s="113" t="s">
        <v>36</v>
      </c>
      <c r="G8" s="55"/>
      <c r="H8" s="20" t="s">
        <v>33</v>
      </c>
      <c r="I8" s="113" t="s">
        <v>34</v>
      </c>
      <c r="J8" s="113" t="s">
        <v>35</v>
      </c>
      <c r="K8" s="113" t="s">
        <v>36</v>
      </c>
      <c r="L8" s="55"/>
      <c r="M8" s="143" t="s">
        <v>33</v>
      </c>
      <c r="N8" s="144" t="s">
        <v>34</v>
      </c>
      <c r="O8" s="144" t="s">
        <v>35</v>
      </c>
      <c r="P8" s="144" t="s">
        <v>36</v>
      </c>
      <c r="Q8" s="55"/>
      <c r="R8" s="143" t="s">
        <v>33</v>
      </c>
      <c r="S8" s="144" t="s">
        <v>34</v>
      </c>
      <c r="T8" s="144" t="s">
        <v>35</v>
      </c>
      <c r="U8" s="144" t="s">
        <v>36</v>
      </c>
      <c r="V8" s="55"/>
      <c r="W8" s="143" t="s">
        <v>33</v>
      </c>
      <c r="X8" s="144" t="s">
        <v>34</v>
      </c>
      <c r="Y8" s="144" t="s">
        <v>35</v>
      </c>
      <c r="Z8" s="144" t="s">
        <v>36</v>
      </c>
      <c r="AA8" s="55"/>
      <c r="AB8" s="144" t="s">
        <v>33</v>
      </c>
      <c r="AC8" s="144" t="s">
        <v>34</v>
      </c>
      <c r="AD8" s="144" t="s">
        <v>35</v>
      </c>
      <c r="AE8" s="55"/>
      <c r="AF8" s="144" t="s">
        <v>37</v>
      </c>
      <c r="AG8" s="144" t="s">
        <v>37</v>
      </c>
      <c r="AH8" s="144" t="s">
        <v>37</v>
      </c>
      <c r="AI8" s="144" t="s">
        <v>37</v>
      </c>
      <c r="AJ8" s="144" t="s">
        <v>37</v>
      </c>
      <c r="AK8" s="144" t="s">
        <v>37</v>
      </c>
      <c r="AL8" s="55"/>
      <c r="AM8" s="21" t="s">
        <v>38</v>
      </c>
      <c r="AN8" s="21" t="s">
        <v>38</v>
      </c>
      <c r="AO8" s="21" t="s">
        <v>38</v>
      </c>
      <c r="AP8" s="21" t="s">
        <v>38</v>
      </c>
      <c r="AQ8" s="157" t="s">
        <v>38</v>
      </c>
    </row>
    <row r="9" spans="1:45" ht="15">
      <c r="A9" s="10" t="s">
        <v>61</v>
      </c>
      <c r="B9" s="56"/>
      <c r="C9" s="313">
        <v>147</v>
      </c>
      <c r="D9" s="215">
        <v>156.80000000000001</v>
      </c>
      <c r="E9" s="215">
        <v>158.69999999999999</v>
      </c>
      <c r="F9" s="215">
        <v>163.6</v>
      </c>
      <c r="G9" s="259"/>
      <c r="H9" s="313">
        <v>168.1</v>
      </c>
      <c r="I9" s="215">
        <v>166.2</v>
      </c>
      <c r="J9" s="215">
        <v>165.3</v>
      </c>
      <c r="K9" s="215">
        <v>164.4</v>
      </c>
      <c r="L9" s="259"/>
      <c r="M9" s="313">
        <v>163.1</v>
      </c>
      <c r="N9" s="215">
        <v>163.5</v>
      </c>
      <c r="O9" s="215">
        <v>165.4</v>
      </c>
      <c r="P9" s="215">
        <v>168.2</v>
      </c>
      <c r="Q9" s="259"/>
      <c r="R9" s="215">
        <v>171.7</v>
      </c>
      <c r="S9" s="215">
        <v>184.1</v>
      </c>
      <c r="T9" s="215">
        <v>190.5</v>
      </c>
      <c r="U9" s="215">
        <v>204</v>
      </c>
      <c r="V9" s="259"/>
      <c r="W9" s="215">
        <v>207.70000000000002</v>
      </c>
      <c r="X9" s="215">
        <v>216.1</v>
      </c>
      <c r="Y9" s="215">
        <v>221.5</v>
      </c>
      <c r="Z9" s="215">
        <v>220.3</v>
      </c>
      <c r="AA9" s="259"/>
      <c r="AB9" s="215">
        <v>223.4</v>
      </c>
      <c r="AC9" s="468">
        <v>223.7</v>
      </c>
      <c r="AD9" s="468">
        <v>221.2</v>
      </c>
      <c r="AE9" s="259"/>
      <c r="AF9" s="478">
        <v>462.5</v>
      </c>
      <c r="AG9" s="478">
        <v>499.6</v>
      </c>
      <c r="AH9" s="478">
        <v>491.9</v>
      </c>
      <c r="AI9" s="478">
        <v>546.29999999999995</v>
      </c>
      <c r="AJ9" s="468">
        <v>645.4</v>
      </c>
      <c r="AK9" s="468">
        <v>668.3</v>
      </c>
      <c r="AL9" s="259"/>
      <c r="AM9" s="215">
        <v>626</v>
      </c>
      <c r="AN9" s="61">
        <v>664.1</v>
      </c>
      <c r="AO9" s="61">
        <v>660.1</v>
      </c>
      <c r="AP9" s="61">
        <v>750.19999999999993</v>
      </c>
      <c r="AQ9" s="512">
        <v>865.6</v>
      </c>
    </row>
    <row r="10" spans="1:45" ht="15">
      <c r="A10" s="10" t="s">
        <v>62</v>
      </c>
      <c r="B10" s="56"/>
      <c r="C10" s="313">
        <v>61.6</v>
      </c>
      <c r="D10" s="215">
        <v>60.5</v>
      </c>
      <c r="E10" s="215">
        <v>60.3</v>
      </c>
      <c r="F10" s="215">
        <v>59.9</v>
      </c>
      <c r="G10" s="259"/>
      <c r="H10" s="313">
        <v>61.8</v>
      </c>
      <c r="I10" s="215">
        <v>47.7</v>
      </c>
      <c r="J10" s="215">
        <v>54.2</v>
      </c>
      <c r="K10" s="215">
        <v>54.9</v>
      </c>
      <c r="L10" s="259"/>
      <c r="M10" s="313">
        <v>59.7</v>
      </c>
      <c r="N10" s="215">
        <v>62.4</v>
      </c>
      <c r="O10" s="215">
        <v>64.400000000000006</v>
      </c>
      <c r="P10" s="215">
        <v>64.7</v>
      </c>
      <c r="Q10" s="259"/>
      <c r="R10" s="215">
        <v>74.099999999999994</v>
      </c>
      <c r="S10" s="215">
        <v>70</v>
      </c>
      <c r="T10" s="215">
        <v>65.3</v>
      </c>
      <c r="U10" s="215">
        <v>67.3</v>
      </c>
      <c r="V10" s="259"/>
      <c r="W10" s="215">
        <v>68.099999999999994</v>
      </c>
      <c r="X10" s="215">
        <v>67</v>
      </c>
      <c r="Y10" s="215">
        <v>68.099999999999994</v>
      </c>
      <c r="Z10" s="215">
        <v>69.8</v>
      </c>
      <c r="AA10" s="259"/>
      <c r="AB10" s="215">
        <v>73.2</v>
      </c>
      <c r="AC10" s="215">
        <v>73.8</v>
      </c>
      <c r="AD10" s="215">
        <v>74</v>
      </c>
      <c r="AE10" s="259"/>
      <c r="AF10" s="478">
        <v>182.4</v>
      </c>
      <c r="AG10" s="478">
        <v>163.6</v>
      </c>
      <c r="AH10" s="478">
        <v>186.4</v>
      </c>
      <c r="AI10" s="478">
        <v>209.5</v>
      </c>
      <c r="AJ10" s="215">
        <v>203.2</v>
      </c>
      <c r="AK10" s="215">
        <v>221</v>
      </c>
      <c r="AL10" s="259"/>
      <c r="AM10" s="215">
        <v>242.2</v>
      </c>
      <c r="AN10" s="61">
        <v>218.6</v>
      </c>
      <c r="AO10" s="61">
        <v>251.1</v>
      </c>
      <c r="AP10" s="61">
        <v>276.8</v>
      </c>
      <c r="AQ10" s="512">
        <v>273</v>
      </c>
    </row>
    <row r="11" spans="1:45" ht="15">
      <c r="A11" s="13" t="s">
        <v>63</v>
      </c>
      <c r="B11" s="57"/>
      <c r="C11" s="314">
        <v>208.5</v>
      </c>
      <c r="D11" s="216">
        <v>217.2</v>
      </c>
      <c r="E11" s="216">
        <v>219.1</v>
      </c>
      <c r="F11" s="216">
        <v>223.4</v>
      </c>
      <c r="G11" s="263"/>
      <c r="H11" s="314">
        <v>229.9</v>
      </c>
      <c r="I11" s="216">
        <v>213.8</v>
      </c>
      <c r="J11" s="216">
        <v>219.6</v>
      </c>
      <c r="K11" s="216">
        <v>219.4</v>
      </c>
      <c r="L11" s="263"/>
      <c r="M11" s="314">
        <v>222.8</v>
      </c>
      <c r="N11" s="216">
        <v>225.8</v>
      </c>
      <c r="O11" s="216">
        <v>229.8</v>
      </c>
      <c r="P11" s="216">
        <v>232.8</v>
      </c>
      <c r="Q11" s="263"/>
      <c r="R11" s="216">
        <v>245.8</v>
      </c>
      <c r="S11" s="216">
        <v>254.1</v>
      </c>
      <c r="T11" s="216">
        <v>255.8</v>
      </c>
      <c r="U11" s="216">
        <v>271.3</v>
      </c>
      <c r="V11" s="263"/>
      <c r="W11" s="216">
        <v>275.89999999999998</v>
      </c>
      <c r="X11" s="216">
        <v>283.10000000000002</v>
      </c>
      <c r="Y11" s="216">
        <v>289.60000000000002</v>
      </c>
      <c r="Z11" s="216">
        <v>290.10000000000002</v>
      </c>
      <c r="AA11" s="263"/>
      <c r="AB11" s="216">
        <v>296.60000000000002</v>
      </c>
      <c r="AC11" s="216">
        <v>297.5</v>
      </c>
      <c r="AD11" s="216">
        <v>295.2</v>
      </c>
      <c r="AE11" s="263"/>
      <c r="AF11" s="479">
        <v>644.79999999999995</v>
      </c>
      <c r="AG11" s="479">
        <v>663.19999999999993</v>
      </c>
      <c r="AH11" s="479">
        <v>678.3</v>
      </c>
      <c r="AI11" s="479">
        <v>755.8</v>
      </c>
      <c r="AJ11" s="216">
        <v>848.59999999999991</v>
      </c>
      <c r="AK11" s="216">
        <v>889.3</v>
      </c>
      <c r="AL11" s="263"/>
      <c r="AM11" s="216">
        <v>868.3</v>
      </c>
      <c r="AN11" s="62">
        <v>882.7</v>
      </c>
      <c r="AO11" s="62">
        <v>911.2</v>
      </c>
      <c r="AP11" s="62">
        <v>1027</v>
      </c>
      <c r="AQ11" s="513">
        <v>1138.5999999999999</v>
      </c>
      <c r="AR11" s="529"/>
      <c r="AS11" s="529"/>
    </row>
    <row r="12" spans="1:45" ht="21">
      <c r="A12" s="14" t="s">
        <v>64</v>
      </c>
      <c r="B12" s="56"/>
      <c r="C12" s="313">
        <v>0.4</v>
      </c>
      <c r="D12" s="215">
        <v>0.3</v>
      </c>
      <c r="E12" s="215">
        <v>1.1000000000000001</v>
      </c>
      <c r="F12" s="215">
        <v>0.8</v>
      </c>
      <c r="G12" s="259"/>
      <c r="H12" s="313">
        <v>2.5</v>
      </c>
      <c r="I12" s="215">
        <v>1.7</v>
      </c>
      <c r="J12" s="215">
        <v>2.8</v>
      </c>
      <c r="K12" s="215">
        <v>3.3</v>
      </c>
      <c r="L12" s="259"/>
      <c r="M12" s="313">
        <v>1.8</v>
      </c>
      <c r="N12" s="215">
        <v>1.7</v>
      </c>
      <c r="O12" s="215">
        <v>0.7</v>
      </c>
      <c r="P12" s="215">
        <v>1.7000000000000002</v>
      </c>
      <c r="Q12" s="259"/>
      <c r="R12" s="215">
        <v>1</v>
      </c>
      <c r="S12" s="215">
        <v>0.5</v>
      </c>
      <c r="T12" s="215">
        <v>1.9</v>
      </c>
      <c r="U12" s="215">
        <v>1.1000000000000001</v>
      </c>
      <c r="V12" s="259"/>
      <c r="W12" s="215">
        <v>1.3</v>
      </c>
      <c r="X12" s="215">
        <v>1</v>
      </c>
      <c r="Y12" s="215">
        <v>0.5</v>
      </c>
      <c r="Z12" s="215">
        <v>1</v>
      </c>
      <c r="AA12" s="259"/>
      <c r="AB12" s="215">
        <v>0.70000000000000007</v>
      </c>
      <c r="AC12" s="469">
        <v>0.8</v>
      </c>
      <c r="AD12" s="469">
        <v>0.6</v>
      </c>
      <c r="AE12" s="259"/>
      <c r="AF12" s="478">
        <v>1.8</v>
      </c>
      <c r="AG12" s="478">
        <v>6.9</v>
      </c>
      <c r="AH12" s="478">
        <v>4.0999999999999996</v>
      </c>
      <c r="AI12" s="478">
        <v>3.4</v>
      </c>
      <c r="AJ12" s="469">
        <v>2.8</v>
      </c>
      <c r="AK12" s="469">
        <v>2.1</v>
      </c>
      <c r="AL12" s="259"/>
      <c r="AM12" s="215">
        <v>2.5</v>
      </c>
      <c r="AN12" s="61">
        <v>10.199999999999999</v>
      </c>
      <c r="AO12" s="61">
        <v>5.8000000000000007</v>
      </c>
      <c r="AP12" s="61">
        <v>4.5</v>
      </c>
      <c r="AQ12" s="512">
        <v>3.9</v>
      </c>
      <c r="AR12" s="529"/>
      <c r="AS12" s="529"/>
    </row>
    <row r="13" spans="1:45" ht="15">
      <c r="A13" s="13" t="s">
        <v>65</v>
      </c>
      <c r="B13" s="57"/>
      <c r="C13" s="314">
        <v>208.9</v>
      </c>
      <c r="D13" s="216">
        <v>217.5</v>
      </c>
      <c r="E13" s="216">
        <v>220.1</v>
      </c>
      <c r="F13" s="216">
        <v>224.2</v>
      </c>
      <c r="G13" s="263"/>
      <c r="H13" s="314">
        <v>232.4</v>
      </c>
      <c r="I13" s="216">
        <v>215.6</v>
      </c>
      <c r="J13" s="216">
        <v>222.3</v>
      </c>
      <c r="K13" s="216">
        <v>222.7</v>
      </c>
      <c r="L13" s="263"/>
      <c r="M13" s="314">
        <v>224.6</v>
      </c>
      <c r="N13" s="216">
        <v>227.5</v>
      </c>
      <c r="O13" s="216">
        <v>230.50000000000003</v>
      </c>
      <c r="P13" s="216">
        <v>234.6</v>
      </c>
      <c r="Q13" s="263"/>
      <c r="R13" s="216">
        <v>246.8</v>
      </c>
      <c r="S13" s="216">
        <v>254.7</v>
      </c>
      <c r="T13" s="216">
        <v>257.60000000000002</v>
      </c>
      <c r="U13" s="216">
        <v>272.39999999999998</v>
      </c>
      <c r="V13" s="263"/>
      <c r="W13" s="216">
        <v>277.2</v>
      </c>
      <c r="X13" s="216">
        <v>284.10000000000002</v>
      </c>
      <c r="Y13" s="216">
        <v>290.10000000000002</v>
      </c>
      <c r="Z13" s="216">
        <v>291.09999999999997</v>
      </c>
      <c r="AA13" s="263"/>
      <c r="AB13" s="216">
        <v>297.3</v>
      </c>
      <c r="AC13" s="216">
        <v>298.3</v>
      </c>
      <c r="AD13" s="216">
        <v>295.8</v>
      </c>
      <c r="AE13" s="263"/>
      <c r="AF13" s="479">
        <v>646.6</v>
      </c>
      <c r="AG13" s="479">
        <v>670.1</v>
      </c>
      <c r="AH13" s="479">
        <v>682.4</v>
      </c>
      <c r="AI13" s="479">
        <v>759.19999999999993</v>
      </c>
      <c r="AJ13" s="216">
        <v>851.39999999999986</v>
      </c>
      <c r="AK13" s="216">
        <v>891.4</v>
      </c>
      <c r="AL13" s="263"/>
      <c r="AM13" s="216">
        <v>870.8</v>
      </c>
      <c r="AN13" s="62">
        <v>892.9</v>
      </c>
      <c r="AO13" s="62">
        <v>917</v>
      </c>
      <c r="AP13" s="62">
        <v>1031.5</v>
      </c>
      <c r="AQ13" s="513">
        <v>1142.5</v>
      </c>
      <c r="AR13" s="529"/>
      <c r="AS13" s="529"/>
    </row>
    <row r="14" spans="1:45" ht="15">
      <c r="A14" s="13" t="s">
        <v>66</v>
      </c>
      <c r="B14" s="57"/>
      <c r="C14" s="314">
        <v>-87.1</v>
      </c>
      <c r="D14" s="216">
        <v>-98.2</v>
      </c>
      <c r="E14" s="216">
        <v>-97.4</v>
      </c>
      <c r="F14" s="216">
        <v>-90.3</v>
      </c>
      <c r="G14" s="263"/>
      <c r="H14" s="314">
        <v>-90.1</v>
      </c>
      <c r="I14" s="216">
        <v>-90</v>
      </c>
      <c r="J14" s="216">
        <v>-90.3</v>
      </c>
      <c r="K14" s="216">
        <v>-90.4</v>
      </c>
      <c r="L14" s="263"/>
      <c r="M14" s="314">
        <v>-89.4</v>
      </c>
      <c r="N14" s="216">
        <v>-86.8</v>
      </c>
      <c r="O14" s="216">
        <v>-87.6</v>
      </c>
      <c r="P14" s="216">
        <v>-88</v>
      </c>
      <c r="Q14" s="263"/>
      <c r="R14" s="216">
        <v>-86.7</v>
      </c>
      <c r="S14" s="216">
        <v>-85.2</v>
      </c>
      <c r="T14" s="216">
        <v>-85.5</v>
      </c>
      <c r="U14" s="216">
        <v>-85.3</v>
      </c>
      <c r="V14" s="263"/>
      <c r="W14" s="216">
        <v>-86.5</v>
      </c>
      <c r="X14" s="216">
        <v>-86.6</v>
      </c>
      <c r="Y14" s="216">
        <v>-84.4</v>
      </c>
      <c r="Z14" s="216">
        <v>-87.4</v>
      </c>
      <c r="AA14" s="263"/>
      <c r="AB14" s="216">
        <v>-89.600000000000009</v>
      </c>
      <c r="AC14" s="216">
        <v>-92.6</v>
      </c>
      <c r="AD14" s="216">
        <v>-94.4</v>
      </c>
      <c r="AE14" s="263"/>
      <c r="AF14" s="479">
        <v>-282.7</v>
      </c>
      <c r="AG14" s="479">
        <v>-270.3</v>
      </c>
      <c r="AH14" s="479">
        <v>-263.7</v>
      </c>
      <c r="AI14" s="479">
        <v>-257.39999999999998</v>
      </c>
      <c r="AJ14" s="216">
        <v>-257.5</v>
      </c>
      <c r="AK14" s="216">
        <v>-276.59999999999997</v>
      </c>
      <c r="AL14" s="263"/>
      <c r="AM14" s="216">
        <v>-372.9</v>
      </c>
      <c r="AN14" s="62">
        <v>-360.8</v>
      </c>
      <c r="AO14" s="62">
        <v>-351.7</v>
      </c>
      <c r="AP14" s="62">
        <v>-342.7</v>
      </c>
      <c r="AQ14" s="513">
        <v>-344.9</v>
      </c>
      <c r="AR14" s="529"/>
      <c r="AS14" s="529"/>
    </row>
    <row r="15" spans="1:45" ht="15">
      <c r="A15" s="13" t="s">
        <v>67</v>
      </c>
      <c r="B15" s="57"/>
      <c r="C15" s="314">
        <v>121.80000000000001</v>
      </c>
      <c r="D15" s="216">
        <v>119.3</v>
      </c>
      <c r="E15" s="216">
        <v>122.69999999999999</v>
      </c>
      <c r="F15" s="216">
        <v>133.89999999999998</v>
      </c>
      <c r="G15" s="263"/>
      <c r="H15" s="314">
        <v>142.30000000000001</v>
      </c>
      <c r="I15" s="216">
        <v>125.6</v>
      </c>
      <c r="J15" s="216">
        <v>132.1</v>
      </c>
      <c r="K15" s="216">
        <v>132.19999999999999</v>
      </c>
      <c r="L15" s="263"/>
      <c r="M15" s="314">
        <v>135.19999999999999</v>
      </c>
      <c r="N15" s="216">
        <v>140.80000000000001</v>
      </c>
      <c r="O15" s="216">
        <v>142.90000000000003</v>
      </c>
      <c r="P15" s="216">
        <v>146.6</v>
      </c>
      <c r="Q15" s="263"/>
      <c r="R15" s="216">
        <v>160.1</v>
      </c>
      <c r="S15" s="216">
        <v>169.5</v>
      </c>
      <c r="T15" s="216">
        <v>172.1</v>
      </c>
      <c r="U15" s="216">
        <v>187.1</v>
      </c>
      <c r="V15" s="263"/>
      <c r="W15" s="216">
        <v>190.70000000000002</v>
      </c>
      <c r="X15" s="216">
        <v>197.5</v>
      </c>
      <c r="Y15" s="216">
        <v>205.7</v>
      </c>
      <c r="Z15" s="216">
        <v>203.7</v>
      </c>
      <c r="AA15" s="263"/>
      <c r="AB15" s="216">
        <v>207.7</v>
      </c>
      <c r="AC15" s="216">
        <v>205.7</v>
      </c>
      <c r="AD15" s="216">
        <v>201.4</v>
      </c>
      <c r="AE15" s="263"/>
      <c r="AF15" s="479">
        <v>363.90000000000003</v>
      </c>
      <c r="AG15" s="479">
        <v>399.8</v>
      </c>
      <c r="AH15" s="479">
        <v>418.7</v>
      </c>
      <c r="AI15" s="479">
        <v>501.79999999999995</v>
      </c>
      <c r="AJ15" s="216">
        <v>593.89999999999986</v>
      </c>
      <c r="AK15" s="216">
        <v>614.79999999999995</v>
      </c>
      <c r="AL15" s="263"/>
      <c r="AM15" s="216">
        <v>497.9</v>
      </c>
      <c r="AN15" s="62">
        <v>532.20000000000005</v>
      </c>
      <c r="AO15" s="62">
        <v>565.4</v>
      </c>
      <c r="AP15" s="62">
        <v>688.8</v>
      </c>
      <c r="AQ15" s="513">
        <v>797.6</v>
      </c>
      <c r="AR15" s="529"/>
      <c r="AS15" s="529"/>
    </row>
    <row r="16" spans="1:45" ht="15">
      <c r="A16" s="10" t="s">
        <v>68</v>
      </c>
      <c r="B16" s="56"/>
      <c r="C16" s="313">
        <v>-23.2</v>
      </c>
      <c r="D16" s="215">
        <v>-0.8</v>
      </c>
      <c r="E16" s="215">
        <v>-1.4</v>
      </c>
      <c r="F16" s="215">
        <v>-1.7</v>
      </c>
      <c r="G16" s="259"/>
      <c r="H16" s="313">
        <v>-25.2</v>
      </c>
      <c r="I16" s="215">
        <v>-0.7</v>
      </c>
      <c r="J16" s="215">
        <v>-1</v>
      </c>
      <c r="K16" s="215">
        <v>-4.5999999999999996</v>
      </c>
      <c r="L16" s="259"/>
      <c r="M16" s="313">
        <v>-30.5</v>
      </c>
      <c r="N16" s="215">
        <v>-0.8</v>
      </c>
      <c r="O16" s="215">
        <v>-0.9</v>
      </c>
      <c r="P16" s="215">
        <v>10.8</v>
      </c>
      <c r="Q16" s="259"/>
      <c r="R16" s="215">
        <v>-12.5</v>
      </c>
      <c r="S16" s="215">
        <v>-6</v>
      </c>
      <c r="T16" s="215">
        <v>-1.4</v>
      </c>
      <c r="U16" s="215">
        <v>1.5</v>
      </c>
      <c r="V16" s="259"/>
      <c r="W16" s="215">
        <v>-13.9</v>
      </c>
      <c r="X16" s="215">
        <v>1.2</v>
      </c>
      <c r="Y16" s="215">
        <v>-1.7000000000000002</v>
      </c>
      <c r="Z16" s="215">
        <v>4.5999999999999996</v>
      </c>
      <c r="AA16" s="259"/>
      <c r="AB16" s="215">
        <v>-3.4</v>
      </c>
      <c r="AC16" s="215">
        <v>-0.9</v>
      </c>
      <c r="AD16" s="215">
        <v>-1.5</v>
      </c>
      <c r="AE16" s="259"/>
      <c r="AF16" s="478">
        <v>-25.4</v>
      </c>
      <c r="AG16" s="478">
        <v>-26.9</v>
      </c>
      <c r="AH16" s="478">
        <v>-32.200000000000003</v>
      </c>
      <c r="AI16" s="478">
        <v>-19.899999999999999</v>
      </c>
      <c r="AJ16" s="215">
        <v>-14.3</v>
      </c>
      <c r="AK16" s="215">
        <v>-5.9</v>
      </c>
      <c r="AL16" s="259"/>
      <c r="AM16" s="215">
        <v>-27</v>
      </c>
      <c r="AN16" s="61">
        <v>-31.4</v>
      </c>
      <c r="AO16" s="61">
        <v>-21.4</v>
      </c>
      <c r="AP16" s="61">
        <v>-18.399999999999999</v>
      </c>
      <c r="AQ16" s="512">
        <v>-9.6999999999999993</v>
      </c>
      <c r="AR16" s="529"/>
      <c r="AS16" s="529"/>
    </row>
    <row r="17" spans="1:45" ht="15">
      <c r="A17" s="10" t="s">
        <v>69</v>
      </c>
      <c r="B17" s="56"/>
      <c r="C17" s="313">
        <v>-15.2</v>
      </c>
      <c r="D17" s="215">
        <v>-17</v>
      </c>
      <c r="E17" s="215">
        <v>-18.100000000000001</v>
      </c>
      <c r="F17" s="215">
        <v>-25.9</v>
      </c>
      <c r="G17" s="259"/>
      <c r="H17" s="313">
        <v>-42.2</v>
      </c>
      <c r="I17" s="215">
        <v>-35.700000000000003</v>
      </c>
      <c r="J17" s="215">
        <v>-27</v>
      </c>
      <c r="K17" s="215">
        <v>-21.4</v>
      </c>
      <c r="L17" s="259"/>
      <c r="M17" s="313">
        <v>-15.4</v>
      </c>
      <c r="N17" s="215">
        <v>-14.9</v>
      </c>
      <c r="O17" s="215">
        <v>-15.5</v>
      </c>
      <c r="P17" s="215">
        <v>-14.3</v>
      </c>
      <c r="Q17" s="259"/>
      <c r="R17" s="215">
        <v>-15</v>
      </c>
      <c r="S17" s="215">
        <v>-20.399999999999999</v>
      </c>
      <c r="T17" s="215">
        <v>-23.4</v>
      </c>
      <c r="U17" s="215">
        <v>-21.8</v>
      </c>
      <c r="V17" s="259"/>
      <c r="W17" s="215">
        <v>-19.7</v>
      </c>
      <c r="X17" s="215">
        <v>-19.8</v>
      </c>
      <c r="Y17" s="215">
        <v>-21.7</v>
      </c>
      <c r="Z17" s="215">
        <v>-24.9</v>
      </c>
      <c r="AA17" s="259"/>
      <c r="AB17" s="215">
        <v>-25.6</v>
      </c>
      <c r="AC17" s="215">
        <v>-25.200000000000003</v>
      </c>
      <c r="AD17" s="215">
        <v>-25.400000000000002</v>
      </c>
      <c r="AE17" s="259"/>
      <c r="AF17" s="478">
        <v>-50.4</v>
      </c>
      <c r="AG17" s="478">
        <v>-104.9</v>
      </c>
      <c r="AH17" s="478">
        <v>-45.8</v>
      </c>
      <c r="AI17" s="478">
        <v>-58.8</v>
      </c>
      <c r="AJ17" s="215">
        <v>-61.2</v>
      </c>
      <c r="AK17" s="215">
        <v>-76.099999999999994</v>
      </c>
      <c r="AL17" s="259"/>
      <c r="AM17" s="215">
        <v>-76.3</v>
      </c>
      <c r="AN17" s="61">
        <v>-126.3</v>
      </c>
      <c r="AO17" s="61">
        <v>-60</v>
      </c>
      <c r="AP17" s="61">
        <v>-80.599999999999994</v>
      </c>
      <c r="AQ17" s="512">
        <v>-86.1</v>
      </c>
      <c r="AR17" s="529"/>
      <c r="AS17" s="529"/>
    </row>
    <row r="18" spans="1:45" ht="15">
      <c r="A18" s="13" t="s">
        <v>70</v>
      </c>
      <c r="B18" s="57"/>
      <c r="C18" s="314">
        <v>83.5</v>
      </c>
      <c r="D18" s="216">
        <v>101.4</v>
      </c>
      <c r="E18" s="216">
        <v>103.2</v>
      </c>
      <c r="F18" s="216">
        <v>106.4</v>
      </c>
      <c r="G18" s="263"/>
      <c r="H18" s="314">
        <v>74.900000000000006</v>
      </c>
      <c r="I18" s="216">
        <v>89.1</v>
      </c>
      <c r="J18" s="216">
        <v>104.1</v>
      </c>
      <c r="K18" s="216">
        <v>106.3</v>
      </c>
      <c r="L18" s="263"/>
      <c r="M18" s="314">
        <v>89.3</v>
      </c>
      <c r="N18" s="216">
        <v>125</v>
      </c>
      <c r="O18" s="216">
        <v>126.50000000000003</v>
      </c>
      <c r="P18" s="216">
        <v>143.1</v>
      </c>
      <c r="Q18" s="263"/>
      <c r="R18" s="216">
        <v>132.6</v>
      </c>
      <c r="S18" s="216">
        <v>143.1</v>
      </c>
      <c r="T18" s="216">
        <v>147.30000000000001</v>
      </c>
      <c r="U18" s="216">
        <v>166.8</v>
      </c>
      <c r="V18" s="263"/>
      <c r="W18" s="216">
        <v>157.19999999999999</v>
      </c>
      <c r="X18" s="216">
        <v>178.9</v>
      </c>
      <c r="Y18" s="216">
        <v>182.3</v>
      </c>
      <c r="Z18" s="216">
        <v>183.4</v>
      </c>
      <c r="AA18" s="263"/>
      <c r="AB18" s="216">
        <v>178.6</v>
      </c>
      <c r="AC18" s="216">
        <v>179.6</v>
      </c>
      <c r="AD18" s="216">
        <v>174.5</v>
      </c>
      <c r="AE18" s="263"/>
      <c r="AF18" s="479">
        <v>288.2</v>
      </c>
      <c r="AG18" s="479">
        <v>268</v>
      </c>
      <c r="AH18" s="479">
        <v>340.7</v>
      </c>
      <c r="AI18" s="479">
        <v>423.09999999999997</v>
      </c>
      <c r="AJ18" s="216">
        <v>518.39999999999986</v>
      </c>
      <c r="AK18" s="216">
        <v>532.79999999999995</v>
      </c>
      <c r="AL18" s="263"/>
      <c r="AM18" s="216">
        <v>394.6</v>
      </c>
      <c r="AN18" s="62">
        <v>374.4</v>
      </c>
      <c r="AO18" s="62">
        <v>483.9</v>
      </c>
      <c r="AP18" s="62">
        <v>589.79999999999995</v>
      </c>
      <c r="AQ18" s="513">
        <v>701.8</v>
      </c>
      <c r="AR18" s="529"/>
      <c r="AS18" s="529"/>
    </row>
    <row r="19" spans="1:45" ht="15">
      <c r="A19" s="10" t="s">
        <v>71</v>
      </c>
      <c r="B19" s="56"/>
      <c r="C19" s="313">
        <v>-20.9</v>
      </c>
      <c r="D19" s="215">
        <v>-25.4</v>
      </c>
      <c r="E19" s="215">
        <v>-25.8</v>
      </c>
      <c r="F19" s="215">
        <v>-26.6</v>
      </c>
      <c r="G19" s="259"/>
      <c r="H19" s="313">
        <v>-18.7</v>
      </c>
      <c r="I19" s="215">
        <v>-22.3</v>
      </c>
      <c r="J19" s="215">
        <v>-26</v>
      </c>
      <c r="K19" s="215">
        <v>-26.6</v>
      </c>
      <c r="L19" s="259"/>
      <c r="M19" s="313">
        <v>-22.3</v>
      </c>
      <c r="N19" s="215">
        <v>-31.3</v>
      </c>
      <c r="O19" s="215">
        <v>-31.625000000000007</v>
      </c>
      <c r="P19" s="215">
        <v>-35.799999999999997</v>
      </c>
      <c r="Q19" s="259"/>
      <c r="R19" s="215">
        <v>-33.200000000000003</v>
      </c>
      <c r="S19" s="215">
        <v>-35.799999999999997</v>
      </c>
      <c r="T19" s="215">
        <v>-36.799999999999997</v>
      </c>
      <c r="U19" s="215">
        <v>-41.7</v>
      </c>
      <c r="V19" s="259"/>
      <c r="W19" s="215">
        <v>-39.299999999999997</v>
      </c>
      <c r="X19" s="215">
        <v>-44.7</v>
      </c>
      <c r="Y19" s="215">
        <v>-45.6</v>
      </c>
      <c r="Z19" s="215">
        <v>-45.8</v>
      </c>
      <c r="AA19" s="259"/>
      <c r="AB19" s="215">
        <v>-44.7</v>
      </c>
      <c r="AC19" s="469">
        <v>-44.9</v>
      </c>
      <c r="AD19" s="469">
        <v>-43.6</v>
      </c>
      <c r="AE19" s="259"/>
      <c r="AF19" s="478">
        <v>-72</v>
      </c>
      <c r="AG19" s="478">
        <v>-67</v>
      </c>
      <c r="AH19" s="478">
        <v>-85.174999999999997</v>
      </c>
      <c r="AI19" s="478">
        <v>-105.8</v>
      </c>
      <c r="AJ19" s="469">
        <v>-129.6</v>
      </c>
      <c r="AK19" s="469">
        <v>-133.19999999999999</v>
      </c>
      <c r="AL19" s="259"/>
      <c r="AM19" s="215">
        <v>-98.6</v>
      </c>
      <c r="AN19" s="61">
        <v>-93.6</v>
      </c>
      <c r="AO19" s="61">
        <v>-121</v>
      </c>
      <c r="AP19" s="61">
        <v>-147.5</v>
      </c>
      <c r="AQ19" s="512">
        <v>-175.4</v>
      </c>
      <c r="AR19" s="529"/>
      <c r="AS19" s="529"/>
    </row>
    <row r="20" spans="1:45" ht="15">
      <c r="A20" s="13" t="s">
        <v>72</v>
      </c>
      <c r="B20" s="57"/>
      <c r="C20" s="314">
        <v>62.6</v>
      </c>
      <c r="D20" s="216">
        <v>76.099999999999994</v>
      </c>
      <c r="E20" s="216">
        <v>77.400000000000006</v>
      </c>
      <c r="F20" s="216">
        <v>79.8</v>
      </c>
      <c r="G20" s="263"/>
      <c r="H20" s="314">
        <v>56.2</v>
      </c>
      <c r="I20" s="216">
        <v>66.8</v>
      </c>
      <c r="J20" s="216">
        <v>78.099999999999994</v>
      </c>
      <c r="K20" s="216">
        <v>79.7</v>
      </c>
      <c r="L20" s="263"/>
      <c r="M20" s="314">
        <v>67</v>
      </c>
      <c r="N20" s="216">
        <v>93.8</v>
      </c>
      <c r="O20" s="216">
        <v>94.875000000000028</v>
      </c>
      <c r="P20" s="216">
        <v>107.3</v>
      </c>
      <c r="Q20" s="263"/>
      <c r="R20" s="216">
        <v>99.4</v>
      </c>
      <c r="S20" s="216">
        <v>107.30000000000001</v>
      </c>
      <c r="T20" s="216">
        <v>110.5</v>
      </c>
      <c r="U20" s="216">
        <v>125.1</v>
      </c>
      <c r="V20" s="263"/>
      <c r="W20" s="216">
        <v>117.9</v>
      </c>
      <c r="X20" s="216">
        <v>134.19999999999999</v>
      </c>
      <c r="Y20" s="216">
        <v>136.69999999999999</v>
      </c>
      <c r="Z20" s="216">
        <v>137.6</v>
      </c>
      <c r="AA20" s="263"/>
      <c r="AB20" s="216">
        <v>133.9</v>
      </c>
      <c r="AC20" s="216">
        <v>134.69999999999999</v>
      </c>
      <c r="AD20" s="216">
        <v>130.9</v>
      </c>
      <c r="AE20" s="263"/>
      <c r="AF20" s="479">
        <v>216.1</v>
      </c>
      <c r="AG20" s="479">
        <v>201</v>
      </c>
      <c r="AH20" s="479">
        <v>255.52499999999998</v>
      </c>
      <c r="AI20" s="479">
        <v>317.29999999999995</v>
      </c>
      <c r="AJ20" s="216">
        <v>388.79999999999984</v>
      </c>
      <c r="AK20" s="216">
        <v>399.59999999999997</v>
      </c>
      <c r="AL20" s="263"/>
      <c r="AM20" s="216">
        <v>295.89999999999998</v>
      </c>
      <c r="AN20" s="62">
        <v>280.8</v>
      </c>
      <c r="AO20" s="62">
        <v>362.9</v>
      </c>
      <c r="AP20" s="62">
        <v>442.4</v>
      </c>
      <c r="AQ20" s="513">
        <v>526.4</v>
      </c>
      <c r="AR20" s="529"/>
      <c r="AS20" s="529"/>
    </row>
    <row r="21" spans="1:45" ht="15">
      <c r="A21" s="68"/>
      <c r="B21" s="430"/>
      <c r="C21" s="431"/>
      <c r="D21" s="432"/>
      <c r="E21" s="432"/>
      <c r="F21" s="432"/>
      <c r="G21" s="432"/>
      <c r="H21" s="431"/>
      <c r="I21" s="432"/>
      <c r="J21" s="432"/>
      <c r="K21" s="432"/>
      <c r="L21" s="432"/>
      <c r="M21" s="433"/>
      <c r="N21" s="434"/>
      <c r="O21" s="417"/>
      <c r="P21" s="417"/>
      <c r="Q21" s="432"/>
      <c r="R21" s="432"/>
      <c r="S21" s="432"/>
      <c r="T21" s="432"/>
      <c r="U21" s="432"/>
      <c r="V21" s="432"/>
      <c r="W21" s="432"/>
      <c r="X21" s="432"/>
      <c r="Y21" s="432"/>
      <c r="Z21" s="432"/>
      <c r="AA21" s="432"/>
      <c r="AB21" s="432"/>
      <c r="AC21" s="432"/>
      <c r="AD21" s="432"/>
      <c r="AE21" s="432"/>
      <c r="AF21" s="432"/>
      <c r="AG21" s="432"/>
      <c r="AH21" s="432"/>
      <c r="AI21" s="432"/>
      <c r="AJ21" s="432"/>
      <c r="AK21" s="432"/>
      <c r="AL21" s="432"/>
      <c r="AM21" s="420"/>
      <c r="AN21" s="421"/>
      <c r="AO21" s="421"/>
      <c r="AP21" s="421"/>
      <c r="AQ21" s="514"/>
    </row>
    <row r="22" spans="1:45" ht="15">
      <c r="A22" s="67" t="s">
        <v>149</v>
      </c>
      <c r="B22" s="54"/>
      <c r="C22" s="507" t="s">
        <v>30</v>
      </c>
      <c r="D22" s="496"/>
      <c r="E22" s="496"/>
      <c r="F22" s="496"/>
      <c r="G22" s="54"/>
      <c r="H22" s="507" t="s">
        <v>31</v>
      </c>
      <c r="I22" s="496"/>
      <c r="J22" s="496"/>
      <c r="K22" s="496"/>
      <c r="L22" s="54"/>
      <c r="M22" s="495" t="s">
        <v>27</v>
      </c>
      <c r="N22" s="496"/>
      <c r="O22" s="496"/>
      <c r="P22" s="496"/>
      <c r="Q22" s="54"/>
      <c r="R22" s="495" t="s">
        <v>32</v>
      </c>
      <c r="S22" s="496"/>
      <c r="T22" s="496"/>
      <c r="U22" s="496"/>
      <c r="V22" s="54"/>
      <c r="W22" s="500" t="s">
        <v>28</v>
      </c>
      <c r="X22" s="500"/>
      <c r="Y22" s="500"/>
      <c r="Z22" s="500"/>
      <c r="AA22" s="54"/>
      <c r="AB22" s="496" t="s">
        <v>29</v>
      </c>
      <c r="AC22" s="496"/>
      <c r="AD22" s="496"/>
      <c r="AE22" s="54"/>
      <c r="AF22" s="214" t="s">
        <v>30</v>
      </c>
      <c r="AG22" s="214" t="s">
        <v>31</v>
      </c>
      <c r="AH22" s="214" t="s">
        <v>27</v>
      </c>
      <c r="AI22" s="214" t="s">
        <v>32</v>
      </c>
      <c r="AJ22" s="214" t="s">
        <v>28</v>
      </c>
      <c r="AK22" s="214" t="s">
        <v>29</v>
      </c>
      <c r="AL22" s="54"/>
      <c r="AM22" s="214" t="s">
        <v>30</v>
      </c>
      <c r="AN22" s="214" t="s">
        <v>31</v>
      </c>
      <c r="AO22" s="214" t="s">
        <v>27</v>
      </c>
      <c r="AP22" s="214" t="s">
        <v>32</v>
      </c>
      <c r="AQ22" s="53" t="s">
        <v>28</v>
      </c>
    </row>
    <row r="23" spans="1:45" ht="15">
      <c r="A23" s="68"/>
      <c r="B23" s="55"/>
      <c r="C23" s="20" t="s">
        <v>33</v>
      </c>
      <c r="D23" s="113" t="s">
        <v>34</v>
      </c>
      <c r="E23" s="113" t="s">
        <v>35</v>
      </c>
      <c r="F23" s="113" t="s">
        <v>36</v>
      </c>
      <c r="G23" s="55"/>
      <c r="H23" s="20" t="s">
        <v>33</v>
      </c>
      <c r="I23" s="113" t="s">
        <v>34</v>
      </c>
      <c r="J23" s="113" t="s">
        <v>35</v>
      </c>
      <c r="K23" s="113" t="s">
        <v>36</v>
      </c>
      <c r="L23" s="55"/>
      <c r="M23" s="143" t="s">
        <v>33</v>
      </c>
      <c r="N23" s="144" t="s">
        <v>34</v>
      </c>
      <c r="O23" s="144" t="s">
        <v>35</v>
      </c>
      <c r="P23" s="144" t="s">
        <v>36</v>
      </c>
      <c r="Q23" s="55"/>
      <c r="R23" s="143" t="s">
        <v>33</v>
      </c>
      <c r="S23" s="144" t="s">
        <v>34</v>
      </c>
      <c r="T23" s="144" t="s">
        <v>35</v>
      </c>
      <c r="U23" s="144" t="s">
        <v>36</v>
      </c>
      <c r="V23" s="55"/>
      <c r="W23" s="143" t="s">
        <v>33</v>
      </c>
      <c r="X23" s="144" t="s">
        <v>34</v>
      </c>
      <c r="Y23" s="144" t="s">
        <v>35</v>
      </c>
      <c r="Z23" s="144" t="s">
        <v>36</v>
      </c>
      <c r="AA23" s="55"/>
      <c r="AB23" s="144" t="s">
        <v>33</v>
      </c>
      <c r="AC23" s="144" t="str">
        <f>AC8</f>
        <v>Q2</v>
      </c>
      <c r="AD23" s="144" t="str">
        <f>AD8</f>
        <v>Q3</v>
      </c>
      <c r="AE23" s="55"/>
      <c r="AF23" s="144" t="s">
        <v>37</v>
      </c>
      <c r="AG23" s="144" t="s">
        <v>37</v>
      </c>
      <c r="AH23" s="144" t="s">
        <v>37</v>
      </c>
      <c r="AI23" s="144" t="s">
        <v>37</v>
      </c>
      <c r="AJ23" s="144" t="str">
        <f>AJ8</f>
        <v>Q1-3</v>
      </c>
      <c r="AK23" s="144" t="str">
        <f>AK8</f>
        <v>Q1-3</v>
      </c>
      <c r="AL23" s="55"/>
      <c r="AM23" s="21" t="s">
        <v>38</v>
      </c>
      <c r="AN23" s="21" t="s">
        <v>38</v>
      </c>
      <c r="AO23" s="21" t="s">
        <v>38</v>
      </c>
      <c r="AP23" s="21" t="s">
        <v>38</v>
      </c>
      <c r="AQ23" s="157" t="s">
        <v>38</v>
      </c>
    </row>
    <row r="24" spans="1:45" ht="15">
      <c r="A24" s="10" t="s">
        <v>73</v>
      </c>
      <c r="B24" s="409"/>
      <c r="C24" s="315">
        <v>0.17299999999999999</v>
      </c>
      <c r="D24" s="219">
        <v>0.20200000000000001</v>
      </c>
      <c r="E24" s="219">
        <v>0.19800000000000001</v>
      </c>
      <c r="F24" s="219">
        <v>0.20799999999999999</v>
      </c>
      <c r="G24" s="316"/>
      <c r="H24" s="315">
        <v>0.153</v>
      </c>
      <c r="I24" s="219">
        <v>0.185</v>
      </c>
      <c r="J24" s="219">
        <v>0.21199999999999999</v>
      </c>
      <c r="K24" s="219">
        <v>0.215</v>
      </c>
      <c r="L24" s="316"/>
      <c r="M24" s="315">
        <v>0.183</v>
      </c>
      <c r="N24" s="219">
        <v>0.25</v>
      </c>
      <c r="O24" s="219">
        <v>0.24299999999999999</v>
      </c>
      <c r="P24" s="219">
        <v>0.26800000000000002</v>
      </c>
      <c r="Q24" s="316"/>
      <c r="R24" s="219">
        <v>0.26500000000000001</v>
      </c>
      <c r="S24" s="219">
        <v>0.27500000000000002</v>
      </c>
      <c r="T24" s="219">
        <v>0.28299999999999997</v>
      </c>
      <c r="U24" s="219">
        <v>0.32200000000000001</v>
      </c>
      <c r="V24" s="316"/>
      <c r="W24" s="219">
        <v>0.30199999999999999</v>
      </c>
      <c r="X24" s="219">
        <v>0.33800000000000002</v>
      </c>
      <c r="Y24" s="219">
        <v>0.33500000000000002</v>
      </c>
      <c r="Z24" s="219">
        <v>0.33</v>
      </c>
      <c r="AA24" s="316"/>
      <c r="AB24" s="219">
        <v>0.308</v>
      </c>
      <c r="AC24" s="219">
        <v>0.29599999999999999</v>
      </c>
      <c r="AD24" s="219">
        <v>0.27600000000000002</v>
      </c>
      <c r="AE24" s="316"/>
      <c r="AF24" s="480">
        <v>0.191</v>
      </c>
      <c r="AG24" s="480">
        <v>0.17899999999999999</v>
      </c>
      <c r="AH24" s="480">
        <v>0.23400000000000001</v>
      </c>
      <c r="AI24" s="480">
        <v>0.28199999999999997</v>
      </c>
      <c r="AJ24" s="219">
        <v>0.32238805970149237</v>
      </c>
      <c r="AK24" s="219">
        <v>0.29399999999999998</v>
      </c>
      <c r="AL24" s="316"/>
      <c r="AM24" s="219">
        <v>0.20100000000000001</v>
      </c>
      <c r="AN24" s="317">
        <v>0.189</v>
      </c>
      <c r="AO24" s="317">
        <v>0.23499999999999999</v>
      </c>
      <c r="AP24" s="317">
        <v>0.29199999999999998</v>
      </c>
      <c r="AQ24" s="515">
        <v>0.32300000000000001</v>
      </c>
    </row>
    <row r="25" spans="1:45" ht="15">
      <c r="A25" s="10" t="s">
        <v>74</v>
      </c>
      <c r="B25" s="409"/>
      <c r="C25" s="315">
        <v>0.2</v>
      </c>
      <c r="D25" s="219">
        <v>0.23499999999999999</v>
      </c>
      <c r="E25" s="219">
        <v>0.23100000000000001</v>
      </c>
      <c r="F25" s="219">
        <v>0.246</v>
      </c>
      <c r="G25" s="316"/>
      <c r="H25" s="315">
        <v>0.183</v>
      </c>
      <c r="I25" s="219">
        <v>0.221</v>
      </c>
      <c r="J25" s="219">
        <v>0.251</v>
      </c>
      <c r="K25" s="219">
        <v>0.253</v>
      </c>
      <c r="L25" s="316"/>
      <c r="M25" s="315">
        <v>0.216</v>
      </c>
      <c r="N25" s="219">
        <v>0.29299999999999998</v>
      </c>
      <c r="O25" s="219">
        <v>0.28199999999999997</v>
      </c>
      <c r="P25" s="219">
        <v>0.31</v>
      </c>
      <c r="Q25" s="316"/>
      <c r="R25" s="219">
        <v>0.313</v>
      </c>
      <c r="S25" s="219">
        <v>0.32500000000000001</v>
      </c>
      <c r="T25" s="219">
        <v>0.33300000000000002</v>
      </c>
      <c r="U25" s="219">
        <v>0.38100000000000001</v>
      </c>
      <c r="V25" s="316"/>
      <c r="W25" s="219">
        <v>0.35799999999999998</v>
      </c>
      <c r="X25" s="219">
        <v>0.39900000000000002</v>
      </c>
      <c r="Y25" s="219">
        <v>0.39300000000000002</v>
      </c>
      <c r="Z25" s="219">
        <v>0.38800000000000001</v>
      </c>
      <c r="AA25" s="316"/>
      <c r="AB25" s="219">
        <v>0.36399999999999999</v>
      </c>
      <c r="AC25" s="219">
        <v>0.34799999999999998</v>
      </c>
      <c r="AD25" s="219">
        <v>0.32500000000000001</v>
      </c>
      <c r="AE25" s="316"/>
      <c r="AF25" s="480">
        <v>0.222</v>
      </c>
      <c r="AG25" s="480">
        <v>0.21199999999999999</v>
      </c>
      <c r="AH25" s="480">
        <v>0.27800000000000002</v>
      </c>
      <c r="AI25" s="480">
        <v>0.33200000000000002</v>
      </c>
      <c r="AJ25" s="219">
        <v>0.37908592321755019</v>
      </c>
      <c r="AK25" s="219">
        <v>0.34699999999999998</v>
      </c>
      <c r="AL25" s="316"/>
      <c r="AM25" s="219">
        <v>0.23499999999999999</v>
      </c>
      <c r="AN25" s="317">
        <v>0.224</v>
      </c>
      <c r="AO25" s="317">
        <v>0.27400000000000002</v>
      </c>
      <c r="AP25" s="317">
        <v>0.34300000000000003</v>
      </c>
      <c r="AQ25" s="515">
        <v>0.38100000000000001</v>
      </c>
    </row>
    <row r="26" spans="1:45" ht="15">
      <c r="A26" s="10" t="s">
        <v>75</v>
      </c>
      <c r="B26" s="410"/>
      <c r="C26" s="318">
        <v>3.5299999999999998E-2</v>
      </c>
      <c r="D26" s="319">
        <v>3.6499999999999998E-2</v>
      </c>
      <c r="E26" s="319">
        <v>3.61E-2</v>
      </c>
      <c r="F26" s="319">
        <v>3.6200000000000003E-2</v>
      </c>
      <c r="G26" s="320"/>
      <c r="H26" s="318">
        <v>3.6799999999999999E-2</v>
      </c>
      <c r="I26" s="319">
        <v>3.6200000000000003E-2</v>
      </c>
      <c r="J26" s="319">
        <v>3.49E-2</v>
      </c>
      <c r="K26" s="319">
        <v>3.4200000000000001E-2</v>
      </c>
      <c r="L26" s="320"/>
      <c r="M26" s="318">
        <v>3.32E-2</v>
      </c>
      <c r="N26" s="319">
        <v>3.2599999999999997E-2</v>
      </c>
      <c r="O26" s="319">
        <v>3.2099999999999997E-2</v>
      </c>
      <c r="P26" s="319">
        <v>3.2000000000000001E-2</v>
      </c>
      <c r="Q26" s="320"/>
      <c r="R26" s="319">
        <v>3.2300000000000002E-2</v>
      </c>
      <c r="S26" s="319">
        <v>3.3399999999999999E-2</v>
      </c>
      <c r="T26" s="319">
        <v>3.39E-2</v>
      </c>
      <c r="U26" s="319">
        <v>3.6299999999999999E-2</v>
      </c>
      <c r="V26" s="320"/>
      <c r="W26" s="319">
        <v>3.73E-2</v>
      </c>
      <c r="X26" s="319">
        <v>3.9199999999999999E-2</v>
      </c>
      <c r="Y26" s="319">
        <v>4.0399999999999998E-2</v>
      </c>
      <c r="Z26" s="319">
        <v>4.0099999999999997E-2</v>
      </c>
      <c r="AA26" s="320"/>
      <c r="AB26" s="319">
        <v>4.07E-2</v>
      </c>
      <c r="AC26" s="392">
        <v>4.1000000000000002E-2</v>
      </c>
      <c r="AD26" s="392">
        <v>4.1099999999999998E-2</v>
      </c>
      <c r="AE26" s="320"/>
      <c r="AF26" s="481">
        <v>3.5999999999999997E-2</v>
      </c>
      <c r="AG26" s="481">
        <v>3.5999999999999997E-2</v>
      </c>
      <c r="AH26" s="481">
        <v>3.2599999999999997E-2</v>
      </c>
      <c r="AI26" s="481">
        <v>3.32E-2</v>
      </c>
      <c r="AJ26" s="392">
        <v>3.9E-2</v>
      </c>
      <c r="AK26" s="392">
        <v>4.0899999999999999E-2</v>
      </c>
      <c r="AL26" s="320"/>
      <c r="AM26" s="319">
        <v>3.5999999999999997E-2</v>
      </c>
      <c r="AN26" s="321">
        <v>3.5499999999999997E-2</v>
      </c>
      <c r="AO26" s="321">
        <v>3.2399999999999998E-2</v>
      </c>
      <c r="AP26" s="321">
        <v>3.4000000000000002E-2</v>
      </c>
      <c r="AQ26" s="516">
        <v>3.9199999999999999E-2</v>
      </c>
    </row>
    <row r="27" spans="1:45" ht="15">
      <c r="A27" s="10" t="s">
        <v>76</v>
      </c>
      <c r="B27" s="409"/>
      <c r="C27" s="315">
        <v>0.41699999999999998</v>
      </c>
      <c r="D27" s="219">
        <v>0.45100000000000001</v>
      </c>
      <c r="E27" s="219">
        <v>0.443</v>
      </c>
      <c r="F27" s="219">
        <v>0.40300000000000002</v>
      </c>
      <c r="G27" s="316"/>
      <c r="H27" s="315">
        <v>0.38800000000000001</v>
      </c>
      <c r="I27" s="219">
        <v>0.41699999999999998</v>
      </c>
      <c r="J27" s="219">
        <v>0.40600000000000003</v>
      </c>
      <c r="K27" s="219">
        <v>0.40600000000000003</v>
      </c>
      <c r="L27" s="316"/>
      <c r="M27" s="315">
        <v>0.39800000000000002</v>
      </c>
      <c r="N27" s="219">
        <v>0.38200000000000001</v>
      </c>
      <c r="O27" s="219">
        <v>0.38</v>
      </c>
      <c r="P27" s="219">
        <v>0.375</v>
      </c>
      <c r="Q27" s="316"/>
      <c r="R27" s="219">
        <v>0.35099999999999998</v>
      </c>
      <c r="S27" s="219">
        <v>0.33500000000000002</v>
      </c>
      <c r="T27" s="219">
        <v>0.33200000000000002</v>
      </c>
      <c r="U27" s="219">
        <v>0.313</v>
      </c>
      <c r="V27" s="316"/>
      <c r="W27" s="219">
        <v>0.312</v>
      </c>
      <c r="X27" s="219">
        <v>0.30499999999999999</v>
      </c>
      <c r="Y27" s="219">
        <v>0.29099999999999998</v>
      </c>
      <c r="Z27" s="219">
        <v>0.3</v>
      </c>
      <c r="AA27" s="316"/>
      <c r="AB27" s="219">
        <v>0.30099999999999999</v>
      </c>
      <c r="AC27" s="219">
        <v>0.31</v>
      </c>
      <c r="AD27" s="219">
        <v>0.31900000000000001</v>
      </c>
      <c r="AE27" s="316"/>
      <c r="AF27" s="480">
        <v>0.437</v>
      </c>
      <c r="AG27" s="480">
        <v>0.40300000000000002</v>
      </c>
      <c r="AH27" s="480">
        <v>0.38600000000000001</v>
      </c>
      <c r="AI27" s="480">
        <v>0.33900000000000002</v>
      </c>
      <c r="AJ27" s="219">
        <v>0.30199999999999999</v>
      </c>
      <c r="AK27" s="219">
        <v>0.31</v>
      </c>
      <c r="AL27" s="316"/>
      <c r="AM27" s="219">
        <v>0.42799999999999999</v>
      </c>
      <c r="AN27" s="317">
        <v>0.40400000000000003</v>
      </c>
      <c r="AO27" s="317">
        <v>0.38400000000000001</v>
      </c>
      <c r="AP27" s="317">
        <v>0.33200000000000002</v>
      </c>
      <c r="AQ27" s="515">
        <v>0.30199999999999999</v>
      </c>
    </row>
    <row r="28" spans="1:45" ht="15">
      <c r="A28" s="10" t="s">
        <v>150</v>
      </c>
      <c r="B28" s="410"/>
      <c r="C28" s="318">
        <v>3.5999999999999999E-3</v>
      </c>
      <c r="D28" s="319">
        <v>4.0000000000000001E-3</v>
      </c>
      <c r="E28" s="319">
        <v>4.1000000000000003E-3</v>
      </c>
      <c r="F28" s="319">
        <v>5.7000000000000002E-3</v>
      </c>
      <c r="G28" s="320"/>
      <c r="H28" s="318">
        <v>9.1999999999999998E-3</v>
      </c>
      <c r="I28" s="319">
        <v>7.7999999999999996E-3</v>
      </c>
      <c r="J28" s="319">
        <v>5.7000000000000002E-3</v>
      </c>
      <c r="K28" s="319">
        <v>4.4000000000000003E-3</v>
      </c>
      <c r="L28" s="320"/>
      <c r="M28" s="318">
        <v>3.0999999999999999E-3</v>
      </c>
      <c r="N28" s="319">
        <v>3.0000000000000001E-3</v>
      </c>
      <c r="O28" s="319">
        <v>3.0000000000000001E-3</v>
      </c>
      <c r="P28" s="319">
        <v>2.7000000000000001E-3</v>
      </c>
      <c r="Q28" s="320"/>
      <c r="R28" s="319">
        <v>2.8E-3</v>
      </c>
      <c r="S28" s="319">
        <v>3.7000000000000002E-3</v>
      </c>
      <c r="T28" s="319">
        <v>4.1999999999999997E-3</v>
      </c>
      <c r="U28" s="319">
        <v>3.8999999999999998E-3</v>
      </c>
      <c r="V28" s="320"/>
      <c r="W28" s="319">
        <v>3.5000000000000001E-3</v>
      </c>
      <c r="X28" s="319">
        <v>3.5999999999999999E-3</v>
      </c>
      <c r="Y28" s="319">
        <v>4.0000000000000001E-3</v>
      </c>
      <c r="Z28" s="319">
        <v>4.4999999999999997E-3</v>
      </c>
      <c r="AA28" s="320"/>
      <c r="AB28" s="319">
        <v>4.7000000000000002E-3</v>
      </c>
      <c r="AC28" s="319">
        <v>4.5999999999999999E-3</v>
      </c>
      <c r="AD28" s="319">
        <v>4.7000000000000002E-3</v>
      </c>
      <c r="AE28" s="320"/>
      <c r="AF28" s="481">
        <v>3.8999999999999998E-3</v>
      </c>
      <c r="AG28" s="481">
        <v>7.6E-3</v>
      </c>
      <c r="AH28" s="481">
        <v>3.0000000000000001E-3</v>
      </c>
      <c r="AI28" s="481">
        <v>3.5999999999999999E-3</v>
      </c>
      <c r="AJ28" s="319">
        <v>3.7000000000000002E-3</v>
      </c>
      <c r="AK28" s="319">
        <v>4.7000000000000002E-3</v>
      </c>
      <c r="AL28" s="320"/>
      <c r="AM28" s="319">
        <v>4.4000000000000003E-3</v>
      </c>
      <c r="AN28" s="321">
        <v>6.7999999999999996E-3</v>
      </c>
      <c r="AO28" s="321">
        <v>2.8999999999999998E-3</v>
      </c>
      <c r="AP28" s="321">
        <v>3.7000000000000002E-3</v>
      </c>
      <c r="AQ28" s="516">
        <v>3.8999999999999998E-3</v>
      </c>
    </row>
    <row r="29" spans="1:45" ht="15">
      <c r="A29" s="10" t="s">
        <v>104</v>
      </c>
      <c r="B29" s="409"/>
      <c r="C29" s="315">
        <v>0.02</v>
      </c>
      <c r="D29" s="219">
        <v>1.9E-2</v>
      </c>
      <c r="E29" s="219">
        <v>1.9E-2</v>
      </c>
      <c r="F29" s="219">
        <v>1.9E-2</v>
      </c>
      <c r="G29" s="316"/>
      <c r="H29" s="315">
        <v>1.7000000000000001E-2</v>
      </c>
      <c r="I29" s="219">
        <v>1.7999999999999999E-2</v>
      </c>
      <c r="J29" s="219">
        <v>1.9E-2</v>
      </c>
      <c r="K29" s="219">
        <v>1.9E-2</v>
      </c>
      <c r="L29" s="316"/>
      <c r="M29" s="315">
        <v>1.9E-2</v>
      </c>
      <c r="N29" s="219">
        <v>0.02</v>
      </c>
      <c r="O29" s="219">
        <v>1.9E-2</v>
      </c>
      <c r="P29" s="219">
        <v>1.9E-2</v>
      </c>
      <c r="Q29" s="316"/>
      <c r="R29" s="219">
        <v>1.9E-2</v>
      </c>
      <c r="S29" s="219">
        <v>1.9E-2</v>
      </c>
      <c r="T29" s="219">
        <v>1.9E-2</v>
      </c>
      <c r="U29" s="219">
        <v>1.6E-2</v>
      </c>
      <c r="V29" s="211"/>
      <c r="W29" s="219">
        <v>1.7000000000000001E-2</v>
      </c>
      <c r="X29" s="219">
        <v>1.7000000000000001E-2</v>
      </c>
      <c r="Y29" s="219">
        <v>1.7999999999999999E-2</v>
      </c>
      <c r="Z29" s="219">
        <v>1.7000000000000001E-2</v>
      </c>
      <c r="AA29" s="211"/>
      <c r="AB29" s="219">
        <v>1.7999999999999999E-2</v>
      </c>
      <c r="AC29" s="219">
        <v>1.9173926311995347E-2</v>
      </c>
      <c r="AD29" s="219">
        <v>0.02</v>
      </c>
      <c r="AE29" s="211"/>
      <c r="AF29" s="219">
        <f>+E29</f>
        <v>1.9E-2</v>
      </c>
      <c r="AG29" s="219">
        <f>+J29</f>
        <v>1.9E-2</v>
      </c>
      <c r="AH29" s="219">
        <f>+O29</f>
        <v>1.9E-2</v>
      </c>
      <c r="AI29" s="219">
        <f>+T29</f>
        <v>1.9E-2</v>
      </c>
      <c r="AJ29" s="219">
        <v>1.7999999999999999E-2</v>
      </c>
      <c r="AK29" s="219">
        <v>0.02</v>
      </c>
      <c r="AL29" s="211"/>
      <c r="AM29" s="219">
        <v>1.9E-2</v>
      </c>
      <c r="AN29" s="219">
        <v>1.9E-2</v>
      </c>
      <c r="AO29" s="219">
        <v>1.9E-2</v>
      </c>
      <c r="AP29" s="219">
        <v>1.6E-2</v>
      </c>
      <c r="AQ29" s="517">
        <v>1.7000000000000001E-2</v>
      </c>
    </row>
    <row r="30" spans="1:45" ht="15">
      <c r="A30" s="10" t="s">
        <v>105</v>
      </c>
      <c r="B30" s="409"/>
      <c r="C30" s="315">
        <v>2.4E-2</v>
      </c>
      <c r="D30" s="219">
        <v>2.1999999999999999E-2</v>
      </c>
      <c r="E30" s="219">
        <v>2.1999999999999999E-2</v>
      </c>
      <c r="F30" s="219">
        <v>2.1999999999999999E-2</v>
      </c>
      <c r="G30" s="316"/>
      <c r="H30" s="315">
        <v>2.1304386992162867E-2</v>
      </c>
      <c r="I30" s="219">
        <v>2.3611796920590743E-2</v>
      </c>
      <c r="J30" s="219">
        <v>2.5152838427947598E-2</v>
      </c>
      <c r="K30" s="219">
        <v>2.1560708612003401E-2</v>
      </c>
      <c r="L30" s="316"/>
      <c r="M30" s="315">
        <v>0.02</v>
      </c>
      <c r="N30" s="219">
        <v>2.06E-2</v>
      </c>
      <c r="O30" s="219">
        <v>1.9800000000000002E-2</v>
      </c>
      <c r="P30" s="219">
        <v>0.02</v>
      </c>
      <c r="Q30" s="316"/>
      <c r="R30" s="219">
        <v>0.02</v>
      </c>
      <c r="S30" s="219">
        <v>1.9E-2</v>
      </c>
      <c r="T30" s="219">
        <v>0.02</v>
      </c>
      <c r="U30" s="219">
        <v>1.7000000000000001E-2</v>
      </c>
      <c r="V30" s="211"/>
      <c r="W30" s="219">
        <v>1.7999999999999999E-2</v>
      </c>
      <c r="X30" s="219">
        <v>1.9E-2</v>
      </c>
      <c r="Y30" s="219">
        <v>0.02</v>
      </c>
      <c r="Z30" s="219">
        <v>1.7999999999999999E-2</v>
      </c>
      <c r="AA30" s="211"/>
      <c r="AB30" s="219">
        <v>0.02</v>
      </c>
      <c r="AC30" s="219">
        <v>2.1000000000000001E-2</v>
      </c>
      <c r="AD30" s="219">
        <v>2.1999999999999999E-2</v>
      </c>
      <c r="AE30" s="211"/>
      <c r="AF30" s="219">
        <f>+E30</f>
        <v>2.1999999999999999E-2</v>
      </c>
      <c r="AG30" s="219">
        <f>+J30</f>
        <v>2.5152838427947598E-2</v>
      </c>
      <c r="AH30" s="219">
        <f>+O30</f>
        <v>1.9800000000000002E-2</v>
      </c>
      <c r="AI30" s="219">
        <f>+T30</f>
        <v>0.02</v>
      </c>
      <c r="AJ30" s="219">
        <v>0.02</v>
      </c>
      <c r="AK30" s="219">
        <v>2.1999999999999999E-2</v>
      </c>
      <c r="AL30" s="211"/>
      <c r="AM30" s="219">
        <v>2.1999999999999999E-2</v>
      </c>
      <c r="AN30" s="219">
        <v>2.1560708612003401E-2</v>
      </c>
      <c r="AO30" s="219">
        <v>0.02</v>
      </c>
      <c r="AP30" s="219">
        <v>1.7000000000000001E-2</v>
      </c>
      <c r="AQ30" s="517">
        <v>1.7999999999999999E-2</v>
      </c>
    </row>
    <row r="31" spans="1:45" ht="15">
      <c r="A31" s="68"/>
      <c r="B31" s="68"/>
      <c r="C31" s="419"/>
      <c r="D31" s="211"/>
      <c r="E31" s="211"/>
      <c r="F31" s="211"/>
      <c r="G31" s="199"/>
      <c r="H31" s="419"/>
      <c r="I31" s="211"/>
      <c r="J31" s="211"/>
      <c r="K31" s="211"/>
      <c r="L31" s="199"/>
      <c r="M31" s="435"/>
      <c r="N31" s="422"/>
      <c r="O31" s="418"/>
      <c r="P31" s="418"/>
      <c r="Q31" s="199"/>
      <c r="R31" s="211"/>
      <c r="S31" s="211"/>
      <c r="T31" s="211"/>
      <c r="U31" s="211"/>
      <c r="V31" s="211"/>
      <c r="W31" s="211"/>
      <c r="X31" s="211"/>
      <c r="Y31" s="211"/>
      <c r="Z31" s="319"/>
      <c r="AA31" s="211"/>
      <c r="AB31" s="319"/>
      <c r="AC31" s="319"/>
      <c r="AD31" s="319"/>
      <c r="AE31" s="211"/>
      <c r="AJ31" s="319"/>
      <c r="AK31" s="319"/>
      <c r="AL31" s="211"/>
      <c r="AP31" s="421"/>
      <c r="AQ31" s="518"/>
    </row>
    <row r="32" spans="1:45" ht="15">
      <c r="A32" s="67" t="s">
        <v>151</v>
      </c>
      <c r="B32" s="54"/>
      <c r="C32" s="507" t="s">
        <v>30</v>
      </c>
      <c r="D32" s="496"/>
      <c r="E32" s="496"/>
      <c r="F32" s="496"/>
      <c r="G32" s="54"/>
      <c r="H32" s="507" t="s">
        <v>31</v>
      </c>
      <c r="I32" s="496"/>
      <c r="J32" s="496"/>
      <c r="K32" s="496"/>
      <c r="L32" s="54"/>
      <c r="M32" s="495" t="s">
        <v>27</v>
      </c>
      <c r="N32" s="496"/>
      <c r="O32" s="496"/>
      <c r="P32" s="496"/>
      <c r="Q32" s="54"/>
      <c r="R32" s="495" t="s">
        <v>32</v>
      </c>
      <c r="S32" s="496"/>
      <c r="T32" s="496"/>
      <c r="U32" s="496"/>
      <c r="V32" s="66"/>
      <c r="W32" s="500" t="s">
        <v>28</v>
      </c>
      <c r="X32" s="500"/>
      <c r="Y32" s="500"/>
      <c r="Z32" s="500"/>
      <c r="AA32" s="66"/>
      <c r="AB32" s="496" t="s">
        <v>29</v>
      </c>
      <c r="AC32" s="496"/>
      <c r="AD32" s="496"/>
      <c r="AE32" s="66"/>
      <c r="AF32" s="214" t="s">
        <v>30</v>
      </c>
      <c r="AG32" s="214" t="s">
        <v>31</v>
      </c>
      <c r="AH32" s="214" t="s">
        <v>27</v>
      </c>
      <c r="AI32" s="214" t="s">
        <v>32</v>
      </c>
      <c r="AJ32" s="214" t="s">
        <v>28</v>
      </c>
      <c r="AK32" s="214" t="s">
        <v>29</v>
      </c>
      <c r="AL32" s="66"/>
      <c r="AM32" s="214" t="s">
        <v>30</v>
      </c>
      <c r="AN32" s="214" t="s">
        <v>31</v>
      </c>
      <c r="AO32" s="214" t="s">
        <v>27</v>
      </c>
      <c r="AP32" s="214" t="s">
        <v>32</v>
      </c>
      <c r="AQ32" s="53" t="s">
        <v>28</v>
      </c>
    </row>
    <row r="33" spans="1:60" ht="15">
      <c r="A33" s="68"/>
      <c r="B33" s="55"/>
      <c r="C33" s="20" t="s">
        <v>79</v>
      </c>
      <c r="D33" s="113" t="s">
        <v>80</v>
      </c>
      <c r="E33" s="137" t="s">
        <v>81</v>
      </c>
      <c r="F33" s="137" t="s">
        <v>82</v>
      </c>
      <c r="G33" s="55"/>
      <c r="H33" s="20" t="s">
        <v>79</v>
      </c>
      <c r="I33" s="113" t="s">
        <v>80</v>
      </c>
      <c r="J33" s="137" t="s">
        <v>81</v>
      </c>
      <c r="K33" s="137" t="s">
        <v>82</v>
      </c>
      <c r="L33" s="55"/>
      <c r="M33" s="20" t="s">
        <v>79</v>
      </c>
      <c r="N33" s="113" t="s">
        <v>80</v>
      </c>
      <c r="O33" s="113" t="s">
        <v>81</v>
      </c>
      <c r="P33" s="113" t="s">
        <v>82</v>
      </c>
      <c r="Q33" s="55"/>
      <c r="R33" s="20" t="s">
        <v>79</v>
      </c>
      <c r="S33" s="113" t="s">
        <v>80</v>
      </c>
      <c r="T33" s="113" t="s">
        <v>81</v>
      </c>
      <c r="U33" s="113" t="s">
        <v>82</v>
      </c>
      <c r="V33" s="66"/>
      <c r="W33" s="20" t="s">
        <v>79</v>
      </c>
      <c r="X33" s="113" t="s">
        <v>80</v>
      </c>
      <c r="Y33" s="113" t="s">
        <v>81</v>
      </c>
      <c r="Z33" s="113" t="s">
        <v>82</v>
      </c>
      <c r="AA33" s="66"/>
      <c r="AB33" s="144" t="s">
        <v>33</v>
      </c>
      <c r="AC33" s="144" t="str">
        <f>AC8</f>
        <v>Q2</v>
      </c>
      <c r="AD33" s="144" t="str">
        <f>AD8</f>
        <v>Q3</v>
      </c>
      <c r="AE33" s="66"/>
      <c r="AF33" s="144" t="s">
        <v>37</v>
      </c>
      <c r="AG33" s="144" t="s">
        <v>37</v>
      </c>
      <c r="AH33" s="144" t="s">
        <v>37</v>
      </c>
      <c r="AI33" s="144" t="s">
        <v>37</v>
      </c>
      <c r="AJ33" s="144" t="str">
        <f>AJ8</f>
        <v>Q1-3</v>
      </c>
      <c r="AK33" s="144" t="str">
        <f>AK8</f>
        <v>Q1-3</v>
      </c>
      <c r="AL33" s="66"/>
      <c r="AM33" s="21" t="s">
        <v>38</v>
      </c>
      <c r="AN33" s="21" t="s">
        <v>38</v>
      </c>
      <c r="AO33" s="21" t="s">
        <v>38</v>
      </c>
      <c r="AP33" s="21" t="s">
        <v>38</v>
      </c>
      <c r="AQ33" s="157" t="s">
        <v>38</v>
      </c>
    </row>
    <row r="34" spans="1:60" ht="15">
      <c r="A34" s="10" t="s">
        <v>152</v>
      </c>
      <c r="B34" s="59"/>
      <c r="C34" s="300">
        <v>16858</v>
      </c>
      <c r="D34" s="310">
        <v>17446</v>
      </c>
      <c r="E34" s="310">
        <v>17653</v>
      </c>
      <c r="F34" s="310">
        <v>18155</v>
      </c>
      <c r="G34" s="224"/>
      <c r="H34" s="300">
        <v>18308</v>
      </c>
      <c r="I34" s="310">
        <v>18493</v>
      </c>
      <c r="J34" s="310">
        <v>19069</v>
      </c>
      <c r="K34" s="310">
        <v>19246</v>
      </c>
      <c r="L34" s="224"/>
      <c r="M34" s="300">
        <v>19856</v>
      </c>
      <c r="N34" s="310">
        <v>20250</v>
      </c>
      <c r="O34" s="310">
        <v>20806</v>
      </c>
      <c r="P34" s="310">
        <v>21129</v>
      </c>
      <c r="Q34" s="224"/>
      <c r="R34" s="310">
        <v>21382</v>
      </c>
      <c r="S34" s="310">
        <v>22353</v>
      </c>
      <c r="T34" s="310">
        <v>22508</v>
      </c>
      <c r="U34" s="310">
        <v>22375</v>
      </c>
      <c r="V34" s="373"/>
      <c r="W34" s="310">
        <v>22182</v>
      </c>
      <c r="X34" s="310">
        <v>22033</v>
      </c>
      <c r="Y34" s="310">
        <v>21856</v>
      </c>
      <c r="Z34" s="310">
        <v>22021</v>
      </c>
      <c r="AA34" s="373"/>
      <c r="AB34" s="310">
        <v>21886</v>
      </c>
      <c r="AC34" s="310">
        <v>21836</v>
      </c>
      <c r="AD34" s="310">
        <v>21526</v>
      </c>
      <c r="AE34" s="373"/>
      <c r="AF34" s="310">
        <v>17653</v>
      </c>
      <c r="AG34" s="310">
        <v>19069</v>
      </c>
      <c r="AH34" s="310">
        <v>20806</v>
      </c>
      <c r="AI34" s="310">
        <v>22508</v>
      </c>
      <c r="AJ34" s="310">
        <v>21856</v>
      </c>
      <c r="AK34" s="310">
        <v>21526</v>
      </c>
      <c r="AL34" s="373"/>
      <c r="AM34" s="310">
        <v>18155</v>
      </c>
      <c r="AN34" s="310">
        <v>19246</v>
      </c>
      <c r="AO34" s="310">
        <v>21129</v>
      </c>
      <c r="AP34" s="310">
        <v>22375</v>
      </c>
      <c r="AQ34" s="424">
        <v>22021</v>
      </c>
      <c r="AR34" s="530"/>
      <c r="AS34" s="530"/>
      <c r="AT34" s="530"/>
      <c r="AU34" s="530"/>
      <c r="AV34" s="425"/>
      <c r="AW34" s="425"/>
      <c r="AX34" s="425"/>
      <c r="AY34" s="425"/>
      <c r="AZ34" s="425"/>
      <c r="BA34" s="425"/>
      <c r="BB34" s="425"/>
      <c r="BC34" s="425"/>
      <c r="BD34" s="425"/>
      <c r="BE34" s="425"/>
      <c r="BF34" s="425"/>
      <c r="BG34" s="425"/>
      <c r="BH34" s="425"/>
    </row>
    <row r="35" spans="1:60" ht="15">
      <c r="A35" s="10" t="s">
        <v>153</v>
      </c>
      <c r="B35" s="59"/>
      <c r="C35" s="300">
        <v>7708</v>
      </c>
      <c r="D35" s="310">
        <v>8235</v>
      </c>
      <c r="E35" s="310">
        <v>8235</v>
      </c>
      <c r="F35" s="310">
        <v>8623</v>
      </c>
      <c r="G35" s="224"/>
      <c r="H35" s="300">
        <v>8614</v>
      </c>
      <c r="I35" s="310">
        <v>8409</v>
      </c>
      <c r="J35" s="310">
        <v>8278</v>
      </c>
      <c r="K35" s="310">
        <v>8029</v>
      </c>
      <c r="L35" s="224"/>
      <c r="M35" s="300">
        <v>8091</v>
      </c>
      <c r="N35" s="310">
        <v>8075</v>
      </c>
      <c r="O35" s="310">
        <v>8055</v>
      </c>
      <c r="P35" s="310">
        <v>8105</v>
      </c>
      <c r="Q35" s="224"/>
      <c r="R35" s="310">
        <v>8792</v>
      </c>
      <c r="S35" s="310">
        <v>9452</v>
      </c>
      <c r="T35" s="310">
        <v>9500</v>
      </c>
      <c r="U35" s="310">
        <v>9587</v>
      </c>
      <c r="V35" s="373"/>
      <c r="W35" s="310">
        <v>9453</v>
      </c>
      <c r="X35" s="310">
        <v>9295</v>
      </c>
      <c r="Y35" s="310">
        <v>9213</v>
      </c>
      <c r="Z35" s="310">
        <v>9354</v>
      </c>
      <c r="AA35" s="373"/>
      <c r="AB35" s="310">
        <v>9565</v>
      </c>
      <c r="AC35" s="310">
        <v>9510</v>
      </c>
      <c r="AD35" s="310">
        <v>10069</v>
      </c>
      <c r="AE35" s="373"/>
      <c r="AF35" s="310">
        <v>8235</v>
      </c>
      <c r="AG35" s="310">
        <v>8278</v>
      </c>
      <c r="AH35" s="310">
        <v>8055</v>
      </c>
      <c r="AI35" s="310">
        <v>9500</v>
      </c>
      <c r="AJ35" s="310">
        <v>9213</v>
      </c>
      <c r="AK35" s="310">
        <v>10069</v>
      </c>
      <c r="AL35" s="373"/>
      <c r="AM35" s="310">
        <v>8623</v>
      </c>
      <c r="AN35" s="310">
        <v>8029</v>
      </c>
      <c r="AO35" s="310">
        <v>8105</v>
      </c>
      <c r="AP35" s="310">
        <v>9587</v>
      </c>
      <c r="AQ35" s="424">
        <v>9354</v>
      </c>
      <c r="AR35" s="530"/>
      <c r="AS35" s="530"/>
      <c r="AT35" s="530"/>
      <c r="AU35" s="530"/>
      <c r="AV35" s="425"/>
      <c r="AW35" s="425"/>
      <c r="AX35" s="425"/>
      <c r="AY35" s="425"/>
      <c r="AZ35" s="425"/>
      <c r="BA35" s="425"/>
      <c r="BB35" s="425"/>
      <c r="BC35" s="425"/>
      <c r="BD35" s="425"/>
      <c r="BE35" s="425"/>
      <c r="BF35" s="425"/>
      <c r="BG35" s="425"/>
      <c r="BH35" s="425"/>
    </row>
    <row r="36" spans="1:60" ht="15">
      <c r="A36" s="10" t="s">
        <v>154</v>
      </c>
      <c r="B36" s="59"/>
      <c r="C36" s="300">
        <v>23963</v>
      </c>
      <c r="D36" s="310">
        <v>24348</v>
      </c>
      <c r="E36" s="310">
        <v>24018</v>
      </c>
      <c r="F36" s="310">
        <v>24849</v>
      </c>
      <c r="G36" s="224"/>
      <c r="H36" s="300">
        <v>24124</v>
      </c>
      <c r="I36" s="310">
        <v>24877</v>
      </c>
      <c r="J36" s="310">
        <v>24672</v>
      </c>
      <c r="K36" s="310">
        <v>25837</v>
      </c>
      <c r="L36" s="224"/>
      <c r="M36" s="300">
        <v>25790</v>
      </c>
      <c r="N36" s="310">
        <v>27241</v>
      </c>
      <c r="O36" s="310">
        <v>26882</v>
      </c>
      <c r="P36" s="310">
        <v>28999</v>
      </c>
      <c r="Q36" s="224"/>
      <c r="R36" s="310">
        <v>28054</v>
      </c>
      <c r="S36" s="310">
        <v>28045</v>
      </c>
      <c r="T36" s="310">
        <v>28075</v>
      </c>
      <c r="U36" s="310">
        <v>27826</v>
      </c>
      <c r="V36" s="373"/>
      <c r="W36" s="310">
        <v>27075</v>
      </c>
      <c r="X36" s="310">
        <v>27327</v>
      </c>
      <c r="Y36" s="310">
        <v>26770</v>
      </c>
      <c r="Z36" s="310">
        <v>27301</v>
      </c>
      <c r="AA36" s="373"/>
      <c r="AB36" s="310">
        <v>27142</v>
      </c>
      <c r="AC36" s="360">
        <v>27399</v>
      </c>
      <c r="AD36" s="360">
        <v>26661</v>
      </c>
      <c r="AE36" s="425"/>
      <c r="AF36" s="360">
        <v>24018</v>
      </c>
      <c r="AG36" s="310">
        <v>24672</v>
      </c>
      <c r="AH36" s="310">
        <v>26882</v>
      </c>
      <c r="AI36" s="310">
        <v>28075</v>
      </c>
      <c r="AJ36" s="310">
        <v>26770</v>
      </c>
      <c r="AK36" s="310">
        <v>26661</v>
      </c>
      <c r="AL36" s="373"/>
      <c r="AM36" s="310">
        <v>24849</v>
      </c>
      <c r="AN36" s="310">
        <v>25837</v>
      </c>
      <c r="AO36" s="310">
        <v>28999</v>
      </c>
      <c r="AP36" s="310">
        <v>27826</v>
      </c>
      <c r="AQ36" s="424">
        <v>27301</v>
      </c>
      <c r="AR36" s="530"/>
      <c r="AS36" s="530"/>
      <c r="AT36" s="530"/>
      <c r="AU36" s="530"/>
      <c r="AV36" s="425"/>
      <c r="AW36" s="425"/>
      <c r="AX36" s="425"/>
      <c r="AY36" s="425"/>
      <c r="AZ36" s="425"/>
      <c r="BA36" s="425"/>
      <c r="BB36" s="425"/>
      <c r="BC36" s="425"/>
      <c r="BD36" s="425"/>
      <c r="BE36" s="425"/>
      <c r="BF36" s="425"/>
      <c r="BG36" s="425"/>
      <c r="BH36" s="425"/>
    </row>
    <row r="37" spans="1:60" ht="15">
      <c r="A37" s="10" t="s">
        <v>155</v>
      </c>
      <c r="B37" s="59"/>
      <c r="C37" s="300">
        <v>2896</v>
      </c>
      <c r="D37" s="310">
        <v>3330</v>
      </c>
      <c r="E37" s="310">
        <v>2778</v>
      </c>
      <c r="F37" s="310">
        <v>3249</v>
      </c>
      <c r="G37" s="224"/>
      <c r="H37" s="300">
        <v>3145</v>
      </c>
      <c r="I37" s="310">
        <v>3597</v>
      </c>
      <c r="J37" s="310">
        <v>4279</v>
      </c>
      <c r="K37" s="310">
        <v>4252</v>
      </c>
      <c r="L37" s="224"/>
      <c r="M37" s="300">
        <v>4594</v>
      </c>
      <c r="N37" s="310">
        <v>5052</v>
      </c>
      <c r="O37" s="310">
        <v>5517</v>
      </c>
      <c r="P37" s="310">
        <v>5331</v>
      </c>
      <c r="Q37" s="224"/>
      <c r="R37" s="310">
        <v>4903</v>
      </c>
      <c r="S37" s="310">
        <v>6016</v>
      </c>
      <c r="T37" s="310">
        <v>6807</v>
      </c>
      <c r="U37" s="310">
        <v>7543</v>
      </c>
      <c r="V37" s="373"/>
      <c r="W37" s="310">
        <v>8738</v>
      </c>
      <c r="X37" s="360">
        <v>9651</v>
      </c>
      <c r="Y37" s="360">
        <v>9590</v>
      </c>
      <c r="Z37" s="360">
        <v>10003</v>
      </c>
      <c r="AA37" s="373"/>
      <c r="AB37" s="360">
        <v>9871</v>
      </c>
      <c r="AC37" s="360">
        <v>9812</v>
      </c>
      <c r="AD37" s="360">
        <v>10053</v>
      </c>
      <c r="AE37" s="425"/>
      <c r="AF37" s="360">
        <v>2778</v>
      </c>
      <c r="AG37" s="310">
        <v>4279</v>
      </c>
      <c r="AH37" s="310">
        <v>5517</v>
      </c>
      <c r="AI37" s="310">
        <v>6807</v>
      </c>
      <c r="AJ37" s="360">
        <v>9590</v>
      </c>
      <c r="AK37" s="360">
        <v>10053</v>
      </c>
      <c r="AL37" s="373"/>
      <c r="AM37" s="310">
        <v>3249</v>
      </c>
      <c r="AN37" s="310">
        <v>4252</v>
      </c>
      <c r="AO37" s="310">
        <v>5331</v>
      </c>
      <c r="AP37" s="310">
        <v>7543</v>
      </c>
      <c r="AQ37" s="424">
        <v>10003</v>
      </c>
      <c r="AR37" s="530"/>
      <c r="AS37" s="530"/>
      <c r="AT37" s="530"/>
      <c r="AU37" s="530"/>
      <c r="AV37" s="425"/>
      <c r="AW37" s="425"/>
      <c r="AX37" s="425"/>
      <c r="AY37" s="425"/>
      <c r="AZ37" s="425"/>
      <c r="BA37" s="425"/>
      <c r="BB37" s="425"/>
      <c r="BC37" s="425"/>
      <c r="BD37" s="425"/>
      <c r="BE37" s="425"/>
      <c r="BF37" s="425"/>
      <c r="BG37" s="425"/>
      <c r="BH37" s="425"/>
    </row>
    <row r="38" spans="1:60" ht="15">
      <c r="A38" s="10" t="s">
        <v>156</v>
      </c>
      <c r="B38" s="59"/>
      <c r="C38" s="424">
        <v>26859</v>
      </c>
      <c r="D38" s="310">
        <v>27678</v>
      </c>
      <c r="E38" s="310">
        <v>26796</v>
      </c>
      <c r="F38" s="310">
        <v>28097</v>
      </c>
      <c r="G38" s="224"/>
      <c r="H38" s="424">
        <v>27269</v>
      </c>
      <c r="I38" s="310">
        <v>28475</v>
      </c>
      <c r="J38" s="310">
        <v>28951</v>
      </c>
      <c r="K38" s="310">
        <v>30089</v>
      </c>
      <c r="L38" s="224"/>
      <c r="M38" s="424">
        <v>30384</v>
      </c>
      <c r="N38" s="310">
        <v>32293</v>
      </c>
      <c r="O38" s="310">
        <v>32399</v>
      </c>
      <c r="P38" s="310">
        <v>34330</v>
      </c>
      <c r="Q38" s="224"/>
      <c r="R38" s="310">
        <v>32957</v>
      </c>
      <c r="S38" s="310">
        <v>34062</v>
      </c>
      <c r="T38" s="310">
        <v>34882</v>
      </c>
      <c r="U38" s="310">
        <v>35369</v>
      </c>
      <c r="V38" s="373"/>
      <c r="W38" s="310">
        <v>35813</v>
      </c>
      <c r="X38" s="310">
        <v>36978</v>
      </c>
      <c r="Y38" s="310">
        <v>36519</v>
      </c>
      <c r="Z38" s="310">
        <v>37456</v>
      </c>
      <c r="AA38" s="373"/>
      <c r="AB38" s="310">
        <v>37165</v>
      </c>
      <c r="AC38" s="360">
        <v>37356</v>
      </c>
      <c r="AD38" s="360">
        <v>36849</v>
      </c>
      <c r="AE38" s="425"/>
      <c r="AF38" s="360">
        <v>26796</v>
      </c>
      <c r="AG38" s="310">
        <v>28951</v>
      </c>
      <c r="AH38" s="310">
        <v>32399</v>
      </c>
      <c r="AI38" s="310">
        <v>34882</v>
      </c>
      <c r="AJ38" s="310">
        <v>36519</v>
      </c>
      <c r="AK38" s="310">
        <v>36849</v>
      </c>
      <c r="AL38" s="373"/>
      <c r="AM38" s="310">
        <v>28097</v>
      </c>
      <c r="AN38" s="310">
        <v>30089</v>
      </c>
      <c r="AO38" s="310">
        <v>34330</v>
      </c>
      <c r="AP38" s="310">
        <v>35369</v>
      </c>
      <c r="AQ38" s="424">
        <v>37456</v>
      </c>
      <c r="AR38" s="530"/>
      <c r="AS38" s="530"/>
      <c r="AT38" s="530"/>
      <c r="AU38" s="530"/>
      <c r="AV38" s="425"/>
      <c r="AW38" s="425"/>
      <c r="AX38" s="425"/>
      <c r="AY38" s="425"/>
      <c r="AZ38" s="425"/>
      <c r="BA38" s="425"/>
      <c r="BB38" s="425"/>
      <c r="BC38" s="425"/>
      <c r="BD38" s="425"/>
      <c r="BE38" s="425"/>
      <c r="BF38" s="425"/>
      <c r="BG38" s="425"/>
      <c r="BH38" s="425"/>
    </row>
    <row r="39" spans="1:60" ht="15">
      <c r="A39" s="10" t="s">
        <v>157</v>
      </c>
      <c r="B39" s="59"/>
      <c r="C39" s="116">
        <v>413</v>
      </c>
      <c r="D39" s="310">
        <v>408</v>
      </c>
      <c r="E39" s="310">
        <v>404</v>
      </c>
      <c r="F39" s="310">
        <v>408</v>
      </c>
      <c r="G39" s="224"/>
      <c r="H39" s="116">
        <v>401</v>
      </c>
      <c r="I39" s="310">
        <v>408</v>
      </c>
      <c r="J39" s="310">
        <v>445</v>
      </c>
      <c r="K39" s="310">
        <v>449</v>
      </c>
      <c r="L39" s="224"/>
      <c r="M39" s="116">
        <v>452</v>
      </c>
      <c r="N39" s="310">
        <v>479</v>
      </c>
      <c r="O39" s="310">
        <v>463</v>
      </c>
      <c r="P39" s="310">
        <v>476</v>
      </c>
      <c r="Q39" s="224"/>
      <c r="R39" s="310">
        <v>477</v>
      </c>
      <c r="S39" s="310">
        <v>494</v>
      </c>
      <c r="T39" s="310">
        <v>506</v>
      </c>
      <c r="U39" s="310">
        <v>420</v>
      </c>
      <c r="V39" s="373"/>
      <c r="W39" s="310">
        <v>432</v>
      </c>
      <c r="X39" s="310">
        <v>452</v>
      </c>
      <c r="Y39" s="310">
        <v>450</v>
      </c>
      <c r="Z39" s="310">
        <v>477</v>
      </c>
      <c r="AA39" s="373"/>
      <c r="AB39" s="310">
        <v>511</v>
      </c>
      <c r="AC39" s="360">
        <v>548</v>
      </c>
      <c r="AD39" s="360">
        <v>560</v>
      </c>
      <c r="AE39" s="360"/>
      <c r="AF39" s="360">
        <v>404</v>
      </c>
      <c r="AG39" s="310">
        <v>445</v>
      </c>
      <c r="AH39" s="310">
        <v>463</v>
      </c>
      <c r="AI39" s="310">
        <v>506</v>
      </c>
      <c r="AJ39" s="310">
        <v>450</v>
      </c>
      <c r="AK39" s="310">
        <v>560</v>
      </c>
      <c r="AL39" s="373"/>
      <c r="AM39" s="310">
        <v>407.97181999999998</v>
      </c>
      <c r="AN39" s="310">
        <v>449</v>
      </c>
      <c r="AO39" s="310">
        <v>476</v>
      </c>
      <c r="AP39" s="310">
        <v>420</v>
      </c>
      <c r="AQ39" s="424">
        <v>477</v>
      </c>
      <c r="AR39" s="530"/>
      <c r="AS39" s="530"/>
      <c r="AT39" s="530"/>
      <c r="AU39" s="530"/>
      <c r="AV39" s="425"/>
      <c r="AW39" s="425"/>
      <c r="AX39" s="425"/>
      <c r="AY39" s="425"/>
      <c r="AZ39" s="425"/>
      <c r="BA39" s="425"/>
      <c r="BB39" s="425"/>
      <c r="BC39" s="425"/>
      <c r="BD39" s="425"/>
      <c r="BE39" s="425"/>
      <c r="BF39" s="425"/>
      <c r="BG39" s="425"/>
      <c r="BH39" s="425"/>
    </row>
    <row r="40" spans="1:60" ht="15">
      <c r="A40" s="10" t="s">
        <v>158</v>
      </c>
      <c r="B40" s="59"/>
      <c r="C40" s="116">
        <v>487</v>
      </c>
      <c r="D40" s="310">
        <v>475</v>
      </c>
      <c r="E40" s="310">
        <v>481</v>
      </c>
      <c r="F40" s="310">
        <v>467</v>
      </c>
      <c r="G40" s="224"/>
      <c r="H40" s="116">
        <v>473</v>
      </c>
      <c r="I40" s="310">
        <v>526</v>
      </c>
      <c r="J40" s="310">
        <v>576</v>
      </c>
      <c r="K40" s="310">
        <v>499</v>
      </c>
      <c r="L40" s="224"/>
      <c r="M40" s="116">
        <v>463</v>
      </c>
      <c r="N40" s="310">
        <v>484</v>
      </c>
      <c r="O40" s="310">
        <v>473</v>
      </c>
      <c r="P40" s="310">
        <v>496</v>
      </c>
      <c r="Q40" s="224"/>
      <c r="R40" s="310">
        <v>495</v>
      </c>
      <c r="S40" s="310">
        <v>515</v>
      </c>
      <c r="T40" s="310">
        <v>541</v>
      </c>
      <c r="U40" s="310">
        <v>454</v>
      </c>
      <c r="V40" s="373"/>
      <c r="W40" s="310">
        <v>480</v>
      </c>
      <c r="X40" s="310">
        <v>504</v>
      </c>
      <c r="Y40" s="310">
        <v>503</v>
      </c>
      <c r="Z40" s="310">
        <v>532</v>
      </c>
      <c r="AA40" s="373"/>
      <c r="AB40" s="310">
        <v>573</v>
      </c>
      <c r="AC40" s="360">
        <v>608</v>
      </c>
      <c r="AD40" s="360">
        <v>623</v>
      </c>
      <c r="AE40" s="360"/>
      <c r="AF40" s="360">
        <v>481</v>
      </c>
      <c r="AG40" s="310">
        <v>576</v>
      </c>
      <c r="AH40" s="310">
        <v>473</v>
      </c>
      <c r="AI40" s="310">
        <v>541</v>
      </c>
      <c r="AJ40" s="310">
        <v>503</v>
      </c>
      <c r="AK40" s="310">
        <v>623</v>
      </c>
      <c r="AL40" s="373"/>
      <c r="AM40" s="310">
        <v>467</v>
      </c>
      <c r="AN40" s="310">
        <v>498.90777000000003</v>
      </c>
      <c r="AO40" s="310">
        <v>496</v>
      </c>
      <c r="AP40" s="310">
        <v>454</v>
      </c>
      <c r="AQ40" s="424">
        <v>532</v>
      </c>
      <c r="AR40" s="530"/>
      <c r="AS40" s="530"/>
      <c r="AT40" s="530"/>
      <c r="AU40" s="530"/>
      <c r="AV40" s="425"/>
      <c r="AW40" s="425"/>
      <c r="AX40" s="425"/>
      <c r="AY40" s="425"/>
      <c r="AZ40" s="425"/>
      <c r="BA40" s="425"/>
      <c r="BB40" s="425"/>
      <c r="BC40" s="425"/>
      <c r="BD40" s="425"/>
      <c r="BE40" s="425"/>
      <c r="BF40" s="425"/>
      <c r="BG40" s="425"/>
      <c r="BH40" s="425"/>
    </row>
    <row r="41" spans="1:60" ht="15">
      <c r="A41" s="10" t="s">
        <v>159</v>
      </c>
      <c r="B41" s="59"/>
      <c r="C41" s="442">
        <v>5993.2963963800003</v>
      </c>
      <c r="D41" s="439">
        <v>5868.6977849000004</v>
      </c>
      <c r="E41" s="439">
        <v>5872.3472315299996</v>
      </c>
      <c r="F41" s="439">
        <v>5798.0181788099999</v>
      </c>
      <c r="G41" s="440"/>
      <c r="H41" s="442">
        <v>5833.3250113900003</v>
      </c>
      <c r="I41" s="439">
        <v>5789.4584086300001</v>
      </c>
      <c r="J41" s="439">
        <v>5665.0668061099996</v>
      </c>
      <c r="K41" s="439">
        <v>5721.0595454900003</v>
      </c>
      <c r="L41" s="440"/>
      <c r="M41" s="442">
        <v>5756.1414550099998</v>
      </c>
      <c r="N41" s="439">
        <v>5786.7213735999994</v>
      </c>
      <c r="O41" s="439">
        <v>5843.2627191399997</v>
      </c>
      <c r="P41" s="439">
        <v>7091.3318738600001</v>
      </c>
      <c r="Q41" s="440"/>
      <c r="R41" s="439">
        <v>7115.4048463499994</v>
      </c>
      <c r="S41" s="439">
        <v>6987.2809048400004</v>
      </c>
      <c r="T41" s="439">
        <v>6812.1299526900002</v>
      </c>
      <c r="U41" s="439">
        <v>6706.4693275600002</v>
      </c>
      <c r="V41" s="373"/>
      <c r="W41" s="439">
        <v>6710.3485985500001</v>
      </c>
      <c r="X41" s="441">
        <v>6731.7322426999999</v>
      </c>
      <c r="Y41" s="441">
        <v>6673.4991854700002</v>
      </c>
      <c r="Z41" s="441">
        <v>6775.9890895799999</v>
      </c>
      <c r="AA41" s="373"/>
      <c r="AB41" s="310">
        <v>6797</v>
      </c>
      <c r="AC41" s="360">
        <v>6757</v>
      </c>
      <c r="AD41" s="360">
        <v>6699</v>
      </c>
      <c r="AE41" s="360"/>
      <c r="AF41" s="360">
        <f>E41</f>
        <v>5872.3472315299996</v>
      </c>
      <c r="AG41" s="310">
        <f>J41</f>
        <v>5665.0668061099996</v>
      </c>
      <c r="AH41" s="310">
        <f>O41</f>
        <v>5843.2627191399997</v>
      </c>
      <c r="AI41" s="310">
        <f>T41</f>
        <v>6812.1299526900002</v>
      </c>
      <c r="AJ41" s="310">
        <v>6673.4991854700002</v>
      </c>
      <c r="AK41" s="310">
        <v>6699</v>
      </c>
      <c r="AL41" s="373"/>
      <c r="AM41" s="441">
        <v>5798.0181788099999</v>
      </c>
      <c r="AN41" s="439">
        <v>5721.0595454900003</v>
      </c>
      <c r="AO41" s="439">
        <v>7091.3318738600001</v>
      </c>
      <c r="AP41" s="439">
        <v>6706.4693275600002</v>
      </c>
      <c r="AQ41" s="519">
        <v>6775.9890895799999</v>
      </c>
      <c r="AR41" s="530"/>
      <c r="AS41" s="530"/>
      <c r="AT41" s="530"/>
      <c r="AU41" s="530"/>
      <c r="AV41" s="425"/>
      <c r="AW41" s="425"/>
      <c r="AX41" s="425"/>
      <c r="AY41" s="425"/>
      <c r="AZ41" s="425"/>
      <c r="BA41" s="425"/>
      <c r="BB41" s="425"/>
      <c r="BC41" s="425"/>
      <c r="BD41" s="425"/>
      <c r="BE41" s="425"/>
      <c r="BF41" s="425"/>
      <c r="BG41" s="425"/>
      <c r="BH41" s="425"/>
    </row>
    <row r="42" spans="1:60" ht="15">
      <c r="A42" s="220" t="s">
        <v>160</v>
      </c>
      <c r="B42" s="59"/>
      <c r="C42" s="116">
        <v>16678</v>
      </c>
      <c r="D42" s="310">
        <v>17034</v>
      </c>
      <c r="E42" s="310">
        <v>17355</v>
      </c>
      <c r="F42" s="310">
        <v>17771</v>
      </c>
      <c r="G42" s="224"/>
      <c r="H42" s="116">
        <v>17913</v>
      </c>
      <c r="I42" s="310">
        <v>18034</v>
      </c>
      <c r="J42" s="310">
        <v>18657</v>
      </c>
      <c r="K42" s="310">
        <v>19015</v>
      </c>
      <c r="L42" s="224"/>
      <c r="M42" s="116">
        <v>19475</v>
      </c>
      <c r="N42" s="310">
        <v>19899</v>
      </c>
      <c r="O42" s="310">
        <v>20463</v>
      </c>
      <c r="P42" s="310">
        <v>20870</v>
      </c>
      <c r="Q42" s="224"/>
      <c r="R42" s="310">
        <v>21177</v>
      </c>
      <c r="S42" s="310">
        <v>21971</v>
      </c>
      <c r="T42" s="310">
        <v>22417</v>
      </c>
      <c r="U42" s="310">
        <v>22396</v>
      </c>
      <c r="V42" s="373"/>
      <c r="W42" s="310">
        <v>22220</v>
      </c>
      <c r="X42" s="310">
        <v>21957</v>
      </c>
      <c r="Y42" s="310">
        <v>21768</v>
      </c>
      <c r="Z42" s="310">
        <v>21831</v>
      </c>
      <c r="AA42" s="373"/>
      <c r="AB42" s="310">
        <v>21791</v>
      </c>
      <c r="AC42" s="360">
        <v>21674</v>
      </c>
      <c r="AD42" s="360">
        <v>21399</v>
      </c>
      <c r="AE42" s="425"/>
      <c r="AF42" s="355">
        <v>17022</v>
      </c>
      <c r="AG42" s="110">
        <v>18201</v>
      </c>
      <c r="AH42" s="110">
        <v>19946</v>
      </c>
      <c r="AI42" s="110">
        <v>21855</v>
      </c>
      <c r="AJ42" s="360">
        <v>21981.666666666668</v>
      </c>
      <c r="AK42" s="360">
        <v>21621.333333333332</v>
      </c>
      <c r="AL42" s="373"/>
      <c r="AM42" s="310">
        <v>17210</v>
      </c>
      <c r="AN42" s="310">
        <v>18405</v>
      </c>
      <c r="AO42" s="310">
        <v>20177</v>
      </c>
      <c r="AP42" s="310">
        <v>21990</v>
      </c>
      <c r="AQ42" s="424">
        <v>21944</v>
      </c>
      <c r="AR42" s="530"/>
      <c r="AS42" s="530"/>
      <c r="AT42" s="530"/>
      <c r="AU42" s="530"/>
      <c r="AV42" s="425"/>
      <c r="AW42" s="425"/>
      <c r="AX42" s="425"/>
      <c r="AY42" s="425"/>
      <c r="AZ42" s="425"/>
      <c r="BA42" s="425"/>
      <c r="BB42" s="425"/>
      <c r="BC42" s="425"/>
      <c r="BD42" s="425"/>
      <c r="BE42" s="425"/>
      <c r="BF42" s="425"/>
      <c r="BG42" s="425"/>
      <c r="BH42" s="425"/>
    </row>
    <row r="43" spans="1:60" ht="15">
      <c r="A43" s="220" t="s">
        <v>161</v>
      </c>
      <c r="B43" s="59"/>
      <c r="C43" s="354">
        <v>23577</v>
      </c>
      <c r="D43" s="360">
        <v>23815</v>
      </c>
      <c r="E43" s="360">
        <v>23870</v>
      </c>
      <c r="F43" s="360">
        <v>24012</v>
      </c>
      <c r="G43" s="59"/>
      <c r="H43" s="354">
        <v>24033</v>
      </c>
      <c r="I43" s="360">
        <v>24400</v>
      </c>
      <c r="J43" s="360">
        <v>24550</v>
      </c>
      <c r="K43" s="360">
        <v>24874</v>
      </c>
      <c r="L43" s="59"/>
      <c r="M43" s="354">
        <v>25504</v>
      </c>
      <c r="N43" s="360">
        <v>26067</v>
      </c>
      <c r="O43" s="360">
        <v>26867</v>
      </c>
      <c r="P43" s="360">
        <v>27313</v>
      </c>
      <c r="Q43" s="59"/>
      <c r="R43" s="360">
        <v>28132</v>
      </c>
      <c r="S43" s="360">
        <v>27766</v>
      </c>
      <c r="T43" s="360">
        <v>27601</v>
      </c>
      <c r="U43" s="310">
        <v>27292</v>
      </c>
      <c r="V43" s="373"/>
      <c r="W43" s="310">
        <v>26820</v>
      </c>
      <c r="X43" s="310">
        <v>26552</v>
      </c>
      <c r="Y43" s="310">
        <v>26269</v>
      </c>
      <c r="Z43" s="310">
        <v>26191</v>
      </c>
      <c r="AA43" s="373"/>
      <c r="AB43" s="310">
        <v>26454</v>
      </c>
      <c r="AC43" s="360">
        <v>26716</v>
      </c>
      <c r="AD43" s="360">
        <v>26493</v>
      </c>
      <c r="AE43" s="425"/>
      <c r="AF43" s="355">
        <v>23754</v>
      </c>
      <c r="AG43" s="110">
        <v>24328</v>
      </c>
      <c r="AH43" s="110">
        <v>26146</v>
      </c>
      <c r="AI43" s="110">
        <v>27833</v>
      </c>
      <c r="AJ43" s="310">
        <v>26547</v>
      </c>
      <c r="AK43" s="310">
        <v>26554.333333333332</v>
      </c>
      <c r="AL43" s="373"/>
      <c r="AM43" s="310">
        <v>23819</v>
      </c>
      <c r="AN43" s="310">
        <v>24464</v>
      </c>
      <c r="AO43" s="310">
        <v>26438</v>
      </c>
      <c r="AP43" s="310">
        <v>27698</v>
      </c>
      <c r="AQ43" s="424">
        <v>26458</v>
      </c>
      <c r="AR43" s="530"/>
      <c r="AS43" s="530"/>
      <c r="AT43" s="530"/>
      <c r="AU43" s="530"/>
      <c r="AV43" s="425"/>
      <c r="AW43" s="425"/>
      <c r="AX43" s="425"/>
      <c r="AY43" s="425"/>
      <c r="AZ43" s="425"/>
      <c r="BA43" s="425"/>
      <c r="BB43" s="425"/>
      <c r="BC43" s="425"/>
      <c r="BD43" s="425"/>
      <c r="BE43" s="425"/>
      <c r="BF43" s="425"/>
      <c r="BG43" s="425"/>
      <c r="BH43" s="425"/>
    </row>
    <row r="44" spans="1:60" ht="15">
      <c r="A44" s="220" t="s">
        <v>90</v>
      </c>
      <c r="B44" s="59"/>
      <c r="C44" s="116">
        <v>26580</v>
      </c>
      <c r="D44" s="310">
        <v>26841</v>
      </c>
      <c r="E44" s="310">
        <v>26834</v>
      </c>
      <c r="F44" s="310">
        <v>27355</v>
      </c>
      <c r="G44" s="224"/>
      <c r="H44" s="116">
        <v>27327</v>
      </c>
      <c r="I44" s="310">
        <v>27779</v>
      </c>
      <c r="J44" s="310">
        <v>28236</v>
      </c>
      <c r="K44" s="310">
        <v>28953</v>
      </c>
      <c r="L44" s="224"/>
      <c r="M44" s="116">
        <v>29775</v>
      </c>
      <c r="N44" s="310">
        <v>30997</v>
      </c>
      <c r="O44" s="310">
        <v>32162</v>
      </c>
      <c r="P44" s="310">
        <v>32888</v>
      </c>
      <c r="Q44" s="224"/>
      <c r="R44" s="310">
        <v>33726</v>
      </c>
      <c r="S44" s="310">
        <v>33957</v>
      </c>
      <c r="T44" s="310">
        <v>34958</v>
      </c>
      <c r="U44" s="360">
        <v>35750</v>
      </c>
      <c r="V44" s="373"/>
      <c r="W44" s="310">
        <v>36465</v>
      </c>
      <c r="X44" s="310">
        <v>37133</v>
      </c>
      <c r="Y44" s="310">
        <v>37249</v>
      </c>
      <c r="Z44" s="310">
        <v>37189</v>
      </c>
      <c r="AA44" s="373"/>
      <c r="AB44" s="310">
        <v>37368</v>
      </c>
      <c r="AC44" s="310">
        <v>37600</v>
      </c>
      <c r="AD44" s="310">
        <v>37374</v>
      </c>
      <c r="AE44" s="373"/>
      <c r="AF44" s="110">
        <v>26752</v>
      </c>
      <c r="AG44" s="110">
        <v>27781</v>
      </c>
      <c r="AH44" s="110">
        <v>30978</v>
      </c>
      <c r="AI44" s="110">
        <v>34214</v>
      </c>
      <c r="AJ44" s="310">
        <v>36949</v>
      </c>
      <c r="AK44" s="310">
        <v>37447.333333333336</v>
      </c>
      <c r="AL44" s="373"/>
      <c r="AM44" s="310">
        <v>26903</v>
      </c>
      <c r="AN44" s="310">
        <v>28074</v>
      </c>
      <c r="AO44" s="310">
        <v>31456</v>
      </c>
      <c r="AP44" s="310">
        <v>34598</v>
      </c>
      <c r="AQ44" s="424">
        <v>37009</v>
      </c>
      <c r="AR44" s="530"/>
      <c r="AS44" s="530"/>
      <c r="AT44" s="530"/>
      <c r="AU44" s="530"/>
      <c r="AV44" s="425"/>
      <c r="AW44" s="425"/>
      <c r="AX44" s="425"/>
      <c r="AY44" s="425"/>
      <c r="AZ44" s="425"/>
      <c r="BA44" s="425"/>
      <c r="BB44" s="425"/>
      <c r="BC44" s="425"/>
      <c r="BD44" s="425"/>
      <c r="BE44" s="425"/>
      <c r="BF44" s="425"/>
      <c r="BG44" s="425"/>
      <c r="BH44" s="425"/>
    </row>
    <row r="45" spans="1:60">
      <c r="A45" s="68"/>
      <c r="C45" s="211"/>
      <c r="D45" s="211"/>
      <c r="E45" s="211"/>
      <c r="F45" s="211"/>
      <c r="G45" s="436"/>
      <c r="H45" s="211"/>
      <c r="I45" s="437"/>
      <c r="J45" s="437"/>
      <c r="K45" s="437"/>
      <c r="L45" s="436"/>
      <c r="M45" s="211"/>
      <c r="N45" s="211"/>
      <c r="O45" s="211"/>
      <c r="P45" s="211"/>
      <c r="Q45" s="436"/>
      <c r="R45" s="211"/>
      <c r="S45" s="211"/>
      <c r="T45" s="211"/>
      <c r="U45" s="211"/>
      <c r="V45" s="436"/>
      <c r="W45" s="211"/>
      <c r="X45" s="211"/>
      <c r="Y45" s="211"/>
      <c r="Z45" s="211"/>
      <c r="AA45" s="436"/>
      <c r="AB45" s="211"/>
      <c r="AC45" s="211"/>
      <c r="AD45" s="211"/>
      <c r="AE45" s="436"/>
      <c r="AF45" s="211"/>
      <c r="AG45" s="211"/>
      <c r="AH45" s="211"/>
      <c r="AI45" s="211"/>
      <c r="AJ45" s="211"/>
      <c r="AK45" s="211"/>
      <c r="AL45" s="436"/>
      <c r="AN45" s="211"/>
      <c r="AO45" s="211"/>
      <c r="AP45" s="211"/>
      <c r="AQ45" s="211"/>
    </row>
    <row r="46" spans="1:60" ht="17.25" customHeight="1">
      <c r="A46" s="65" t="s">
        <v>162</v>
      </c>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row>
    <row r="47" spans="1:60" ht="6" customHeight="1">
      <c r="A47" s="67"/>
      <c r="B47" s="67"/>
      <c r="C47" s="67"/>
      <c r="D47" s="67"/>
      <c r="E47" s="67"/>
      <c r="F47" s="67"/>
      <c r="G47" s="67"/>
      <c r="H47" s="67"/>
      <c r="I47" s="413"/>
      <c r="J47" s="413"/>
      <c r="K47" s="413"/>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row>
    <row r="48" spans="1:60" ht="15">
      <c r="A48" s="67" t="s">
        <v>148</v>
      </c>
      <c r="B48" s="54"/>
      <c r="C48" s="507" t="s">
        <v>30</v>
      </c>
      <c r="D48" s="496"/>
      <c r="E48" s="496"/>
      <c r="F48" s="496"/>
      <c r="G48" s="54"/>
      <c r="H48" s="507" t="s">
        <v>31</v>
      </c>
      <c r="I48" s="496"/>
      <c r="J48" s="496"/>
      <c r="K48" s="496"/>
      <c r="L48" s="54"/>
      <c r="M48" s="495" t="s">
        <v>27</v>
      </c>
      <c r="N48" s="496"/>
      <c r="O48" s="496"/>
      <c r="P48" s="496"/>
      <c r="Q48" s="54"/>
      <c r="R48" s="495" t="s">
        <v>32</v>
      </c>
      <c r="S48" s="496"/>
      <c r="T48" s="496"/>
      <c r="U48" s="496"/>
      <c r="V48" s="54"/>
      <c r="W48" s="500" t="s">
        <v>28</v>
      </c>
      <c r="X48" s="500"/>
      <c r="Y48" s="500"/>
      <c r="Z48" s="500"/>
      <c r="AA48" s="54"/>
      <c r="AB48" s="496" t="s">
        <v>29</v>
      </c>
      <c r="AC48" s="496"/>
      <c r="AD48" s="496"/>
      <c r="AE48" s="54"/>
      <c r="AF48" s="214" t="s">
        <v>30</v>
      </c>
      <c r="AG48" s="214" t="s">
        <v>31</v>
      </c>
      <c r="AH48" s="214" t="s">
        <v>27</v>
      </c>
      <c r="AI48" s="214" t="s">
        <v>32</v>
      </c>
      <c r="AJ48" s="214" t="s">
        <v>28</v>
      </c>
      <c r="AK48" s="214" t="s">
        <v>29</v>
      </c>
      <c r="AL48" s="54"/>
      <c r="AM48" s="214" t="s">
        <v>30</v>
      </c>
      <c r="AN48" s="214" t="s">
        <v>31</v>
      </c>
      <c r="AO48" s="214" t="s">
        <v>27</v>
      </c>
      <c r="AP48" s="214" t="s">
        <v>32</v>
      </c>
      <c r="AQ48" s="53" t="s">
        <v>28</v>
      </c>
    </row>
    <row r="49" spans="1:45" ht="15">
      <c r="A49" s="411"/>
      <c r="B49" s="55"/>
      <c r="C49" s="20" t="s">
        <v>33</v>
      </c>
      <c r="D49" s="113" t="s">
        <v>34</v>
      </c>
      <c r="E49" s="113" t="s">
        <v>35</v>
      </c>
      <c r="F49" s="113" t="s">
        <v>36</v>
      </c>
      <c r="G49" s="55"/>
      <c r="H49" s="20" t="s">
        <v>33</v>
      </c>
      <c r="I49" s="113" t="s">
        <v>34</v>
      </c>
      <c r="J49" s="113" t="s">
        <v>35</v>
      </c>
      <c r="K49" s="113" t="s">
        <v>36</v>
      </c>
      <c r="L49" s="55"/>
      <c r="M49" s="143" t="s">
        <v>33</v>
      </c>
      <c r="N49" s="144" t="s">
        <v>34</v>
      </c>
      <c r="O49" s="144" t="s">
        <v>35</v>
      </c>
      <c r="P49" s="144" t="s">
        <v>36</v>
      </c>
      <c r="Q49" s="55"/>
      <c r="R49" s="143" t="s">
        <v>33</v>
      </c>
      <c r="S49" s="144" t="s">
        <v>34</v>
      </c>
      <c r="T49" s="144" t="s">
        <v>35</v>
      </c>
      <c r="U49" s="144" t="s">
        <v>36</v>
      </c>
      <c r="V49" s="55"/>
      <c r="W49" s="143" t="s">
        <v>33</v>
      </c>
      <c r="X49" s="144" t="s">
        <v>34</v>
      </c>
      <c r="Y49" s="144" t="s">
        <v>35</v>
      </c>
      <c r="Z49" s="144" t="s">
        <v>36</v>
      </c>
      <c r="AA49" s="55"/>
      <c r="AB49" s="144" t="s">
        <v>33</v>
      </c>
      <c r="AC49" s="144" t="str">
        <f>AC8</f>
        <v>Q2</v>
      </c>
      <c r="AD49" s="144" t="str">
        <f>AD8</f>
        <v>Q3</v>
      </c>
      <c r="AE49" s="55"/>
      <c r="AF49" s="144" t="s">
        <v>37</v>
      </c>
      <c r="AG49" s="144" t="s">
        <v>37</v>
      </c>
      <c r="AH49" s="144" t="s">
        <v>37</v>
      </c>
      <c r="AI49" s="144" t="s">
        <v>37</v>
      </c>
      <c r="AJ49" s="144" t="str">
        <f>AJ8</f>
        <v>Q1-3</v>
      </c>
      <c r="AK49" s="144" t="str">
        <f>AK8</f>
        <v>Q1-3</v>
      </c>
      <c r="AL49" s="55"/>
      <c r="AM49" s="21" t="s">
        <v>38</v>
      </c>
      <c r="AN49" s="21" t="s">
        <v>38</v>
      </c>
      <c r="AO49" s="21" t="s">
        <v>38</v>
      </c>
      <c r="AP49" s="21" t="s">
        <v>38</v>
      </c>
      <c r="AQ49" s="157" t="s">
        <v>38</v>
      </c>
    </row>
    <row r="50" spans="1:45" ht="15">
      <c r="A50" s="10" t="s">
        <v>61</v>
      </c>
      <c r="B50" s="56"/>
      <c r="C50" s="313">
        <v>64.7</v>
      </c>
      <c r="D50" s="215">
        <v>61.3</v>
      </c>
      <c r="E50" s="215">
        <v>61.7</v>
      </c>
      <c r="F50" s="215">
        <v>61.4</v>
      </c>
      <c r="G50" s="259"/>
      <c r="H50" s="313">
        <v>58.4</v>
      </c>
      <c r="I50" s="215">
        <v>59.5</v>
      </c>
      <c r="J50" s="215">
        <v>59.3</v>
      </c>
      <c r="K50" s="215">
        <v>59</v>
      </c>
      <c r="L50" s="259"/>
      <c r="M50" s="313">
        <v>61</v>
      </c>
      <c r="N50" s="215">
        <v>61.7</v>
      </c>
      <c r="O50" s="215">
        <v>64.8</v>
      </c>
      <c r="P50" s="215">
        <v>70.900000000000006</v>
      </c>
      <c r="Q50" s="259"/>
      <c r="R50" s="215">
        <v>64.8</v>
      </c>
      <c r="S50" s="215">
        <v>64.2</v>
      </c>
      <c r="T50" s="215">
        <v>67.5</v>
      </c>
      <c r="U50" s="215">
        <v>66.400000000000006</v>
      </c>
      <c r="V50" s="259"/>
      <c r="W50" s="215">
        <v>68.599999999999994</v>
      </c>
      <c r="X50" s="215">
        <v>75.5</v>
      </c>
      <c r="Y50" s="215">
        <v>70.8</v>
      </c>
      <c r="Z50" s="215">
        <v>71.5</v>
      </c>
      <c r="AA50" s="259"/>
      <c r="AB50" s="215">
        <v>70.599999999999994</v>
      </c>
      <c r="AC50" s="215">
        <v>68.599999999999994</v>
      </c>
      <c r="AD50" s="215">
        <v>64.099999999999994</v>
      </c>
      <c r="AE50" s="259"/>
      <c r="AF50" s="478">
        <v>187.7</v>
      </c>
      <c r="AG50" s="478">
        <v>177.2</v>
      </c>
      <c r="AH50" s="478">
        <v>187.5</v>
      </c>
      <c r="AI50" s="478">
        <v>196.4</v>
      </c>
      <c r="AJ50" s="215">
        <v>214.8</v>
      </c>
      <c r="AK50" s="215">
        <v>203.4</v>
      </c>
      <c r="AL50" s="259"/>
      <c r="AM50" s="215">
        <v>249.1</v>
      </c>
      <c r="AN50" s="61">
        <v>236.1</v>
      </c>
      <c r="AO50" s="61">
        <v>258.39999999999998</v>
      </c>
      <c r="AP50" s="61">
        <v>262.90000000000003</v>
      </c>
      <c r="AQ50" s="512">
        <v>286.40000000000003</v>
      </c>
      <c r="AR50" s="529"/>
      <c r="AS50" s="529"/>
    </row>
    <row r="51" spans="1:45" ht="15">
      <c r="A51" s="10" t="s">
        <v>62</v>
      </c>
      <c r="B51" s="56"/>
      <c r="C51" s="313">
        <v>11.6</v>
      </c>
      <c r="D51" s="215">
        <v>10.1</v>
      </c>
      <c r="E51" s="215">
        <v>10.8</v>
      </c>
      <c r="F51" s="215">
        <v>10.5</v>
      </c>
      <c r="G51" s="259"/>
      <c r="H51" s="313">
        <v>10.7</v>
      </c>
      <c r="I51" s="215">
        <v>8.9</v>
      </c>
      <c r="J51" s="215">
        <v>9.3000000000000007</v>
      </c>
      <c r="K51" s="215">
        <v>10</v>
      </c>
      <c r="L51" s="259"/>
      <c r="M51" s="313">
        <v>8.6999999999999993</v>
      </c>
      <c r="N51" s="215">
        <v>8.5</v>
      </c>
      <c r="O51" s="215">
        <v>8.3000000000000007</v>
      </c>
      <c r="P51" s="215">
        <v>8.6</v>
      </c>
      <c r="Q51" s="259"/>
      <c r="R51" s="215">
        <v>7.9</v>
      </c>
      <c r="S51" s="215">
        <v>8</v>
      </c>
      <c r="T51" s="215">
        <v>9.9</v>
      </c>
      <c r="U51" s="215">
        <v>7.9</v>
      </c>
      <c r="V51" s="259"/>
      <c r="W51" s="215">
        <v>8.6999999999999993</v>
      </c>
      <c r="X51" s="215">
        <v>9.9</v>
      </c>
      <c r="Y51" s="215">
        <v>8.6</v>
      </c>
      <c r="Z51" s="215">
        <v>8.1</v>
      </c>
      <c r="AA51" s="259"/>
      <c r="AB51" s="215">
        <v>8.1999999999999993</v>
      </c>
      <c r="AC51" s="215">
        <v>8.1999999999999993</v>
      </c>
      <c r="AD51" s="215">
        <v>8.6999999999999993</v>
      </c>
      <c r="AE51" s="259"/>
      <c r="AF51" s="478">
        <v>32.5</v>
      </c>
      <c r="AG51" s="478">
        <v>28.9</v>
      </c>
      <c r="AH51" s="478">
        <v>25.5</v>
      </c>
      <c r="AI51" s="478">
        <v>25.8</v>
      </c>
      <c r="AJ51" s="215">
        <v>27.2</v>
      </c>
      <c r="AK51" s="215">
        <v>25.099999999999998</v>
      </c>
      <c r="AL51" s="259"/>
      <c r="AM51" s="215">
        <v>43</v>
      </c>
      <c r="AN51" s="61">
        <v>38.9</v>
      </c>
      <c r="AO51" s="61">
        <v>34</v>
      </c>
      <c r="AP51" s="61">
        <v>33.700000000000003</v>
      </c>
      <c r="AQ51" s="512">
        <v>35.299999999999997</v>
      </c>
      <c r="AR51" s="529"/>
      <c r="AS51" s="529"/>
    </row>
    <row r="52" spans="1:45" ht="15">
      <c r="A52" s="13" t="s">
        <v>63</v>
      </c>
      <c r="B52" s="57"/>
      <c r="C52" s="314">
        <v>76.3</v>
      </c>
      <c r="D52" s="216">
        <v>71.400000000000006</v>
      </c>
      <c r="E52" s="216">
        <v>72.5</v>
      </c>
      <c r="F52" s="216">
        <v>71.900000000000006</v>
      </c>
      <c r="G52" s="263"/>
      <c r="H52" s="314">
        <v>69.099999999999994</v>
      </c>
      <c r="I52" s="216">
        <v>68.400000000000006</v>
      </c>
      <c r="J52" s="216">
        <v>68.599999999999994</v>
      </c>
      <c r="K52" s="216">
        <v>69</v>
      </c>
      <c r="L52" s="263"/>
      <c r="M52" s="314">
        <v>69.7</v>
      </c>
      <c r="N52" s="216">
        <v>70.2</v>
      </c>
      <c r="O52" s="216">
        <v>73.099999999999994</v>
      </c>
      <c r="P52" s="216">
        <v>79.400000000000006</v>
      </c>
      <c r="Q52" s="263"/>
      <c r="R52" s="216">
        <v>72.7</v>
      </c>
      <c r="S52" s="216">
        <v>72.2</v>
      </c>
      <c r="T52" s="216">
        <v>77.400000000000006</v>
      </c>
      <c r="U52" s="216">
        <v>74.3</v>
      </c>
      <c r="V52" s="263"/>
      <c r="W52" s="216">
        <v>77.3</v>
      </c>
      <c r="X52" s="216">
        <v>85.4</v>
      </c>
      <c r="Y52" s="216">
        <v>79.400000000000006</v>
      </c>
      <c r="Z52" s="216">
        <v>79.599999999999994</v>
      </c>
      <c r="AA52" s="263"/>
      <c r="AB52" s="216">
        <v>78.800000000000011</v>
      </c>
      <c r="AC52" s="216">
        <v>76.8</v>
      </c>
      <c r="AD52" s="216">
        <v>72.8</v>
      </c>
      <c r="AE52" s="263"/>
      <c r="AF52" s="479">
        <v>220.2</v>
      </c>
      <c r="AG52" s="479">
        <v>206.1</v>
      </c>
      <c r="AH52" s="479">
        <v>213</v>
      </c>
      <c r="AI52" s="479">
        <v>222.2</v>
      </c>
      <c r="AJ52" s="216">
        <v>242</v>
      </c>
      <c r="AK52" s="216">
        <v>228.5</v>
      </c>
      <c r="AL52" s="263"/>
      <c r="AM52" s="216">
        <v>292.10000000000002</v>
      </c>
      <c r="AN52" s="62">
        <v>275.10000000000002</v>
      </c>
      <c r="AO52" s="62">
        <v>292.39999999999998</v>
      </c>
      <c r="AP52" s="62">
        <v>296.60000000000002</v>
      </c>
      <c r="AQ52" s="513">
        <v>321.70000000000005</v>
      </c>
      <c r="AR52" s="529"/>
      <c r="AS52" s="529"/>
    </row>
    <row r="53" spans="1:45" ht="21">
      <c r="A53" s="14" t="s">
        <v>64</v>
      </c>
      <c r="B53" s="56"/>
      <c r="C53" s="313">
        <v>0.3</v>
      </c>
      <c r="D53" s="215">
        <v>-0.3</v>
      </c>
      <c r="E53" s="215">
        <v>-1.1000000000000001</v>
      </c>
      <c r="F53" s="215">
        <v>1.3</v>
      </c>
      <c r="G53" s="259"/>
      <c r="H53" s="313">
        <v>1.6</v>
      </c>
      <c r="I53" s="215">
        <v>0.2</v>
      </c>
      <c r="J53" s="215">
        <v>-1.1000000000000001</v>
      </c>
      <c r="K53" s="215">
        <v>1.1000000000000001</v>
      </c>
      <c r="L53" s="259"/>
      <c r="M53" s="313">
        <v>4.7</v>
      </c>
      <c r="N53" s="215">
        <v>4.9000000000000004</v>
      </c>
      <c r="O53" s="215">
        <v>5.0999999999999996</v>
      </c>
      <c r="P53" s="215">
        <v>5.3</v>
      </c>
      <c r="Q53" s="259"/>
      <c r="R53" s="215">
        <v>7.8</v>
      </c>
      <c r="S53" s="215">
        <v>12.3</v>
      </c>
      <c r="T53" s="215">
        <v>0.1</v>
      </c>
      <c r="U53" s="215">
        <v>-3.1</v>
      </c>
      <c r="V53" s="259"/>
      <c r="W53" s="215">
        <v>-0.7</v>
      </c>
      <c r="X53" s="215">
        <v>-0.9</v>
      </c>
      <c r="Y53" s="215">
        <v>-2</v>
      </c>
      <c r="Z53" s="215">
        <v>-0.1</v>
      </c>
      <c r="AA53" s="259"/>
      <c r="AB53" s="215">
        <v>-0.7</v>
      </c>
      <c r="AC53" s="469">
        <v>-0.3</v>
      </c>
      <c r="AD53" s="469">
        <v>0.3</v>
      </c>
      <c r="AE53" s="259"/>
      <c r="AF53" s="478">
        <v>-1.1000000000000001</v>
      </c>
      <c r="AG53" s="478">
        <v>0.7</v>
      </c>
      <c r="AH53" s="478">
        <v>14.6</v>
      </c>
      <c r="AI53" s="478">
        <v>20.2</v>
      </c>
      <c r="AJ53" s="469">
        <v>-3.6</v>
      </c>
      <c r="AK53" s="469">
        <v>-0.7</v>
      </c>
      <c r="AL53" s="259"/>
      <c r="AM53" s="215">
        <v>0.2</v>
      </c>
      <c r="AN53" s="61">
        <v>1.9</v>
      </c>
      <c r="AO53" s="61">
        <v>19.899999999999999</v>
      </c>
      <c r="AP53" s="61">
        <v>17.100000000000001</v>
      </c>
      <c r="AQ53" s="512">
        <v>-3.7</v>
      </c>
      <c r="AR53" s="529"/>
      <c r="AS53" s="529"/>
    </row>
    <row r="54" spans="1:45" ht="15">
      <c r="A54" s="13" t="s">
        <v>65</v>
      </c>
      <c r="B54" s="57"/>
      <c r="C54" s="314">
        <v>76.599999999999994</v>
      </c>
      <c r="D54" s="216">
        <v>71</v>
      </c>
      <c r="E54" s="216">
        <v>71.400000000000006</v>
      </c>
      <c r="F54" s="216">
        <v>73.3</v>
      </c>
      <c r="G54" s="263"/>
      <c r="H54" s="314">
        <v>70.7</v>
      </c>
      <c r="I54" s="216">
        <v>68.7</v>
      </c>
      <c r="J54" s="216">
        <v>67.5</v>
      </c>
      <c r="K54" s="216">
        <v>70.099999999999994</v>
      </c>
      <c r="L54" s="263"/>
      <c r="M54" s="314">
        <v>74.400000000000006</v>
      </c>
      <c r="N54" s="216">
        <v>75</v>
      </c>
      <c r="O54" s="216">
        <v>78.2</v>
      </c>
      <c r="P54" s="216">
        <v>84.7</v>
      </c>
      <c r="Q54" s="263"/>
      <c r="R54" s="216">
        <v>80.5</v>
      </c>
      <c r="S54" s="216">
        <v>84.5</v>
      </c>
      <c r="T54" s="216">
        <v>77.5</v>
      </c>
      <c r="U54" s="216">
        <v>71.2</v>
      </c>
      <c r="V54" s="263"/>
      <c r="W54" s="216">
        <v>76.599999999999994</v>
      </c>
      <c r="X54" s="216">
        <v>84.5</v>
      </c>
      <c r="Y54" s="216">
        <v>77.400000000000006</v>
      </c>
      <c r="Z54" s="216">
        <v>79.5</v>
      </c>
      <c r="AA54" s="263"/>
      <c r="AB54" s="216">
        <v>78.2</v>
      </c>
      <c r="AC54" s="216">
        <v>76.5</v>
      </c>
      <c r="AD54" s="216">
        <v>73.099999999999994</v>
      </c>
      <c r="AE54" s="263"/>
      <c r="AF54" s="479">
        <v>219.1</v>
      </c>
      <c r="AG54" s="479">
        <v>206.8</v>
      </c>
      <c r="AH54" s="479">
        <v>227.6</v>
      </c>
      <c r="AI54" s="479">
        <v>242.4</v>
      </c>
      <c r="AJ54" s="216">
        <v>238.4</v>
      </c>
      <c r="AK54" s="216">
        <v>227.8</v>
      </c>
      <c r="AL54" s="263"/>
      <c r="AM54" s="216">
        <v>292.3</v>
      </c>
      <c r="AN54" s="62">
        <v>276.89999999999998</v>
      </c>
      <c r="AO54" s="62">
        <v>312.39999999999998</v>
      </c>
      <c r="AP54" s="62">
        <v>313.60000000000002</v>
      </c>
      <c r="AQ54" s="513">
        <v>318</v>
      </c>
      <c r="AR54" s="529"/>
      <c r="AS54" s="529"/>
    </row>
    <row r="55" spans="1:45" ht="15">
      <c r="A55" s="13" t="s">
        <v>66</v>
      </c>
      <c r="B55" s="57"/>
      <c r="C55" s="314">
        <v>-27.1</v>
      </c>
      <c r="D55" s="216">
        <v>-25.7</v>
      </c>
      <c r="E55" s="216">
        <v>-25</v>
      </c>
      <c r="F55" s="216">
        <v>-22.3</v>
      </c>
      <c r="G55" s="263"/>
      <c r="H55" s="314">
        <v>-21.3</v>
      </c>
      <c r="I55" s="216">
        <v>-20.5</v>
      </c>
      <c r="J55" s="216">
        <v>-19.600000000000001</v>
      </c>
      <c r="K55" s="216">
        <v>-19.100000000000001</v>
      </c>
      <c r="L55" s="263"/>
      <c r="M55" s="314">
        <v>-18.600000000000001</v>
      </c>
      <c r="N55" s="216">
        <v>-16.7</v>
      </c>
      <c r="O55" s="216">
        <v>-17.5</v>
      </c>
      <c r="P55" s="216">
        <v>-16.600000000000001</v>
      </c>
      <c r="Q55" s="263"/>
      <c r="R55" s="216">
        <v>-18.100000000000001</v>
      </c>
      <c r="S55" s="216">
        <v>-18.399999999999999</v>
      </c>
      <c r="T55" s="216">
        <v>-17.8</v>
      </c>
      <c r="U55" s="216">
        <v>-17.100000000000001</v>
      </c>
      <c r="V55" s="263"/>
      <c r="W55" s="216">
        <v>-18.399999999999999</v>
      </c>
      <c r="X55" s="216">
        <v>-19</v>
      </c>
      <c r="Y55" s="216">
        <v>-20</v>
      </c>
      <c r="Z55" s="216">
        <v>-20.700000000000003</v>
      </c>
      <c r="AA55" s="263"/>
      <c r="AB55" s="216">
        <v>-20.7</v>
      </c>
      <c r="AC55" s="216">
        <v>-17.7</v>
      </c>
      <c r="AD55" s="216">
        <v>-19</v>
      </c>
      <c r="AE55" s="263"/>
      <c r="AF55" s="479">
        <v>-77.8</v>
      </c>
      <c r="AG55" s="479">
        <v>-61.3</v>
      </c>
      <c r="AH55" s="479">
        <v>-52.8</v>
      </c>
      <c r="AI55" s="479">
        <v>-54.4</v>
      </c>
      <c r="AJ55" s="216">
        <v>-57.5</v>
      </c>
      <c r="AK55" s="216">
        <v>-57.4</v>
      </c>
      <c r="AL55" s="263"/>
      <c r="AM55" s="216">
        <v>-100.1</v>
      </c>
      <c r="AN55" s="62">
        <v>-80.400000000000006</v>
      </c>
      <c r="AO55" s="62">
        <v>-69.5</v>
      </c>
      <c r="AP55" s="62">
        <v>-71.5</v>
      </c>
      <c r="AQ55" s="513">
        <v>-78.099999999999994</v>
      </c>
      <c r="AR55" s="529"/>
      <c r="AS55" s="529"/>
    </row>
    <row r="56" spans="1:45" ht="15">
      <c r="A56" s="13" t="s">
        <v>67</v>
      </c>
      <c r="B56" s="57"/>
      <c r="C56" s="314">
        <v>49.499999999999993</v>
      </c>
      <c r="D56" s="216">
        <v>45.3</v>
      </c>
      <c r="E56" s="216">
        <v>46.400000000000006</v>
      </c>
      <c r="F56" s="216">
        <v>51</v>
      </c>
      <c r="G56" s="263"/>
      <c r="H56" s="314">
        <v>49.400000000000006</v>
      </c>
      <c r="I56" s="216">
        <v>48.2</v>
      </c>
      <c r="J56" s="216">
        <v>48</v>
      </c>
      <c r="K56" s="216">
        <v>51</v>
      </c>
      <c r="L56" s="263"/>
      <c r="M56" s="314">
        <v>55.8</v>
      </c>
      <c r="N56" s="216">
        <v>58.2</v>
      </c>
      <c r="O56" s="216">
        <v>60.8</v>
      </c>
      <c r="P56" s="216">
        <v>68.099999999999994</v>
      </c>
      <c r="Q56" s="263"/>
      <c r="R56" s="216">
        <v>62.4</v>
      </c>
      <c r="S56" s="216">
        <v>66</v>
      </c>
      <c r="T56" s="216">
        <v>59.7</v>
      </c>
      <c r="U56" s="216">
        <v>54.1</v>
      </c>
      <c r="V56" s="263"/>
      <c r="W56" s="216">
        <v>58.2</v>
      </c>
      <c r="X56" s="216">
        <v>65.5</v>
      </c>
      <c r="Y56" s="216">
        <v>57.4</v>
      </c>
      <c r="Z56" s="216">
        <v>58.8</v>
      </c>
      <c r="AA56" s="263"/>
      <c r="AB56" s="216">
        <v>57.5</v>
      </c>
      <c r="AC56" s="216">
        <v>58.8</v>
      </c>
      <c r="AD56" s="216">
        <v>54.1</v>
      </c>
      <c r="AE56" s="263"/>
      <c r="AF56" s="479">
        <v>141.30000000000001</v>
      </c>
      <c r="AG56" s="479">
        <v>145.5</v>
      </c>
      <c r="AH56" s="479">
        <v>174.8</v>
      </c>
      <c r="AI56" s="479">
        <v>188</v>
      </c>
      <c r="AJ56" s="216">
        <v>180.9</v>
      </c>
      <c r="AK56" s="216">
        <v>170.4</v>
      </c>
      <c r="AL56" s="263"/>
      <c r="AM56" s="216">
        <v>192.20000000000002</v>
      </c>
      <c r="AN56" s="62">
        <v>196.5</v>
      </c>
      <c r="AO56" s="62">
        <v>242.9</v>
      </c>
      <c r="AP56" s="62">
        <v>242.2</v>
      </c>
      <c r="AQ56" s="513">
        <v>239.9</v>
      </c>
      <c r="AR56" s="529"/>
      <c r="AS56" s="529"/>
    </row>
    <row r="57" spans="1:45" ht="15">
      <c r="A57" s="10" t="s">
        <v>68</v>
      </c>
      <c r="B57" s="56"/>
      <c r="C57" s="313">
        <v>-7.1</v>
      </c>
      <c r="D57" s="215">
        <v>-1.4</v>
      </c>
      <c r="E57" s="215">
        <v>-0.6</v>
      </c>
      <c r="F57" s="215">
        <v>-0.9</v>
      </c>
      <c r="G57" s="259"/>
      <c r="H57" s="313">
        <v>-6.5</v>
      </c>
      <c r="I57" s="215">
        <v>-1</v>
      </c>
      <c r="J57" s="215">
        <v>-1</v>
      </c>
      <c r="K57" s="215">
        <v>-0.9</v>
      </c>
      <c r="L57" s="259"/>
      <c r="M57" s="313">
        <v>-6.9</v>
      </c>
      <c r="N57" s="215">
        <v>-1.2</v>
      </c>
      <c r="O57" s="215">
        <v>-1.2</v>
      </c>
      <c r="P57" s="215">
        <v>-1.1000000000000001</v>
      </c>
      <c r="Q57" s="259"/>
      <c r="R57" s="215">
        <v>-8.5</v>
      </c>
      <c r="S57" s="215">
        <v>-1.6</v>
      </c>
      <c r="T57" s="215">
        <v>-1.2</v>
      </c>
      <c r="U57" s="215">
        <v>-0.8</v>
      </c>
      <c r="V57" s="259"/>
      <c r="W57" s="215">
        <v>-9</v>
      </c>
      <c r="X57" s="215">
        <v>0.8</v>
      </c>
      <c r="Y57" s="215">
        <v>-0.9</v>
      </c>
      <c r="Z57" s="215">
        <v>-0.9</v>
      </c>
      <c r="AA57" s="259"/>
      <c r="AB57" s="215">
        <v>-0.9</v>
      </c>
      <c r="AC57" s="215">
        <v>-0.9</v>
      </c>
      <c r="AD57" s="215">
        <v>-0.79999999999999993</v>
      </c>
      <c r="AE57" s="259"/>
      <c r="AF57" s="478">
        <v>-9.1</v>
      </c>
      <c r="AG57" s="478">
        <v>-8.5</v>
      </c>
      <c r="AH57" s="478">
        <v>-9.4</v>
      </c>
      <c r="AI57" s="478">
        <v>-11.2</v>
      </c>
      <c r="AJ57" s="215">
        <v>-9</v>
      </c>
      <c r="AK57" s="215">
        <v>-2.6</v>
      </c>
      <c r="AL57" s="259"/>
      <c r="AM57" s="215">
        <v>-10</v>
      </c>
      <c r="AN57" s="61">
        <v>-9.3000000000000007</v>
      </c>
      <c r="AO57" s="61">
        <v>-10.4</v>
      </c>
      <c r="AP57" s="61">
        <v>-12</v>
      </c>
      <c r="AQ57" s="512">
        <v>-10</v>
      </c>
      <c r="AR57" s="529"/>
      <c r="AS57" s="529"/>
    </row>
    <row r="58" spans="1:45" ht="15">
      <c r="A58" s="10" t="s">
        <v>69</v>
      </c>
      <c r="B58" s="56"/>
      <c r="C58" s="313">
        <v>4.5999999999999996</v>
      </c>
      <c r="D58" s="215">
        <v>3.8</v>
      </c>
      <c r="E58" s="215">
        <v>-0.2</v>
      </c>
      <c r="F58" s="215">
        <v>-0.6</v>
      </c>
      <c r="G58" s="259"/>
      <c r="H58" s="313">
        <v>-11.9</v>
      </c>
      <c r="I58" s="215">
        <v>-28.3</v>
      </c>
      <c r="J58" s="215">
        <v>-20.9</v>
      </c>
      <c r="K58" s="215">
        <v>-19.100000000000001</v>
      </c>
      <c r="L58" s="259"/>
      <c r="M58" s="313">
        <v>-15.1</v>
      </c>
      <c r="N58" s="215">
        <v>-9.9</v>
      </c>
      <c r="O58" s="215">
        <v>-5.9</v>
      </c>
      <c r="P58" s="215">
        <v>1.9</v>
      </c>
      <c r="Q58" s="259"/>
      <c r="R58" s="215">
        <v>-3.2</v>
      </c>
      <c r="S58" s="215">
        <v>-8.4</v>
      </c>
      <c r="T58" s="215">
        <v>-11.4</v>
      </c>
      <c r="U58" s="215">
        <v>-13.2</v>
      </c>
      <c r="V58" s="259"/>
      <c r="W58" s="215">
        <v>-0.1</v>
      </c>
      <c r="X58" s="215">
        <v>0.1</v>
      </c>
      <c r="Y58" s="215">
        <v>-0.1</v>
      </c>
      <c r="Z58" s="215">
        <v>-5.0999999999999996</v>
      </c>
      <c r="AA58" s="259"/>
      <c r="AB58" s="215">
        <v>-4.9000000000000004</v>
      </c>
      <c r="AC58" s="215">
        <v>-2.2000000000000002</v>
      </c>
      <c r="AD58" s="215">
        <v>-0.1</v>
      </c>
      <c r="AE58" s="259"/>
      <c r="AF58" s="478">
        <v>8.1999999999999993</v>
      </c>
      <c r="AG58" s="478">
        <v>-61</v>
      </c>
      <c r="AH58" s="478">
        <v>-30.9</v>
      </c>
      <c r="AI58" s="478">
        <v>-23</v>
      </c>
      <c r="AJ58" s="215">
        <v>-0.1</v>
      </c>
      <c r="AK58" s="215">
        <v>-7.2</v>
      </c>
      <c r="AL58" s="259"/>
      <c r="AM58" s="215">
        <v>7.6</v>
      </c>
      <c r="AN58" s="61">
        <v>-80.099999999999994</v>
      </c>
      <c r="AO58" s="61">
        <v>-29</v>
      </c>
      <c r="AP58" s="61">
        <v>-36.200000000000003</v>
      </c>
      <c r="AQ58" s="512">
        <v>-5.2</v>
      </c>
      <c r="AR58" s="529"/>
      <c r="AS58" s="529"/>
    </row>
    <row r="59" spans="1:45" ht="15">
      <c r="A59" s="13" t="s">
        <v>70</v>
      </c>
      <c r="B59" s="57"/>
      <c r="C59" s="314">
        <v>47</v>
      </c>
      <c r="D59" s="216">
        <v>47.7</v>
      </c>
      <c r="E59" s="216">
        <v>45.7</v>
      </c>
      <c r="F59" s="216">
        <v>49.4</v>
      </c>
      <c r="G59" s="263"/>
      <c r="H59" s="314">
        <v>31</v>
      </c>
      <c r="I59" s="216">
        <v>18.899999999999999</v>
      </c>
      <c r="J59" s="216">
        <v>26.1</v>
      </c>
      <c r="K59" s="216">
        <v>31.1</v>
      </c>
      <c r="L59" s="263"/>
      <c r="M59" s="314">
        <v>33.799999999999997</v>
      </c>
      <c r="N59" s="216">
        <v>47.1</v>
      </c>
      <c r="O59" s="216">
        <v>53.6</v>
      </c>
      <c r="P59" s="216">
        <v>68.900000000000006</v>
      </c>
      <c r="Q59" s="263"/>
      <c r="R59" s="216">
        <v>50.8</v>
      </c>
      <c r="S59" s="216">
        <v>56</v>
      </c>
      <c r="T59" s="216">
        <v>47.1</v>
      </c>
      <c r="U59" s="216">
        <v>40.200000000000003</v>
      </c>
      <c r="V59" s="263"/>
      <c r="W59" s="216">
        <v>49.1</v>
      </c>
      <c r="X59" s="216">
        <v>66.400000000000006</v>
      </c>
      <c r="Y59" s="216">
        <v>56.4</v>
      </c>
      <c r="Z59" s="216">
        <v>52.8</v>
      </c>
      <c r="AA59" s="263"/>
      <c r="AB59" s="216">
        <v>51.699999999999996</v>
      </c>
      <c r="AC59" s="216">
        <v>55.7</v>
      </c>
      <c r="AD59" s="216">
        <v>53.2</v>
      </c>
      <c r="AE59" s="263"/>
      <c r="AF59" s="479">
        <v>140.4</v>
      </c>
      <c r="AG59" s="479">
        <v>76</v>
      </c>
      <c r="AH59" s="479">
        <v>134.5</v>
      </c>
      <c r="AI59" s="479">
        <v>153.80000000000001</v>
      </c>
      <c r="AJ59" s="216">
        <v>171.8</v>
      </c>
      <c r="AK59" s="216">
        <v>160.6</v>
      </c>
      <c r="AL59" s="263"/>
      <c r="AM59" s="216">
        <v>189.8</v>
      </c>
      <c r="AN59" s="62">
        <v>107.1</v>
      </c>
      <c r="AO59" s="62">
        <v>203.4</v>
      </c>
      <c r="AP59" s="62">
        <v>194</v>
      </c>
      <c r="AQ59" s="513">
        <v>224.7</v>
      </c>
      <c r="AR59" s="529"/>
      <c r="AS59" s="529"/>
    </row>
    <row r="60" spans="1:45" ht="15">
      <c r="A60" s="10" t="s">
        <v>71</v>
      </c>
      <c r="B60" s="56"/>
      <c r="C60" s="313">
        <v>-11.8</v>
      </c>
      <c r="D60" s="215">
        <v>-11.9</v>
      </c>
      <c r="E60" s="215">
        <v>-11.4</v>
      </c>
      <c r="F60" s="215">
        <v>-12.4</v>
      </c>
      <c r="G60" s="259"/>
      <c r="H60" s="313">
        <v>-7.7</v>
      </c>
      <c r="I60" s="215">
        <v>-4.7</v>
      </c>
      <c r="J60" s="215">
        <v>-6.5</v>
      </c>
      <c r="K60" s="215">
        <v>-7.8</v>
      </c>
      <c r="L60" s="259"/>
      <c r="M60" s="313">
        <v>-8.5</v>
      </c>
      <c r="N60" s="215">
        <v>-11.700000000000001</v>
      </c>
      <c r="O60" s="215">
        <v>-13.4</v>
      </c>
      <c r="P60" s="215">
        <v>-17.2</v>
      </c>
      <c r="Q60" s="259"/>
      <c r="R60" s="215">
        <v>-12.7</v>
      </c>
      <c r="S60" s="215">
        <v>-14</v>
      </c>
      <c r="T60" s="215">
        <v>-11.7</v>
      </c>
      <c r="U60" s="215">
        <v>-10</v>
      </c>
      <c r="V60" s="259"/>
      <c r="W60" s="215">
        <v>-12.3</v>
      </c>
      <c r="X60" s="215">
        <v>-16.600000000000001</v>
      </c>
      <c r="Y60" s="215">
        <v>-14.1</v>
      </c>
      <c r="Z60" s="215">
        <v>-13.2</v>
      </c>
      <c r="AA60" s="259"/>
      <c r="AB60" s="215">
        <v>-12.9</v>
      </c>
      <c r="AC60" s="469">
        <v>-13.9</v>
      </c>
      <c r="AD60" s="469">
        <v>-13.3</v>
      </c>
      <c r="AE60" s="259"/>
      <c r="AF60" s="478">
        <v>-35.1</v>
      </c>
      <c r="AG60" s="478">
        <v>-19</v>
      </c>
      <c r="AH60" s="478">
        <v>-33.6</v>
      </c>
      <c r="AI60" s="478">
        <v>-38.4</v>
      </c>
      <c r="AJ60" s="469">
        <v>-43</v>
      </c>
      <c r="AK60" s="469">
        <v>-40.200000000000003</v>
      </c>
      <c r="AL60" s="259"/>
      <c r="AM60" s="215">
        <v>-47.5</v>
      </c>
      <c r="AN60" s="61">
        <v>-26.8</v>
      </c>
      <c r="AO60" s="61">
        <v>-50.9</v>
      </c>
      <c r="AP60" s="61">
        <v>-48.4</v>
      </c>
      <c r="AQ60" s="512">
        <v>-56.2</v>
      </c>
      <c r="AR60" s="529"/>
      <c r="AS60" s="529"/>
    </row>
    <row r="61" spans="1:45" ht="15">
      <c r="A61" s="13" t="s">
        <v>72</v>
      </c>
      <c r="B61" s="57"/>
      <c r="C61" s="314">
        <v>35.299999999999997</v>
      </c>
      <c r="D61" s="216">
        <v>35.799999999999997</v>
      </c>
      <c r="E61" s="216">
        <v>34.200000000000003</v>
      </c>
      <c r="F61" s="216">
        <v>37.1</v>
      </c>
      <c r="G61" s="263"/>
      <c r="H61" s="314">
        <v>23.3</v>
      </c>
      <c r="I61" s="216">
        <v>14.2</v>
      </c>
      <c r="J61" s="216">
        <v>19.600000000000001</v>
      </c>
      <c r="K61" s="216">
        <v>23.3</v>
      </c>
      <c r="L61" s="263"/>
      <c r="M61" s="314">
        <v>25.4</v>
      </c>
      <c r="N61" s="216">
        <v>35.299999999999997</v>
      </c>
      <c r="O61" s="216">
        <v>40.200000000000003</v>
      </c>
      <c r="P61" s="216">
        <v>51.7</v>
      </c>
      <c r="Q61" s="263"/>
      <c r="R61" s="216">
        <v>38.099999999999994</v>
      </c>
      <c r="S61" s="216">
        <v>42</v>
      </c>
      <c r="T61" s="216">
        <v>35.400000000000006</v>
      </c>
      <c r="U61" s="216">
        <v>30.200000000000003</v>
      </c>
      <c r="V61" s="263"/>
      <c r="W61" s="216">
        <v>36.799999999999997</v>
      </c>
      <c r="X61" s="216">
        <v>49.800000000000004</v>
      </c>
      <c r="Y61" s="216">
        <v>42.3</v>
      </c>
      <c r="Z61" s="216">
        <v>39.599999999999994</v>
      </c>
      <c r="AA61" s="263"/>
      <c r="AB61" s="216">
        <v>38.799999999999997</v>
      </c>
      <c r="AC61" s="216">
        <v>41.800000000000004</v>
      </c>
      <c r="AD61" s="216">
        <v>39.900000000000006</v>
      </c>
      <c r="AE61" s="263"/>
      <c r="AF61" s="479">
        <v>105.3</v>
      </c>
      <c r="AG61" s="479">
        <v>57</v>
      </c>
      <c r="AH61" s="479">
        <v>100.9</v>
      </c>
      <c r="AI61" s="479">
        <v>115.4</v>
      </c>
      <c r="AJ61" s="216">
        <v>128.80000000000001</v>
      </c>
      <c r="AK61" s="216">
        <v>120.39999999999999</v>
      </c>
      <c r="AL61" s="263"/>
      <c r="AM61" s="216">
        <v>142.4</v>
      </c>
      <c r="AN61" s="62">
        <v>80.3</v>
      </c>
      <c r="AO61" s="62">
        <v>152.5</v>
      </c>
      <c r="AP61" s="62">
        <v>145.6</v>
      </c>
      <c r="AQ61" s="513">
        <v>168.5</v>
      </c>
      <c r="AR61" s="529"/>
      <c r="AS61" s="529"/>
    </row>
    <row r="62" spans="1:45" ht="15">
      <c r="A62" s="68"/>
      <c r="B62" s="68"/>
      <c r="C62" s="412"/>
      <c r="G62" s="68"/>
      <c r="H62" s="412"/>
      <c r="I62" s="66"/>
      <c r="J62" s="66"/>
      <c r="K62" s="66"/>
      <c r="L62" s="68"/>
      <c r="M62" s="412"/>
      <c r="N62" s="412"/>
      <c r="O62" s="412"/>
      <c r="P62" s="412"/>
      <c r="Q62" s="68"/>
      <c r="V62" s="68"/>
      <c r="AA62" s="68"/>
      <c r="AE62" s="68"/>
      <c r="AL62" s="68"/>
      <c r="AM62" s="438"/>
      <c r="AN62" s="414"/>
      <c r="AO62" s="414"/>
      <c r="AP62" s="414"/>
      <c r="AQ62" s="520"/>
      <c r="AR62" s="529"/>
      <c r="AS62" s="529"/>
    </row>
    <row r="63" spans="1:45" ht="15">
      <c r="A63" s="67" t="s">
        <v>149</v>
      </c>
      <c r="B63" s="54"/>
      <c r="C63" s="507" t="s">
        <v>30</v>
      </c>
      <c r="D63" s="496"/>
      <c r="E63" s="496"/>
      <c r="F63" s="496"/>
      <c r="G63" s="54"/>
      <c r="H63" s="507" t="s">
        <v>31</v>
      </c>
      <c r="I63" s="496"/>
      <c r="J63" s="496"/>
      <c r="K63" s="496"/>
      <c r="L63" s="54"/>
      <c r="M63" s="495" t="s">
        <v>27</v>
      </c>
      <c r="N63" s="496"/>
      <c r="O63" s="496"/>
      <c r="P63" s="496"/>
      <c r="Q63" s="54"/>
      <c r="R63" s="495" t="s">
        <v>32</v>
      </c>
      <c r="S63" s="496"/>
      <c r="T63" s="496"/>
      <c r="U63" s="496"/>
      <c r="V63" s="54"/>
      <c r="W63" s="500" t="s">
        <v>28</v>
      </c>
      <c r="X63" s="500"/>
      <c r="Y63" s="500"/>
      <c r="Z63" s="500"/>
      <c r="AA63" s="54"/>
      <c r="AB63" s="496" t="s">
        <v>29</v>
      </c>
      <c r="AC63" s="496"/>
      <c r="AD63" s="496"/>
      <c r="AE63" s="54"/>
      <c r="AF63" s="482" t="s">
        <v>30</v>
      </c>
      <c r="AG63" s="482" t="s">
        <v>31</v>
      </c>
      <c r="AH63" s="483" t="s">
        <v>27</v>
      </c>
      <c r="AI63" s="483" t="s">
        <v>32</v>
      </c>
      <c r="AJ63" s="214" t="s">
        <v>28</v>
      </c>
      <c r="AK63" s="214" t="s">
        <v>29</v>
      </c>
      <c r="AL63" s="54"/>
      <c r="AM63" s="214" t="s">
        <v>30</v>
      </c>
      <c r="AN63" s="214" t="s">
        <v>31</v>
      </c>
      <c r="AO63" s="214" t="s">
        <v>27</v>
      </c>
      <c r="AP63" s="214" t="s">
        <v>32</v>
      </c>
      <c r="AQ63" s="53" t="s">
        <v>28</v>
      </c>
      <c r="AR63" s="529"/>
      <c r="AS63" s="529"/>
    </row>
    <row r="64" spans="1:45" ht="15">
      <c r="A64" s="68"/>
      <c r="B64" s="55"/>
      <c r="C64" s="20" t="s">
        <v>33</v>
      </c>
      <c r="D64" s="113" t="s">
        <v>34</v>
      </c>
      <c r="E64" s="113" t="s">
        <v>35</v>
      </c>
      <c r="F64" s="113" t="s">
        <v>36</v>
      </c>
      <c r="G64" s="55"/>
      <c r="H64" s="20" t="s">
        <v>33</v>
      </c>
      <c r="I64" s="113" t="s">
        <v>34</v>
      </c>
      <c r="J64" s="113" t="s">
        <v>35</v>
      </c>
      <c r="K64" s="113" t="s">
        <v>36</v>
      </c>
      <c r="L64" s="55"/>
      <c r="M64" s="143" t="s">
        <v>33</v>
      </c>
      <c r="N64" s="144" t="s">
        <v>34</v>
      </c>
      <c r="O64" s="144" t="s">
        <v>35</v>
      </c>
      <c r="P64" s="144" t="s">
        <v>36</v>
      </c>
      <c r="Q64" s="55"/>
      <c r="R64" s="143" t="s">
        <v>33</v>
      </c>
      <c r="S64" s="144" t="s">
        <v>34</v>
      </c>
      <c r="T64" s="144" t="s">
        <v>35</v>
      </c>
      <c r="U64" s="144" t="s">
        <v>36</v>
      </c>
      <c r="V64" s="55"/>
      <c r="W64" s="143" t="s">
        <v>33</v>
      </c>
      <c r="X64" s="144" t="s">
        <v>34</v>
      </c>
      <c r="Y64" s="144" t="s">
        <v>35</v>
      </c>
      <c r="Z64" s="144" t="s">
        <v>36</v>
      </c>
      <c r="AA64" s="55"/>
      <c r="AB64" s="144" t="s">
        <v>33</v>
      </c>
      <c r="AC64" s="144" t="str">
        <f>AC8</f>
        <v>Q2</v>
      </c>
      <c r="AD64" s="144" t="str">
        <f>AD8</f>
        <v>Q3</v>
      </c>
      <c r="AE64" s="55"/>
      <c r="AF64" s="144" t="s">
        <v>37</v>
      </c>
      <c r="AG64" s="144" t="s">
        <v>37</v>
      </c>
      <c r="AH64" s="144" t="s">
        <v>37</v>
      </c>
      <c r="AI64" s="144" t="s">
        <v>37</v>
      </c>
      <c r="AJ64" s="144" t="str">
        <f>AJ8</f>
        <v>Q1-3</v>
      </c>
      <c r="AK64" s="144" t="str">
        <f>AK8</f>
        <v>Q1-3</v>
      </c>
      <c r="AL64" s="55"/>
      <c r="AM64" s="21" t="s">
        <v>38</v>
      </c>
      <c r="AN64" s="21" t="s">
        <v>38</v>
      </c>
      <c r="AO64" s="21" t="s">
        <v>38</v>
      </c>
      <c r="AP64" s="21" t="s">
        <v>38</v>
      </c>
      <c r="AQ64" s="157" t="s">
        <v>38</v>
      </c>
      <c r="AR64" s="529"/>
      <c r="AS64" s="529"/>
    </row>
    <row r="65" spans="1:45" ht="15">
      <c r="A65" s="10" t="s">
        <v>73</v>
      </c>
      <c r="B65" s="409"/>
      <c r="C65" s="315">
        <v>0.106</v>
      </c>
      <c r="D65" s="219">
        <v>0.112</v>
      </c>
      <c r="E65" s="219">
        <v>0.108</v>
      </c>
      <c r="F65" s="219">
        <v>0.127</v>
      </c>
      <c r="G65" s="316"/>
      <c r="H65" s="315">
        <v>8.7999999999999995E-2</v>
      </c>
      <c r="I65" s="219">
        <v>5.3999999999999999E-2</v>
      </c>
      <c r="J65" s="219">
        <v>7.2999999999999995E-2</v>
      </c>
      <c r="K65" s="219">
        <v>8.5999999999999993E-2</v>
      </c>
      <c r="L65" s="316"/>
      <c r="M65" s="315">
        <v>9.6000000000000002E-2</v>
      </c>
      <c r="N65" s="219">
        <v>0.13300000000000001</v>
      </c>
      <c r="O65" s="219">
        <v>0.14399999999999999</v>
      </c>
      <c r="P65" s="219">
        <v>0.17599999999999999</v>
      </c>
      <c r="Q65" s="316"/>
      <c r="R65" s="219">
        <v>0.14000000000000001</v>
      </c>
      <c r="S65" s="219">
        <v>0.153</v>
      </c>
      <c r="T65" s="219">
        <v>0.13300000000000001</v>
      </c>
      <c r="U65" s="219">
        <v>0.122</v>
      </c>
      <c r="V65" s="316"/>
      <c r="W65" s="219">
        <v>0.157</v>
      </c>
      <c r="X65" s="219">
        <v>0.22</v>
      </c>
      <c r="Y65" s="219">
        <v>0.186</v>
      </c>
      <c r="Z65" s="219">
        <v>0.17699999999999999</v>
      </c>
      <c r="AA65" s="316"/>
      <c r="AB65" s="219">
        <v>0.18</v>
      </c>
      <c r="AC65" s="219">
        <v>0.19800000000000001</v>
      </c>
      <c r="AD65" s="219">
        <v>0.191</v>
      </c>
      <c r="AE65" s="316"/>
      <c r="AF65" s="480">
        <v>0.107</v>
      </c>
      <c r="AG65" s="480">
        <v>7.0999999999999994E-2</v>
      </c>
      <c r="AH65" s="480">
        <v>0.127</v>
      </c>
      <c r="AI65" s="480">
        <v>0.14599999999999999</v>
      </c>
      <c r="AJ65" s="219">
        <v>0.18259790891369837</v>
      </c>
      <c r="AK65" s="219">
        <v>0.187</v>
      </c>
      <c r="AL65" s="316"/>
      <c r="AM65" s="219">
        <v>0.11700000000000001</v>
      </c>
      <c r="AN65" s="317">
        <v>7.4999999999999997E-2</v>
      </c>
      <c r="AO65" s="317">
        <v>0.13500000000000001</v>
      </c>
      <c r="AP65" s="317">
        <v>0.14299999999999999</v>
      </c>
      <c r="AQ65" s="515">
        <v>0.184</v>
      </c>
      <c r="AR65" s="529"/>
      <c r="AS65" s="529"/>
    </row>
    <row r="66" spans="1:45" ht="15">
      <c r="A66" s="10" t="s">
        <v>74</v>
      </c>
      <c r="B66" s="409"/>
      <c r="C66" s="315">
        <v>0.128</v>
      </c>
      <c r="D66" s="219">
        <v>0.13600000000000001</v>
      </c>
      <c r="E66" s="219">
        <v>0.13200000000000001</v>
      </c>
      <c r="F66" s="219">
        <v>0.156</v>
      </c>
      <c r="G66" s="316"/>
      <c r="H66" s="315">
        <v>0.111</v>
      </c>
      <c r="I66" s="219">
        <v>6.7000000000000004E-2</v>
      </c>
      <c r="J66" s="219">
        <v>0.09</v>
      </c>
      <c r="K66" s="219">
        <v>0.106</v>
      </c>
      <c r="L66" s="316"/>
      <c r="M66" s="315">
        <v>0.11600000000000001</v>
      </c>
      <c r="N66" s="219">
        <v>0.161</v>
      </c>
      <c r="O66" s="219">
        <v>0.17599999999999999</v>
      </c>
      <c r="P66" s="219">
        <v>0.214</v>
      </c>
      <c r="Q66" s="316"/>
      <c r="R66" s="219">
        <v>0.17100000000000001</v>
      </c>
      <c r="S66" s="219">
        <v>0.185</v>
      </c>
      <c r="T66" s="219">
        <v>0.16400000000000001</v>
      </c>
      <c r="U66" s="219">
        <v>0.152</v>
      </c>
      <c r="V66" s="316"/>
      <c r="W66" s="219">
        <v>0.19700000000000001</v>
      </c>
      <c r="X66" s="219">
        <v>0.27700000000000002</v>
      </c>
      <c r="Y66" s="219">
        <v>0.23300000000000001</v>
      </c>
      <c r="Z66" s="219">
        <v>0.22</v>
      </c>
      <c r="AA66" s="316"/>
      <c r="AB66" s="219">
        <v>0.222</v>
      </c>
      <c r="AC66" s="219">
        <v>0.24099999999999999</v>
      </c>
      <c r="AD66" s="219">
        <v>0.23</v>
      </c>
      <c r="AE66" s="316"/>
      <c r="AF66" s="480">
        <v>0.129</v>
      </c>
      <c r="AG66" s="480">
        <v>8.7999999999999995E-2</v>
      </c>
      <c r="AH66" s="480">
        <v>0.158</v>
      </c>
      <c r="AI66" s="480">
        <v>0.182</v>
      </c>
      <c r="AJ66" s="219">
        <v>0.22761210514689639</v>
      </c>
      <c r="AK66" s="219">
        <v>0.23</v>
      </c>
      <c r="AL66" s="316"/>
      <c r="AM66" s="219">
        <v>0.14399999999999999</v>
      </c>
      <c r="AN66" s="317">
        <v>9.2999999999999999E-2</v>
      </c>
      <c r="AO66" s="317">
        <v>0.16500000000000001</v>
      </c>
      <c r="AP66" s="317">
        <v>0.17799999999999999</v>
      </c>
      <c r="AQ66" s="515">
        <v>0.22900000000000001</v>
      </c>
      <c r="AR66" s="529"/>
      <c r="AS66" s="529"/>
    </row>
    <row r="67" spans="1:45" ht="15">
      <c r="A67" s="10" t="s">
        <v>75</v>
      </c>
      <c r="B67" s="410"/>
      <c r="C67" s="318">
        <v>1.83E-2</v>
      </c>
      <c r="D67" s="319">
        <v>1.6899999999999998E-2</v>
      </c>
      <c r="E67" s="319">
        <v>1.72E-2</v>
      </c>
      <c r="F67" s="319">
        <v>1.77E-2</v>
      </c>
      <c r="G67" s="320"/>
      <c r="H67" s="318">
        <v>1.72E-2</v>
      </c>
      <c r="I67" s="319">
        <v>1.7000000000000001E-2</v>
      </c>
      <c r="J67" s="319">
        <v>1.7299999999999999E-2</v>
      </c>
      <c r="K67" s="319">
        <v>1.67E-2</v>
      </c>
      <c r="L67" s="320"/>
      <c r="M67" s="318">
        <v>1.7500000000000002E-2</v>
      </c>
      <c r="N67" s="319">
        <v>1.83E-2</v>
      </c>
      <c r="O67" s="319">
        <v>1.84E-2</v>
      </c>
      <c r="P67" s="319">
        <v>1.89E-2</v>
      </c>
      <c r="Q67" s="320"/>
      <c r="R67" s="319">
        <v>1.7600000000000001E-2</v>
      </c>
      <c r="S67" s="319">
        <v>1.6199999999999999E-2</v>
      </c>
      <c r="T67" s="319">
        <v>1.7399999999999999E-2</v>
      </c>
      <c r="U67" s="319">
        <v>1.7600000000000001E-2</v>
      </c>
      <c r="V67" s="320"/>
      <c r="W67" s="319">
        <v>1.9099999999999999E-2</v>
      </c>
      <c r="X67" s="319">
        <v>2.1100000000000001E-2</v>
      </c>
      <c r="Y67" s="319">
        <v>2.0899999999999998E-2</v>
      </c>
      <c r="Z67" s="319">
        <v>2.1100000000000001E-2</v>
      </c>
      <c r="AA67" s="320"/>
      <c r="AB67" s="319">
        <v>2.0500000000000001E-2</v>
      </c>
      <c r="AC67" s="392">
        <v>2.0299999999999999E-2</v>
      </c>
      <c r="AD67" s="392">
        <v>1.9800000000000002E-2</v>
      </c>
      <c r="AE67" s="320"/>
      <c r="AF67" s="481">
        <v>1.7500000000000002E-2</v>
      </c>
      <c r="AG67" s="481">
        <v>1.72E-2</v>
      </c>
      <c r="AH67" s="481">
        <v>1.8100000000000002E-2</v>
      </c>
      <c r="AI67" s="481">
        <v>1.7100000000000001E-2</v>
      </c>
      <c r="AJ67" s="392">
        <v>2.0299999999999999E-2</v>
      </c>
      <c r="AK67" s="392">
        <v>2.0199999999999999E-2</v>
      </c>
      <c r="AL67" s="320"/>
      <c r="AM67" s="319">
        <v>1.7500000000000002E-2</v>
      </c>
      <c r="AN67" s="321">
        <v>1.7000000000000001E-2</v>
      </c>
      <c r="AO67" s="321">
        <v>1.83E-2</v>
      </c>
      <c r="AP67" s="321">
        <v>1.72E-2</v>
      </c>
      <c r="AQ67" s="516">
        <v>2.0500000000000001E-2</v>
      </c>
      <c r="AR67" s="529"/>
      <c r="AS67" s="529"/>
    </row>
    <row r="68" spans="1:45" ht="15">
      <c r="A68" s="10" t="s">
        <v>76</v>
      </c>
      <c r="B68" s="409"/>
      <c r="C68" s="315">
        <v>0.35399999999999998</v>
      </c>
      <c r="D68" s="219">
        <v>0.36199999999999999</v>
      </c>
      <c r="E68" s="219">
        <v>0.35</v>
      </c>
      <c r="F68" s="219">
        <v>0.30399999999999999</v>
      </c>
      <c r="G68" s="316"/>
      <c r="H68" s="315">
        <v>0.30099999999999999</v>
      </c>
      <c r="I68" s="219">
        <v>0.29799999999999999</v>
      </c>
      <c r="J68" s="219">
        <v>0.28999999999999998</v>
      </c>
      <c r="K68" s="219">
        <v>0.27200000000000002</v>
      </c>
      <c r="L68" s="316"/>
      <c r="M68" s="315">
        <v>0.25</v>
      </c>
      <c r="N68" s="219">
        <v>0.223</v>
      </c>
      <c r="O68" s="219">
        <v>0.224</v>
      </c>
      <c r="P68" s="219">
        <v>0.19600000000000001</v>
      </c>
      <c r="Q68" s="316"/>
      <c r="R68" s="219">
        <v>0.22500000000000001</v>
      </c>
      <c r="S68" s="219">
        <v>0.218</v>
      </c>
      <c r="T68" s="219">
        <v>0.23</v>
      </c>
      <c r="U68" s="219">
        <v>0.24</v>
      </c>
      <c r="V68" s="316"/>
      <c r="W68" s="219">
        <v>0.24</v>
      </c>
      <c r="X68" s="219">
        <v>0.22500000000000001</v>
      </c>
      <c r="Y68" s="219">
        <v>0.25800000000000001</v>
      </c>
      <c r="Z68" s="219">
        <v>0.26</v>
      </c>
      <c r="AA68" s="316"/>
      <c r="AB68" s="219">
        <v>0.26500000000000001</v>
      </c>
      <c r="AC68" s="219">
        <v>0.23100000000000001</v>
      </c>
      <c r="AD68" s="219">
        <v>0.26</v>
      </c>
      <c r="AE68" s="316"/>
      <c r="AF68" s="480">
        <v>0.35499999999999998</v>
      </c>
      <c r="AG68" s="480">
        <v>0.29599999999999999</v>
      </c>
      <c r="AH68" s="480">
        <v>0.23200000000000001</v>
      </c>
      <c r="AI68" s="480">
        <v>0.224</v>
      </c>
      <c r="AJ68" s="219">
        <v>0.24099999999999999</v>
      </c>
      <c r="AK68" s="219">
        <v>0.252</v>
      </c>
      <c r="AL68" s="316"/>
      <c r="AM68" s="219">
        <v>0.34200000000000003</v>
      </c>
      <c r="AN68" s="317">
        <v>0.28999999999999998</v>
      </c>
      <c r="AO68" s="317">
        <v>0.222</v>
      </c>
      <c r="AP68" s="317">
        <v>0.22800000000000001</v>
      </c>
      <c r="AQ68" s="515">
        <v>0.246</v>
      </c>
      <c r="AR68" s="529"/>
      <c r="AS68" s="529"/>
    </row>
    <row r="69" spans="1:45" ht="15">
      <c r="A69" s="10" t="s">
        <v>150</v>
      </c>
      <c r="B69" s="410"/>
      <c r="C69" s="318">
        <v>-1.2999999999999999E-3</v>
      </c>
      <c r="D69" s="319">
        <v>-1E-3</v>
      </c>
      <c r="E69" s="319">
        <v>1E-4</v>
      </c>
      <c r="F69" s="319">
        <v>2.0000000000000001E-4</v>
      </c>
      <c r="G69" s="320"/>
      <c r="H69" s="318">
        <v>3.5000000000000001E-3</v>
      </c>
      <c r="I69" s="319">
        <v>8.0999999999999996E-3</v>
      </c>
      <c r="J69" s="319">
        <v>6.1000000000000004E-3</v>
      </c>
      <c r="K69" s="319">
        <v>5.4000000000000003E-3</v>
      </c>
      <c r="L69" s="320"/>
      <c r="M69" s="318">
        <v>4.3E-3</v>
      </c>
      <c r="N69" s="319">
        <v>2.8999999999999998E-3</v>
      </c>
      <c r="O69" s="319">
        <v>1.6999999999999999E-3</v>
      </c>
      <c r="P69" s="319">
        <v>-5.0000000000000001E-4</v>
      </c>
      <c r="Q69" s="320"/>
      <c r="R69" s="319">
        <v>8.9999999999999998E-4</v>
      </c>
      <c r="S69" s="319">
        <v>2.0999999999999999E-3</v>
      </c>
      <c r="T69" s="319">
        <v>2.8999999999999998E-3</v>
      </c>
      <c r="U69" s="319">
        <v>3.5000000000000001E-3</v>
      </c>
      <c r="V69" s="320"/>
      <c r="W69" s="319">
        <v>0</v>
      </c>
      <c r="X69" s="319">
        <v>0</v>
      </c>
      <c r="Y69" s="319">
        <v>0</v>
      </c>
      <c r="Z69" s="319">
        <v>1.5E-3</v>
      </c>
      <c r="AA69" s="320"/>
      <c r="AB69" s="319">
        <v>1.4E-3</v>
      </c>
      <c r="AC69" s="319">
        <v>6.9999999999999999E-4</v>
      </c>
      <c r="AD69" s="319">
        <v>0</v>
      </c>
      <c r="AE69" s="320"/>
      <c r="AF69" s="481">
        <v>-8.0000000000000004E-4</v>
      </c>
      <c r="AG69" s="481">
        <v>5.8999999999999999E-3</v>
      </c>
      <c r="AH69" s="481">
        <v>3.0000000000000001E-3</v>
      </c>
      <c r="AI69" s="481">
        <v>2E-3</v>
      </c>
      <c r="AJ69" s="319">
        <v>0</v>
      </c>
      <c r="AK69" s="319">
        <v>6.9999999999999999E-4</v>
      </c>
      <c r="AL69" s="320"/>
      <c r="AM69" s="319">
        <v>-5.0000000000000001E-4</v>
      </c>
      <c r="AN69" s="321">
        <v>5.7999999999999996E-3</v>
      </c>
      <c r="AO69" s="321">
        <v>2.0999999999999999E-3</v>
      </c>
      <c r="AP69" s="321">
        <v>2.3999999999999998E-3</v>
      </c>
      <c r="AQ69" s="516">
        <v>4.0000000000000002E-4</v>
      </c>
      <c r="AR69" s="529"/>
      <c r="AS69" s="529"/>
    </row>
    <row r="70" spans="1:45" ht="15">
      <c r="A70" s="10" t="s">
        <v>104</v>
      </c>
      <c r="B70" s="410"/>
      <c r="C70" s="315">
        <v>1.2999999999999999E-2</v>
      </c>
      <c r="D70" s="219">
        <v>1.2E-2</v>
      </c>
      <c r="E70" s="219">
        <v>1.6E-2</v>
      </c>
      <c r="F70" s="219">
        <v>0.01</v>
      </c>
      <c r="G70" s="320"/>
      <c r="H70" s="315">
        <v>0.01</v>
      </c>
      <c r="I70" s="219">
        <v>1.0999999999999999E-2</v>
      </c>
      <c r="J70" s="219">
        <v>1.0999999999999999E-2</v>
      </c>
      <c r="K70" s="219">
        <v>1.2E-2</v>
      </c>
      <c r="L70" s="320"/>
      <c r="M70" s="315">
        <v>1.0999999999999999E-2</v>
      </c>
      <c r="N70" s="219">
        <v>1.0999999999999999E-2</v>
      </c>
      <c r="O70" s="219">
        <v>0.01</v>
      </c>
      <c r="P70" s="219">
        <v>8.0000000000000002E-3</v>
      </c>
      <c r="Q70" s="320"/>
      <c r="R70" s="219">
        <v>8.9999999999999993E-3</v>
      </c>
      <c r="S70" s="219">
        <v>7.0000000000000001E-3</v>
      </c>
      <c r="T70" s="219">
        <v>7.0000000000000001E-3</v>
      </c>
      <c r="U70" s="219">
        <v>7.0000000000000001E-3</v>
      </c>
      <c r="V70" s="211"/>
      <c r="W70" s="219">
        <v>7.0000000000000001E-3</v>
      </c>
      <c r="X70" s="219">
        <v>7.0000000000000001E-3</v>
      </c>
      <c r="Y70" s="219">
        <v>8.9999999999999993E-3</v>
      </c>
      <c r="Z70" s="219">
        <v>8.0000000000000002E-3</v>
      </c>
      <c r="AA70" s="211"/>
      <c r="AB70" s="219">
        <v>8.0000000000000002E-3</v>
      </c>
      <c r="AC70" s="470">
        <v>8.0000000000000002E-3</v>
      </c>
      <c r="AD70" s="470">
        <v>7.0000000000000001E-3</v>
      </c>
      <c r="AE70" s="211"/>
      <c r="AF70" s="219">
        <f>+E70</f>
        <v>1.6E-2</v>
      </c>
      <c r="AG70" s="219">
        <f>+J70</f>
        <v>1.0999999999999999E-2</v>
      </c>
      <c r="AH70" s="219">
        <f>+O70</f>
        <v>0.01</v>
      </c>
      <c r="AI70" s="219">
        <f>+T70</f>
        <v>7.0000000000000001E-3</v>
      </c>
      <c r="AJ70" s="219">
        <v>8.9999999999999993E-3</v>
      </c>
      <c r="AK70" s="219">
        <v>7.0000000000000001E-3</v>
      </c>
      <c r="AL70" s="211"/>
      <c r="AM70" s="219">
        <f>+F70</f>
        <v>0.01</v>
      </c>
      <c r="AN70" s="219">
        <f>+K70</f>
        <v>1.2E-2</v>
      </c>
      <c r="AO70" s="219">
        <f>+P70</f>
        <v>8.0000000000000002E-3</v>
      </c>
      <c r="AP70" s="219">
        <f>+T70</f>
        <v>7.0000000000000001E-3</v>
      </c>
      <c r="AQ70" s="517">
        <v>8.0000000000000002E-3</v>
      </c>
      <c r="AR70" s="529"/>
      <c r="AS70" s="529"/>
    </row>
    <row r="71" spans="1:45" ht="15">
      <c r="A71" s="10" t="s">
        <v>105</v>
      </c>
      <c r="B71" s="410"/>
      <c r="C71" s="315">
        <v>1.2999999999999999E-2</v>
      </c>
      <c r="D71" s="219">
        <v>1.2999999999999999E-2</v>
      </c>
      <c r="E71" s="219">
        <v>1.6E-2</v>
      </c>
      <c r="F71" s="219">
        <v>1.6E-2</v>
      </c>
      <c r="G71" s="320"/>
      <c r="H71" s="315">
        <v>1.2E-2</v>
      </c>
      <c r="I71" s="219">
        <v>1.2999999999999999E-2</v>
      </c>
      <c r="J71" s="219">
        <v>1.2999999999999999E-2</v>
      </c>
      <c r="K71" s="219">
        <v>1.2E-2</v>
      </c>
      <c r="L71" s="320"/>
      <c r="M71" s="315">
        <v>1.0999999999999999E-2</v>
      </c>
      <c r="N71" s="219">
        <v>1.0999999999999999E-2</v>
      </c>
      <c r="O71" s="219">
        <v>0.01</v>
      </c>
      <c r="P71" s="219">
        <v>1.2E-2</v>
      </c>
      <c r="Q71" s="320"/>
      <c r="R71" s="219">
        <v>1.2999999999999999E-2</v>
      </c>
      <c r="S71" s="219">
        <v>0.01</v>
      </c>
      <c r="T71" s="219">
        <v>1.0999999999999999E-2</v>
      </c>
      <c r="U71" s="219">
        <v>1.0999999999999999E-2</v>
      </c>
      <c r="V71" s="211"/>
      <c r="W71" s="219">
        <v>0.01</v>
      </c>
      <c r="X71" s="219">
        <v>7.0000000000000001E-3</v>
      </c>
      <c r="Y71" s="219">
        <v>8.9999999999999993E-3</v>
      </c>
      <c r="Z71" s="219">
        <v>8.0000000000000002E-3</v>
      </c>
      <c r="AA71" s="211"/>
      <c r="AB71" s="219">
        <v>8.0000000000000002E-3</v>
      </c>
      <c r="AC71" s="470">
        <v>8.0000000000000002E-3</v>
      </c>
      <c r="AD71" s="470">
        <v>7.0000000000000001E-3</v>
      </c>
      <c r="AE71" s="211"/>
      <c r="AF71" s="219">
        <f>+E71</f>
        <v>1.6E-2</v>
      </c>
      <c r="AG71" s="219">
        <f>+J71</f>
        <v>1.2999999999999999E-2</v>
      </c>
      <c r="AH71" s="219">
        <f>+O71</f>
        <v>0.01</v>
      </c>
      <c r="AI71" s="219">
        <f>+T71</f>
        <v>1.0999999999999999E-2</v>
      </c>
      <c r="AJ71" s="219">
        <v>8.9999999999999993E-3</v>
      </c>
      <c r="AK71" s="219">
        <v>7.0000000000000001E-3</v>
      </c>
      <c r="AL71" s="211"/>
      <c r="AM71" s="219">
        <f>+F71</f>
        <v>1.6E-2</v>
      </c>
      <c r="AN71" s="219">
        <f>+K71</f>
        <v>1.2E-2</v>
      </c>
      <c r="AO71" s="219">
        <f>+P71</f>
        <v>1.2E-2</v>
      </c>
      <c r="AP71" s="219">
        <f>+T71</f>
        <v>1.0999999999999999E-2</v>
      </c>
      <c r="AQ71" s="517">
        <v>8.0000000000000002E-3</v>
      </c>
      <c r="AR71" s="529"/>
      <c r="AS71" s="529"/>
    </row>
    <row r="72" spans="1:45" ht="15">
      <c r="A72" s="68"/>
      <c r="B72" s="68"/>
      <c r="C72" s="419"/>
      <c r="D72" s="211"/>
      <c r="E72" s="211"/>
      <c r="F72" s="211"/>
      <c r="G72" s="199"/>
      <c r="H72" s="419"/>
      <c r="I72" s="211"/>
      <c r="J72" s="211"/>
      <c r="K72" s="211"/>
      <c r="L72" s="199"/>
      <c r="M72" s="419"/>
      <c r="N72" s="419"/>
      <c r="O72" s="419"/>
      <c r="P72" s="419"/>
      <c r="Q72" s="199"/>
      <c r="R72" s="211"/>
      <c r="S72" s="211"/>
      <c r="T72" s="211"/>
      <c r="U72" s="211"/>
      <c r="V72" s="199"/>
      <c r="W72" s="425"/>
      <c r="X72" s="425"/>
      <c r="Y72" s="425"/>
      <c r="Z72" s="425"/>
      <c r="AA72" s="199"/>
      <c r="AE72" s="199"/>
      <c r="AL72" s="199"/>
      <c r="AP72" s="421"/>
      <c r="AQ72" s="514"/>
    </row>
    <row r="73" spans="1:45" ht="15">
      <c r="A73" s="67" t="s">
        <v>151</v>
      </c>
      <c r="B73" s="54"/>
      <c r="C73" s="507" t="s">
        <v>30</v>
      </c>
      <c r="D73" s="496"/>
      <c r="E73" s="496"/>
      <c r="F73" s="496"/>
      <c r="G73" s="54"/>
      <c r="H73" s="507" t="s">
        <v>31</v>
      </c>
      <c r="I73" s="496"/>
      <c r="J73" s="496"/>
      <c r="K73" s="496"/>
      <c r="L73" s="54"/>
      <c r="M73" s="495" t="s">
        <v>27</v>
      </c>
      <c r="N73" s="496"/>
      <c r="O73" s="496"/>
      <c r="P73" s="496"/>
      <c r="Q73" s="54"/>
      <c r="R73" s="495" t="s">
        <v>32</v>
      </c>
      <c r="S73" s="496"/>
      <c r="T73" s="496"/>
      <c r="U73" s="496"/>
      <c r="V73" s="66"/>
      <c r="W73" s="500" t="s">
        <v>28</v>
      </c>
      <c r="X73" s="500"/>
      <c r="Y73" s="500"/>
      <c r="Z73" s="500"/>
      <c r="AA73" s="66"/>
      <c r="AB73" s="496" t="s">
        <v>29</v>
      </c>
      <c r="AC73" s="496"/>
      <c r="AD73" s="496"/>
      <c r="AE73" s="66"/>
      <c r="AF73" s="214" t="s">
        <v>30</v>
      </c>
      <c r="AG73" s="214" t="s">
        <v>31</v>
      </c>
      <c r="AH73" s="214" t="s">
        <v>27</v>
      </c>
      <c r="AI73" s="214" t="s">
        <v>32</v>
      </c>
      <c r="AJ73" s="214" t="s">
        <v>28</v>
      </c>
      <c r="AK73" s="214" t="s">
        <v>29</v>
      </c>
      <c r="AL73" s="66"/>
      <c r="AM73" s="214" t="s">
        <v>30</v>
      </c>
      <c r="AN73" s="214" t="s">
        <v>31</v>
      </c>
      <c r="AO73" s="214" t="s">
        <v>27</v>
      </c>
      <c r="AP73" s="214" t="s">
        <v>32</v>
      </c>
      <c r="AQ73" s="53" t="s">
        <v>28</v>
      </c>
    </row>
    <row r="74" spans="1:45" ht="15">
      <c r="A74" s="68"/>
      <c r="B74" s="55"/>
      <c r="C74" s="20" t="s">
        <v>79</v>
      </c>
      <c r="D74" s="113" t="s">
        <v>80</v>
      </c>
      <c r="E74" s="137" t="s">
        <v>81</v>
      </c>
      <c r="F74" s="137" t="s">
        <v>82</v>
      </c>
      <c r="G74" s="55"/>
      <c r="H74" s="20" t="s">
        <v>79</v>
      </c>
      <c r="I74" s="113" t="s">
        <v>80</v>
      </c>
      <c r="J74" s="137" t="s">
        <v>81</v>
      </c>
      <c r="K74" s="137" t="s">
        <v>82</v>
      </c>
      <c r="L74" s="55"/>
      <c r="M74" s="20" t="s">
        <v>79</v>
      </c>
      <c r="N74" s="113" t="s">
        <v>80</v>
      </c>
      <c r="O74" s="113" t="s">
        <v>81</v>
      </c>
      <c r="P74" s="113" t="s">
        <v>82</v>
      </c>
      <c r="Q74" s="55"/>
      <c r="R74" s="20" t="s">
        <v>79</v>
      </c>
      <c r="S74" s="113" t="s">
        <v>80</v>
      </c>
      <c r="T74" s="113" t="s">
        <v>81</v>
      </c>
      <c r="U74" s="113" t="s">
        <v>82</v>
      </c>
      <c r="V74" s="66"/>
      <c r="W74" s="20" t="s">
        <v>79</v>
      </c>
      <c r="X74" s="113" t="s">
        <v>80</v>
      </c>
      <c r="Y74" s="113" t="s">
        <v>81</v>
      </c>
      <c r="Z74" s="113" t="s">
        <v>82</v>
      </c>
      <c r="AA74" s="66"/>
      <c r="AB74" s="144" t="s">
        <v>33</v>
      </c>
      <c r="AC74" s="144" t="str">
        <f>AC8</f>
        <v>Q2</v>
      </c>
      <c r="AD74" s="144" t="str">
        <f>AD8</f>
        <v>Q3</v>
      </c>
      <c r="AE74" s="66"/>
      <c r="AF74" s="144" t="s">
        <v>37</v>
      </c>
      <c r="AG74" s="144" t="s">
        <v>37</v>
      </c>
      <c r="AH74" s="144" t="s">
        <v>37</v>
      </c>
      <c r="AI74" s="144" t="s">
        <v>37</v>
      </c>
      <c r="AJ74" s="144" t="str">
        <f>AJ8</f>
        <v>Q1-3</v>
      </c>
      <c r="AK74" s="144" t="str">
        <f>AK8</f>
        <v>Q1-3</v>
      </c>
      <c r="AL74" s="66"/>
      <c r="AM74" s="21" t="s">
        <v>38</v>
      </c>
      <c r="AN74" s="21" t="s">
        <v>38</v>
      </c>
      <c r="AO74" s="21" t="s">
        <v>38</v>
      </c>
      <c r="AP74" s="21" t="s">
        <v>38</v>
      </c>
      <c r="AQ74" s="157" t="s">
        <v>38</v>
      </c>
    </row>
    <row r="75" spans="1:45" ht="16.5" customHeight="1">
      <c r="A75" s="10" t="s">
        <v>152</v>
      </c>
      <c r="B75" s="59"/>
      <c r="C75" s="300">
        <v>13925</v>
      </c>
      <c r="D75" s="310">
        <v>14196</v>
      </c>
      <c r="E75" s="310">
        <v>14380</v>
      </c>
      <c r="F75" s="310">
        <v>13141</v>
      </c>
      <c r="G75" s="224"/>
      <c r="H75" s="300">
        <v>13454</v>
      </c>
      <c r="I75" s="310">
        <v>13902</v>
      </c>
      <c r="J75" s="310">
        <v>13585</v>
      </c>
      <c r="K75" s="310">
        <v>13913</v>
      </c>
      <c r="L75" s="224"/>
      <c r="M75" s="300">
        <v>14228</v>
      </c>
      <c r="N75" s="310">
        <v>13226</v>
      </c>
      <c r="O75" s="310">
        <v>14118</v>
      </c>
      <c r="P75" s="310">
        <v>14899</v>
      </c>
      <c r="Q75" s="224"/>
      <c r="R75" s="310">
        <v>14784</v>
      </c>
      <c r="S75" s="310">
        <v>15916</v>
      </c>
      <c r="T75" s="310">
        <v>15425</v>
      </c>
      <c r="U75" s="310">
        <v>14503</v>
      </c>
      <c r="V75" s="373"/>
      <c r="W75" s="310">
        <v>14304</v>
      </c>
      <c r="X75" s="310">
        <v>13742</v>
      </c>
      <c r="Y75" s="310">
        <v>13507</v>
      </c>
      <c r="Z75" s="310">
        <v>13328</v>
      </c>
      <c r="AA75" s="373"/>
      <c r="AB75" s="310">
        <v>14078</v>
      </c>
      <c r="AC75" s="310">
        <v>13234</v>
      </c>
      <c r="AD75" s="310">
        <v>13020</v>
      </c>
      <c r="AE75" s="373"/>
      <c r="AF75" s="310">
        <v>14380</v>
      </c>
      <c r="AG75" s="310">
        <v>13585</v>
      </c>
      <c r="AH75" s="310">
        <v>14118</v>
      </c>
      <c r="AI75" s="310">
        <v>15425</v>
      </c>
      <c r="AJ75" s="310">
        <v>13507</v>
      </c>
      <c r="AK75" s="310">
        <v>13020</v>
      </c>
      <c r="AL75" s="373"/>
      <c r="AM75" s="310">
        <v>13141</v>
      </c>
      <c r="AN75" s="310">
        <v>13913</v>
      </c>
      <c r="AO75" s="310">
        <v>14899</v>
      </c>
      <c r="AP75" s="310">
        <v>14503</v>
      </c>
      <c r="AQ75" s="424">
        <v>13328</v>
      </c>
    </row>
    <row r="76" spans="1:45" ht="14.25" customHeight="1">
      <c r="A76" s="10" t="s">
        <v>153</v>
      </c>
      <c r="B76" s="59"/>
      <c r="C76" s="300">
        <v>8901</v>
      </c>
      <c r="D76" s="310">
        <v>8523</v>
      </c>
      <c r="E76" s="310">
        <v>8411</v>
      </c>
      <c r="F76" s="310">
        <v>7932</v>
      </c>
      <c r="G76" s="224"/>
      <c r="H76" s="300">
        <v>7977</v>
      </c>
      <c r="I76" s="310">
        <v>7652</v>
      </c>
      <c r="J76" s="310">
        <v>7443</v>
      </c>
      <c r="K76" s="310">
        <v>7431</v>
      </c>
      <c r="L76" s="224"/>
      <c r="M76" s="300">
        <v>7516</v>
      </c>
      <c r="N76" s="310">
        <v>7291</v>
      </c>
      <c r="O76" s="310">
        <v>7803</v>
      </c>
      <c r="P76" s="310">
        <v>7894</v>
      </c>
      <c r="Q76" s="224"/>
      <c r="R76" s="310">
        <v>7891</v>
      </c>
      <c r="S76" s="310">
        <v>8309</v>
      </c>
      <c r="T76" s="310">
        <v>8287</v>
      </c>
      <c r="U76" s="310">
        <v>7502</v>
      </c>
      <c r="V76" s="373"/>
      <c r="W76" s="310">
        <v>7325</v>
      </c>
      <c r="X76" s="310">
        <v>6988</v>
      </c>
      <c r="Y76" s="310">
        <v>7001</v>
      </c>
      <c r="Z76" s="310">
        <v>6352</v>
      </c>
      <c r="AA76" s="373"/>
      <c r="AB76" s="310">
        <v>5534</v>
      </c>
      <c r="AC76" s="310">
        <v>5054</v>
      </c>
      <c r="AD76" s="310">
        <v>4712</v>
      </c>
      <c r="AE76" s="373"/>
      <c r="AF76" s="310">
        <v>8411</v>
      </c>
      <c r="AG76" s="310">
        <v>7443</v>
      </c>
      <c r="AH76" s="310">
        <v>7803</v>
      </c>
      <c r="AI76" s="310">
        <v>8287</v>
      </c>
      <c r="AJ76" s="310">
        <v>7001</v>
      </c>
      <c r="AK76" s="310">
        <v>4712</v>
      </c>
      <c r="AL76" s="373"/>
      <c r="AM76" s="310">
        <v>7932</v>
      </c>
      <c r="AN76" s="310">
        <v>7431</v>
      </c>
      <c r="AO76" s="310">
        <v>7894</v>
      </c>
      <c r="AP76" s="310">
        <v>7502</v>
      </c>
      <c r="AQ76" s="424">
        <v>6352</v>
      </c>
    </row>
    <row r="77" spans="1:45" ht="15">
      <c r="A77" s="10" t="s">
        <v>154</v>
      </c>
      <c r="B77" s="59"/>
      <c r="C77" s="300">
        <v>6381</v>
      </c>
      <c r="D77" s="310">
        <v>5459</v>
      </c>
      <c r="E77" s="310">
        <v>6028</v>
      </c>
      <c r="F77" s="310">
        <v>5019</v>
      </c>
      <c r="G77" s="224"/>
      <c r="H77" s="300">
        <v>4577</v>
      </c>
      <c r="I77" s="310">
        <v>4822</v>
      </c>
      <c r="J77" s="310">
        <v>5170</v>
      </c>
      <c r="K77" s="310">
        <v>5902</v>
      </c>
      <c r="L77" s="224"/>
      <c r="M77" s="300">
        <v>5457</v>
      </c>
      <c r="N77" s="310">
        <v>5255</v>
      </c>
      <c r="O77" s="310">
        <v>5360</v>
      </c>
      <c r="P77" s="310">
        <v>5735</v>
      </c>
      <c r="Q77" s="224"/>
      <c r="R77" s="310">
        <v>5656</v>
      </c>
      <c r="S77" s="310">
        <v>5080</v>
      </c>
      <c r="T77" s="310">
        <v>5551</v>
      </c>
      <c r="U77" s="310">
        <v>5907</v>
      </c>
      <c r="V77" s="373"/>
      <c r="W77" s="310">
        <v>5410</v>
      </c>
      <c r="X77" s="360">
        <v>5540</v>
      </c>
      <c r="Y77" s="360">
        <v>5595</v>
      </c>
      <c r="Z77" s="360">
        <v>6875</v>
      </c>
      <c r="AA77" s="373"/>
      <c r="AB77" s="360">
        <v>6007</v>
      </c>
      <c r="AC77" s="360">
        <v>5979</v>
      </c>
      <c r="AD77" s="360">
        <v>7649</v>
      </c>
      <c r="AE77" s="425"/>
      <c r="AF77" s="360">
        <v>6028</v>
      </c>
      <c r="AG77" s="360">
        <v>5170</v>
      </c>
      <c r="AH77" s="360">
        <v>5360</v>
      </c>
      <c r="AI77" s="360">
        <v>5551</v>
      </c>
      <c r="AJ77" s="360">
        <v>5595</v>
      </c>
      <c r="AK77" s="360">
        <v>7649</v>
      </c>
      <c r="AL77" s="425"/>
      <c r="AM77" s="360">
        <v>5019</v>
      </c>
      <c r="AN77" s="310">
        <v>5902</v>
      </c>
      <c r="AO77" s="310">
        <v>5735</v>
      </c>
      <c r="AP77" s="310">
        <v>5907</v>
      </c>
      <c r="AQ77" s="424">
        <v>6875</v>
      </c>
    </row>
    <row r="78" spans="1:45" ht="15">
      <c r="A78" s="10" t="s">
        <v>163</v>
      </c>
      <c r="B78" s="59"/>
      <c r="C78" s="300">
        <v>3032</v>
      </c>
      <c r="D78" s="310">
        <v>1247</v>
      </c>
      <c r="E78" s="310">
        <v>1881</v>
      </c>
      <c r="F78" s="310">
        <v>1433</v>
      </c>
      <c r="G78" s="224"/>
      <c r="H78" s="300">
        <v>2642</v>
      </c>
      <c r="I78" s="310">
        <v>6782</v>
      </c>
      <c r="J78" s="310">
        <v>6507</v>
      </c>
      <c r="K78" s="310">
        <v>6467</v>
      </c>
      <c r="L78" s="224"/>
      <c r="M78" s="300">
        <v>6959</v>
      </c>
      <c r="N78" s="310">
        <v>6928</v>
      </c>
      <c r="O78" s="310">
        <v>6890</v>
      </c>
      <c r="P78" s="310">
        <v>6914</v>
      </c>
      <c r="Q78" s="224"/>
      <c r="R78" s="310">
        <v>6864</v>
      </c>
      <c r="S78" s="310">
        <v>6847</v>
      </c>
      <c r="T78" s="310">
        <v>6670</v>
      </c>
      <c r="U78" s="310">
        <v>6338</v>
      </c>
      <c r="V78" s="373"/>
      <c r="W78" s="310">
        <v>4458</v>
      </c>
      <c r="X78" s="360">
        <f>1680-5</f>
        <v>1675</v>
      </c>
      <c r="Y78" s="360">
        <v>1497</v>
      </c>
      <c r="Z78" s="360">
        <v>1485</v>
      </c>
      <c r="AA78" s="373"/>
      <c r="AB78" s="360">
        <v>794</v>
      </c>
      <c r="AC78" s="360">
        <v>785</v>
      </c>
      <c r="AD78" s="360">
        <v>770</v>
      </c>
      <c r="AE78" s="425"/>
      <c r="AF78" s="360">
        <v>1881</v>
      </c>
      <c r="AG78" s="360">
        <v>6507</v>
      </c>
      <c r="AH78" s="360">
        <v>6890</v>
      </c>
      <c r="AI78" s="360">
        <v>6670</v>
      </c>
      <c r="AJ78" s="360">
        <v>1497</v>
      </c>
      <c r="AK78" s="360">
        <v>770</v>
      </c>
      <c r="AL78" s="425"/>
      <c r="AM78" s="360">
        <v>1433</v>
      </c>
      <c r="AN78" s="310">
        <v>6467</v>
      </c>
      <c r="AO78" s="310">
        <v>6914</v>
      </c>
      <c r="AP78" s="310">
        <v>6338</v>
      </c>
      <c r="AQ78" s="424">
        <v>1485</v>
      </c>
    </row>
    <row r="79" spans="1:45" ht="15">
      <c r="A79" s="10" t="s">
        <v>155</v>
      </c>
      <c r="B79" s="59"/>
      <c r="C79" s="300">
        <v>668</v>
      </c>
      <c r="D79" s="310">
        <v>669</v>
      </c>
      <c r="E79" s="310">
        <v>668</v>
      </c>
      <c r="F79" s="310">
        <v>666</v>
      </c>
      <c r="G79" s="224"/>
      <c r="H79" s="300">
        <v>619</v>
      </c>
      <c r="I79" s="310">
        <v>578</v>
      </c>
      <c r="J79" s="310">
        <v>579</v>
      </c>
      <c r="K79" s="310">
        <v>581</v>
      </c>
      <c r="L79" s="224"/>
      <c r="M79" s="300">
        <v>586</v>
      </c>
      <c r="N79" s="310">
        <v>610</v>
      </c>
      <c r="O79" s="310">
        <v>609</v>
      </c>
      <c r="P79" s="310">
        <v>603</v>
      </c>
      <c r="Q79" s="224"/>
      <c r="R79" s="310">
        <v>575</v>
      </c>
      <c r="S79" s="310">
        <v>558</v>
      </c>
      <c r="T79" s="310">
        <v>536</v>
      </c>
      <c r="U79" s="310">
        <v>534</v>
      </c>
      <c r="V79" s="373"/>
      <c r="W79" s="310">
        <v>526</v>
      </c>
      <c r="X79" s="360">
        <v>524</v>
      </c>
      <c r="Y79" s="360">
        <v>528</v>
      </c>
      <c r="Z79" s="360">
        <v>557</v>
      </c>
      <c r="AA79" s="373"/>
      <c r="AB79" s="360">
        <v>1291</v>
      </c>
      <c r="AC79" s="360">
        <v>1289</v>
      </c>
      <c r="AD79" s="360">
        <v>1322</v>
      </c>
      <c r="AE79" s="425"/>
      <c r="AF79" s="360">
        <v>668</v>
      </c>
      <c r="AG79" s="360">
        <v>579</v>
      </c>
      <c r="AH79" s="360">
        <v>609</v>
      </c>
      <c r="AI79" s="360">
        <v>536</v>
      </c>
      <c r="AJ79" s="360">
        <v>528</v>
      </c>
      <c r="AK79" s="360">
        <v>1322</v>
      </c>
      <c r="AL79" s="425"/>
      <c r="AM79" s="360">
        <v>666</v>
      </c>
      <c r="AN79" s="310">
        <v>581</v>
      </c>
      <c r="AO79" s="310">
        <v>603</v>
      </c>
      <c r="AP79" s="310">
        <v>534</v>
      </c>
      <c r="AQ79" s="424">
        <v>557</v>
      </c>
    </row>
    <row r="80" spans="1:45" ht="15">
      <c r="A80" s="10" t="s">
        <v>156</v>
      </c>
      <c r="B80" s="59"/>
      <c r="C80" s="424">
        <v>8082</v>
      </c>
      <c r="D80" s="310">
        <v>7125</v>
      </c>
      <c r="E80" s="310">
        <v>7727</v>
      </c>
      <c r="F80" s="310">
        <v>6668</v>
      </c>
      <c r="G80" s="224"/>
      <c r="H80" s="424">
        <v>5988</v>
      </c>
      <c r="I80" s="310">
        <v>6156</v>
      </c>
      <c r="J80" s="310">
        <v>6469</v>
      </c>
      <c r="K80" s="310">
        <v>7178</v>
      </c>
      <c r="L80" s="224"/>
      <c r="M80" s="424">
        <v>6665</v>
      </c>
      <c r="N80" s="310">
        <v>6472</v>
      </c>
      <c r="O80" s="310">
        <v>6554</v>
      </c>
      <c r="P80" s="310">
        <v>6963</v>
      </c>
      <c r="Q80" s="224"/>
      <c r="R80" s="310">
        <v>6822</v>
      </c>
      <c r="S80" s="310">
        <v>6230</v>
      </c>
      <c r="T80" s="310">
        <v>6679</v>
      </c>
      <c r="U80" s="310">
        <v>7511</v>
      </c>
      <c r="V80" s="373"/>
      <c r="W80" s="310">
        <v>7055</v>
      </c>
      <c r="X80" s="360">
        <v>7158</v>
      </c>
      <c r="Y80" s="360">
        <v>7034</v>
      </c>
      <c r="Z80" s="360">
        <v>8325</v>
      </c>
      <c r="AA80" s="373"/>
      <c r="AB80" s="360">
        <v>8092</v>
      </c>
      <c r="AC80" s="360">
        <v>8053</v>
      </c>
      <c r="AD80" s="360">
        <v>9741</v>
      </c>
      <c r="AE80" s="425"/>
      <c r="AF80" s="360">
        <v>7727</v>
      </c>
      <c r="AG80" s="360">
        <v>6469</v>
      </c>
      <c r="AH80" s="360">
        <v>6554</v>
      </c>
      <c r="AI80" s="360">
        <v>6679</v>
      </c>
      <c r="AJ80" s="360">
        <v>7034</v>
      </c>
      <c r="AK80" s="360">
        <v>9741</v>
      </c>
      <c r="AL80" s="425"/>
      <c r="AM80" s="360">
        <v>6668</v>
      </c>
      <c r="AN80" s="310">
        <v>7178</v>
      </c>
      <c r="AO80" s="310">
        <v>6963</v>
      </c>
      <c r="AP80" s="310">
        <v>7511</v>
      </c>
      <c r="AQ80" s="424">
        <v>8325</v>
      </c>
    </row>
    <row r="81" spans="1:60" ht="15">
      <c r="A81" s="10" t="s">
        <v>157</v>
      </c>
      <c r="B81" s="59"/>
      <c r="C81" s="116">
        <v>197</v>
      </c>
      <c r="D81" s="310">
        <v>191</v>
      </c>
      <c r="E81" s="310">
        <v>255</v>
      </c>
      <c r="F81" s="310">
        <v>146</v>
      </c>
      <c r="G81" s="224"/>
      <c r="H81" s="116">
        <v>151</v>
      </c>
      <c r="I81" s="310">
        <v>172</v>
      </c>
      <c r="J81" s="310">
        <v>159</v>
      </c>
      <c r="K81" s="310">
        <v>182</v>
      </c>
      <c r="L81" s="224"/>
      <c r="M81" s="116">
        <v>176</v>
      </c>
      <c r="N81" s="310">
        <v>171</v>
      </c>
      <c r="O81" s="310">
        <v>161</v>
      </c>
      <c r="P81" s="310">
        <v>132</v>
      </c>
      <c r="Q81" s="224"/>
      <c r="R81" s="310">
        <v>145</v>
      </c>
      <c r="S81" s="310">
        <v>127</v>
      </c>
      <c r="T81" s="310">
        <v>125</v>
      </c>
      <c r="U81" s="310">
        <v>118</v>
      </c>
      <c r="V81" s="373"/>
      <c r="W81" s="310">
        <v>115</v>
      </c>
      <c r="X81" s="310">
        <v>106</v>
      </c>
      <c r="Y81" s="310">
        <v>138</v>
      </c>
      <c r="Z81" s="310">
        <v>132</v>
      </c>
      <c r="AA81" s="373"/>
      <c r="AB81" s="360">
        <v>131</v>
      </c>
      <c r="AC81" s="360">
        <v>131</v>
      </c>
      <c r="AD81" s="360">
        <v>107</v>
      </c>
      <c r="AE81" s="425"/>
      <c r="AF81" s="360">
        <v>255</v>
      </c>
      <c r="AG81" s="360">
        <v>159</v>
      </c>
      <c r="AH81" s="360">
        <v>161</v>
      </c>
      <c r="AI81" s="360">
        <v>125</v>
      </c>
      <c r="AJ81" s="360">
        <v>138</v>
      </c>
      <c r="AK81" s="360">
        <v>107</v>
      </c>
      <c r="AL81" s="425"/>
      <c r="AM81" s="360">
        <v>146</v>
      </c>
      <c r="AN81" s="310">
        <v>182</v>
      </c>
      <c r="AO81" s="310">
        <v>132</v>
      </c>
      <c r="AP81" s="310">
        <v>118</v>
      </c>
      <c r="AQ81" s="424">
        <v>132</v>
      </c>
    </row>
    <row r="82" spans="1:60" ht="15">
      <c r="A82" s="10" t="s">
        <v>158</v>
      </c>
      <c r="B82" s="59"/>
      <c r="C82" s="116">
        <v>206</v>
      </c>
      <c r="D82" s="310">
        <v>200</v>
      </c>
      <c r="E82" s="310">
        <v>256</v>
      </c>
      <c r="F82" s="310">
        <v>239</v>
      </c>
      <c r="G82" s="224"/>
      <c r="H82" s="116">
        <v>178</v>
      </c>
      <c r="I82" s="310">
        <v>199</v>
      </c>
      <c r="J82" s="310">
        <v>197</v>
      </c>
      <c r="K82" s="310">
        <v>182</v>
      </c>
      <c r="L82" s="224"/>
      <c r="M82" s="116">
        <v>176</v>
      </c>
      <c r="N82" s="310">
        <v>171</v>
      </c>
      <c r="O82" s="310">
        <v>161</v>
      </c>
      <c r="P82" s="310">
        <v>196</v>
      </c>
      <c r="Q82" s="224"/>
      <c r="R82" s="310">
        <v>208</v>
      </c>
      <c r="S82" s="310">
        <v>190</v>
      </c>
      <c r="T82" s="310">
        <v>187</v>
      </c>
      <c r="U82" s="310">
        <v>180</v>
      </c>
      <c r="V82" s="373"/>
      <c r="W82" s="310">
        <v>158</v>
      </c>
      <c r="X82" s="310">
        <v>106</v>
      </c>
      <c r="Y82" s="310">
        <v>138</v>
      </c>
      <c r="Z82" s="310">
        <v>132</v>
      </c>
      <c r="AA82" s="373"/>
      <c r="AB82" s="360">
        <v>131</v>
      </c>
      <c r="AC82" s="360">
        <v>131</v>
      </c>
      <c r="AD82" s="360">
        <v>107</v>
      </c>
      <c r="AE82" s="425"/>
      <c r="AF82" s="360">
        <v>256</v>
      </c>
      <c r="AG82" s="360">
        <v>197</v>
      </c>
      <c r="AH82" s="360">
        <v>161</v>
      </c>
      <c r="AI82" s="360">
        <v>187</v>
      </c>
      <c r="AJ82" s="360">
        <v>138</v>
      </c>
      <c r="AK82" s="360">
        <v>107</v>
      </c>
      <c r="AL82" s="425"/>
      <c r="AM82" s="360">
        <v>239</v>
      </c>
      <c r="AN82" s="310">
        <v>182</v>
      </c>
      <c r="AO82" s="310">
        <v>196</v>
      </c>
      <c r="AP82" s="310">
        <v>180</v>
      </c>
      <c r="AQ82" s="424">
        <v>132</v>
      </c>
    </row>
    <row r="83" spans="1:60" ht="15">
      <c r="A83" s="10" t="s">
        <v>159</v>
      </c>
      <c r="B83" s="59"/>
      <c r="C83" s="442">
        <v>2915.9964660700002</v>
      </c>
      <c r="D83" s="439">
        <v>2773.0655200400001</v>
      </c>
      <c r="E83" s="439">
        <v>2678.3205863899998</v>
      </c>
      <c r="F83" s="439">
        <v>2934.7393996599999</v>
      </c>
      <c r="G83" s="440"/>
      <c r="H83" s="442">
        <v>2562.6395783200001</v>
      </c>
      <c r="I83" s="439">
        <v>2444.26905412</v>
      </c>
      <c r="J83" s="439">
        <v>2345.29510136</v>
      </c>
      <c r="K83" s="439">
        <v>2588.1011827299999</v>
      </c>
      <c r="L83" s="440"/>
      <c r="M83" s="442">
        <v>2726.6601822000002</v>
      </c>
      <c r="N83" s="439">
        <v>3028.9498869700001</v>
      </c>
      <c r="O83" s="439">
        <v>2743.7802617500001</v>
      </c>
      <c r="P83" s="439">
        <v>2476.4315851799997</v>
      </c>
      <c r="Q83" s="440"/>
      <c r="R83" s="439">
        <v>2461.0480990200003</v>
      </c>
      <c r="S83" s="439">
        <v>2557.4242046699997</v>
      </c>
      <c r="T83" s="439">
        <v>2571.5128984799999</v>
      </c>
      <c r="U83" s="439">
        <v>2652.8790801700002</v>
      </c>
      <c r="V83" s="373"/>
      <c r="W83" s="439">
        <v>2461.2667325800003</v>
      </c>
      <c r="X83" s="441">
        <v>2557.47100065</v>
      </c>
      <c r="Y83" s="441">
        <v>2467.0915120499999</v>
      </c>
      <c r="Z83" s="441">
        <v>2435.8488406300003</v>
      </c>
      <c r="AA83" s="373"/>
      <c r="AB83" s="360">
        <v>2436</v>
      </c>
      <c r="AC83" s="360">
        <v>2296</v>
      </c>
      <c r="AD83" s="360">
        <v>2167</v>
      </c>
      <c r="AE83" s="425"/>
      <c r="AF83" s="360">
        <f>E83</f>
        <v>2678.3205863899998</v>
      </c>
      <c r="AG83" s="360">
        <f>J83</f>
        <v>2345.29510136</v>
      </c>
      <c r="AH83" s="360">
        <f>O83</f>
        <v>2743.7802617500001</v>
      </c>
      <c r="AI83" s="360">
        <f>T83</f>
        <v>2571.5128984799999</v>
      </c>
      <c r="AJ83" s="360">
        <v>2467.0915120499999</v>
      </c>
      <c r="AK83" s="360">
        <v>2167</v>
      </c>
      <c r="AL83" s="425"/>
      <c r="AM83" s="441">
        <v>2934.7393996599999</v>
      </c>
      <c r="AN83" s="439">
        <v>2588.1011827299999</v>
      </c>
      <c r="AO83" s="439">
        <v>2476.4315851799997</v>
      </c>
      <c r="AP83" s="439">
        <v>2652.8790801700002</v>
      </c>
      <c r="AQ83" s="519">
        <v>2435.8488406300003</v>
      </c>
    </row>
    <row r="84" spans="1:60" ht="15">
      <c r="A84" s="10" t="s">
        <v>160</v>
      </c>
      <c r="B84" s="59"/>
      <c r="C84" s="116">
        <v>13576</v>
      </c>
      <c r="D84" s="310">
        <v>13832</v>
      </c>
      <c r="E84" s="310">
        <v>13166</v>
      </c>
      <c r="F84" s="310">
        <v>12970</v>
      </c>
      <c r="G84" s="224"/>
      <c r="H84" s="116">
        <v>12859</v>
      </c>
      <c r="I84" s="310">
        <v>13100</v>
      </c>
      <c r="J84" s="310">
        <v>12694</v>
      </c>
      <c r="K84" s="310">
        <v>13104</v>
      </c>
      <c r="L84" s="224"/>
      <c r="M84" s="116">
        <v>12915</v>
      </c>
      <c r="N84" s="310">
        <v>12473</v>
      </c>
      <c r="O84" s="310">
        <v>13162</v>
      </c>
      <c r="P84" s="310">
        <v>14059</v>
      </c>
      <c r="Q84" s="224"/>
      <c r="R84" s="310">
        <v>13584</v>
      </c>
      <c r="S84" s="310">
        <v>14600</v>
      </c>
      <c r="T84" s="310">
        <v>14303</v>
      </c>
      <c r="U84" s="310">
        <v>13941</v>
      </c>
      <c r="V84" s="373"/>
      <c r="W84" s="310">
        <v>13226</v>
      </c>
      <c r="X84" s="310">
        <v>13165</v>
      </c>
      <c r="Y84" s="310">
        <v>12323</v>
      </c>
      <c r="Z84" s="310">
        <v>12216</v>
      </c>
      <c r="AA84" s="373"/>
      <c r="AB84" s="360">
        <v>12285</v>
      </c>
      <c r="AC84" s="360">
        <v>11978</v>
      </c>
      <c r="AD84" s="360">
        <v>11368</v>
      </c>
      <c r="AE84" s="425"/>
      <c r="AF84" s="355">
        <v>13525</v>
      </c>
      <c r="AG84" s="355">
        <v>12884</v>
      </c>
      <c r="AH84" s="355">
        <v>12850</v>
      </c>
      <c r="AI84" s="355">
        <v>14162</v>
      </c>
      <c r="AJ84" s="360">
        <v>12904.666666666666</v>
      </c>
      <c r="AK84" s="360">
        <v>11877</v>
      </c>
      <c r="AL84" s="425"/>
      <c r="AM84" s="360">
        <v>13386</v>
      </c>
      <c r="AN84" s="310">
        <v>12939</v>
      </c>
      <c r="AO84" s="310">
        <v>13152</v>
      </c>
      <c r="AP84" s="310">
        <v>14107</v>
      </c>
      <c r="AQ84" s="424">
        <v>12733</v>
      </c>
    </row>
    <row r="85" spans="1:60" ht="15">
      <c r="A85" s="426" t="s">
        <v>161</v>
      </c>
      <c r="B85" s="59"/>
      <c r="C85" s="354">
        <v>5975</v>
      </c>
      <c r="D85" s="360">
        <v>5664</v>
      </c>
      <c r="E85" s="360">
        <v>5910</v>
      </c>
      <c r="F85" s="360">
        <v>5275</v>
      </c>
      <c r="G85" s="59"/>
      <c r="H85" s="354">
        <v>5083</v>
      </c>
      <c r="I85" s="360">
        <v>5218</v>
      </c>
      <c r="J85" s="360">
        <v>5527</v>
      </c>
      <c r="K85" s="360">
        <v>5579</v>
      </c>
      <c r="L85" s="59"/>
      <c r="M85" s="354">
        <v>5846</v>
      </c>
      <c r="N85" s="360">
        <v>5302</v>
      </c>
      <c r="O85" s="360">
        <v>5556</v>
      </c>
      <c r="P85" s="360">
        <v>5585</v>
      </c>
      <c r="Q85" s="59"/>
      <c r="R85" s="360">
        <v>5547</v>
      </c>
      <c r="S85" s="360">
        <v>5350</v>
      </c>
      <c r="T85" s="360">
        <v>5916</v>
      </c>
      <c r="U85" s="360">
        <v>5113</v>
      </c>
      <c r="V85" s="425"/>
      <c r="W85" s="360">
        <v>5046</v>
      </c>
      <c r="X85" s="310">
        <v>5347</v>
      </c>
      <c r="Y85" s="310">
        <v>5770</v>
      </c>
      <c r="Z85" s="310">
        <v>6482</v>
      </c>
      <c r="AA85" s="425"/>
      <c r="AB85" s="360">
        <v>6454</v>
      </c>
      <c r="AC85" s="360">
        <v>6434</v>
      </c>
      <c r="AD85" s="360">
        <v>6499</v>
      </c>
      <c r="AE85" s="425"/>
      <c r="AF85" s="355">
        <v>5850</v>
      </c>
      <c r="AG85" s="355">
        <v>5276</v>
      </c>
      <c r="AH85" s="355">
        <v>5568</v>
      </c>
      <c r="AI85" s="355">
        <v>5604</v>
      </c>
      <c r="AJ85" s="360">
        <v>5387.666666666667</v>
      </c>
      <c r="AK85" s="360">
        <v>6462.333333333333</v>
      </c>
      <c r="AL85" s="425"/>
      <c r="AM85" s="360">
        <v>5706</v>
      </c>
      <c r="AN85" s="310">
        <v>5352</v>
      </c>
      <c r="AO85" s="310">
        <v>5572</v>
      </c>
      <c r="AP85" s="310">
        <v>5482</v>
      </c>
      <c r="AQ85" s="424">
        <v>5661</v>
      </c>
    </row>
    <row r="86" spans="1:60" ht="15">
      <c r="A86" s="426" t="s">
        <v>90</v>
      </c>
      <c r="B86" s="59"/>
      <c r="C86" s="354">
        <v>7799</v>
      </c>
      <c r="D86" s="360">
        <v>7356</v>
      </c>
      <c r="E86" s="360">
        <v>7576</v>
      </c>
      <c r="F86" s="360">
        <v>6975</v>
      </c>
      <c r="G86" s="59"/>
      <c r="H86" s="354">
        <v>6580</v>
      </c>
      <c r="I86" s="360">
        <v>6613</v>
      </c>
      <c r="J86" s="360">
        <v>6870</v>
      </c>
      <c r="K86" s="360">
        <v>6920</v>
      </c>
      <c r="L86" s="59"/>
      <c r="M86" s="354">
        <v>7095</v>
      </c>
      <c r="N86" s="360">
        <v>6514</v>
      </c>
      <c r="O86" s="360">
        <v>6735</v>
      </c>
      <c r="P86" s="360">
        <v>6759</v>
      </c>
      <c r="Q86" s="59"/>
      <c r="R86" s="360">
        <v>6740</v>
      </c>
      <c r="S86" s="360">
        <v>6526</v>
      </c>
      <c r="T86" s="360">
        <v>7088</v>
      </c>
      <c r="U86" s="360">
        <v>6574</v>
      </c>
      <c r="V86" s="425"/>
      <c r="W86" s="360">
        <v>6717</v>
      </c>
      <c r="X86" s="310">
        <v>7011</v>
      </c>
      <c r="Y86" s="310">
        <v>7299</v>
      </c>
      <c r="Z86" s="310">
        <v>7934</v>
      </c>
      <c r="AA86" s="425"/>
      <c r="AB86" s="310">
        <v>8134</v>
      </c>
      <c r="AC86" s="310">
        <v>8525</v>
      </c>
      <c r="AD86" s="310">
        <v>8572</v>
      </c>
      <c r="AE86" s="425"/>
      <c r="AF86" s="110">
        <v>7577</v>
      </c>
      <c r="AG86" s="110">
        <v>6688</v>
      </c>
      <c r="AH86" s="110">
        <v>6781</v>
      </c>
      <c r="AI86" s="110">
        <v>6785</v>
      </c>
      <c r="AJ86" s="310">
        <v>7009</v>
      </c>
      <c r="AK86" s="310">
        <v>8410.3333333333339</v>
      </c>
      <c r="AL86" s="425"/>
      <c r="AM86" s="310">
        <v>7427</v>
      </c>
      <c r="AN86" s="310">
        <v>6746</v>
      </c>
      <c r="AO86" s="310">
        <v>6776</v>
      </c>
      <c r="AP86" s="310">
        <v>6732</v>
      </c>
      <c r="AQ86" s="424">
        <v>7240</v>
      </c>
      <c r="AR86" s="530"/>
      <c r="AS86" s="530"/>
      <c r="AT86" s="530"/>
      <c r="AU86" s="530"/>
      <c r="AV86" s="425"/>
      <c r="AW86" s="425"/>
      <c r="AX86" s="425"/>
      <c r="AY86" s="425"/>
      <c r="AZ86" s="425"/>
      <c r="BA86" s="425"/>
      <c r="BB86" s="425"/>
      <c r="BC86" s="425"/>
      <c r="BD86" s="425"/>
      <c r="BE86" s="425"/>
      <c r="BF86" s="425"/>
      <c r="BG86" s="425"/>
      <c r="BH86" s="425"/>
    </row>
    <row r="87" spans="1:60">
      <c r="W87" s="425"/>
      <c r="X87" s="425"/>
      <c r="Y87" s="425"/>
      <c r="Z87" s="425"/>
      <c r="AB87" s="425"/>
      <c r="AC87" s="425"/>
      <c r="AD87" s="425"/>
      <c r="AJ87" s="425"/>
      <c r="AK87" s="425"/>
    </row>
    <row r="88" spans="1:60" ht="17.25" customHeight="1">
      <c r="A88" s="65" t="s">
        <v>164</v>
      </c>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row>
    <row r="89" spans="1:60" ht="6" customHeight="1">
      <c r="A89" s="67"/>
      <c r="B89" s="67"/>
      <c r="C89" s="67"/>
      <c r="D89" s="67"/>
      <c r="E89" s="67"/>
      <c r="F89" s="67"/>
      <c r="G89" s="67"/>
      <c r="H89" s="67"/>
      <c r="I89" s="413"/>
      <c r="J89" s="413"/>
      <c r="K89" s="413"/>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row>
    <row r="90" spans="1:60" ht="15">
      <c r="A90" s="67" t="s">
        <v>148</v>
      </c>
      <c r="B90" s="54"/>
      <c r="C90" s="507" t="s">
        <v>30</v>
      </c>
      <c r="D90" s="496"/>
      <c r="E90" s="496"/>
      <c r="F90" s="496"/>
      <c r="G90" s="54"/>
      <c r="H90" s="507" t="s">
        <v>31</v>
      </c>
      <c r="I90" s="496"/>
      <c r="J90" s="496"/>
      <c r="K90" s="496"/>
      <c r="L90" s="54"/>
      <c r="M90" s="495" t="s">
        <v>27</v>
      </c>
      <c r="N90" s="496"/>
      <c r="O90" s="496"/>
      <c r="P90" s="496"/>
      <c r="Q90" s="54"/>
      <c r="R90" s="495" t="s">
        <v>32</v>
      </c>
      <c r="S90" s="496"/>
      <c r="T90" s="496"/>
      <c r="U90" s="496"/>
      <c r="V90" s="54"/>
      <c r="W90" s="500" t="s">
        <v>28</v>
      </c>
      <c r="X90" s="500"/>
      <c r="Y90" s="500"/>
      <c r="Z90" s="500"/>
      <c r="AA90" s="54"/>
      <c r="AB90" s="496" t="s">
        <v>29</v>
      </c>
      <c r="AC90" s="496"/>
      <c r="AD90" s="496"/>
      <c r="AE90" s="54"/>
      <c r="AF90" s="214" t="s">
        <v>30</v>
      </c>
      <c r="AG90" s="214" t="s">
        <v>31</v>
      </c>
      <c r="AH90" s="214" t="s">
        <v>27</v>
      </c>
      <c r="AI90" s="214" t="s">
        <v>32</v>
      </c>
      <c r="AJ90" s="214" t="s">
        <v>28</v>
      </c>
      <c r="AK90" s="214" t="s">
        <v>29</v>
      </c>
      <c r="AL90" s="54"/>
      <c r="AM90" s="214" t="s">
        <v>30</v>
      </c>
      <c r="AN90" s="214" t="s">
        <v>31</v>
      </c>
      <c r="AO90" s="214" t="s">
        <v>27</v>
      </c>
      <c r="AP90" s="214" t="s">
        <v>32</v>
      </c>
      <c r="AQ90" s="53" t="s">
        <v>28</v>
      </c>
    </row>
    <row r="91" spans="1:60" ht="15">
      <c r="A91" s="411"/>
      <c r="B91" s="55"/>
      <c r="C91" s="20" t="s">
        <v>33</v>
      </c>
      <c r="D91" s="113" t="s">
        <v>34</v>
      </c>
      <c r="E91" s="113" t="s">
        <v>35</v>
      </c>
      <c r="F91" s="113" t="s">
        <v>36</v>
      </c>
      <c r="G91" s="55"/>
      <c r="H91" s="20" t="s">
        <v>33</v>
      </c>
      <c r="I91" s="113" t="s">
        <v>34</v>
      </c>
      <c r="J91" s="113" t="s">
        <v>35</v>
      </c>
      <c r="K91" s="113" t="s">
        <v>36</v>
      </c>
      <c r="L91" s="55"/>
      <c r="M91" s="143" t="s">
        <v>33</v>
      </c>
      <c r="N91" s="144" t="s">
        <v>34</v>
      </c>
      <c r="O91" s="144" t="s">
        <v>35</v>
      </c>
      <c r="P91" s="144" t="s">
        <v>36</v>
      </c>
      <c r="Q91" s="55"/>
      <c r="R91" s="143" t="s">
        <v>33</v>
      </c>
      <c r="S91" s="144" t="s">
        <v>34</v>
      </c>
      <c r="T91" s="144" t="s">
        <v>35</v>
      </c>
      <c r="U91" s="144" t="s">
        <v>36</v>
      </c>
      <c r="V91" s="55"/>
      <c r="W91" s="143" t="s">
        <v>33</v>
      </c>
      <c r="X91" s="144" t="s">
        <v>34</v>
      </c>
      <c r="Y91" s="144" t="s">
        <v>35</v>
      </c>
      <c r="Z91" s="144" t="s">
        <v>36</v>
      </c>
      <c r="AA91" s="55"/>
      <c r="AB91" s="144" t="s">
        <v>33</v>
      </c>
      <c r="AC91" s="144" t="str">
        <f>AC8</f>
        <v>Q2</v>
      </c>
      <c r="AD91" s="144" t="str">
        <f>AD8</f>
        <v>Q3</v>
      </c>
      <c r="AE91" s="55"/>
      <c r="AF91" s="144" t="s">
        <v>37</v>
      </c>
      <c r="AG91" s="144" t="s">
        <v>37</v>
      </c>
      <c r="AH91" s="144" t="s">
        <v>37</v>
      </c>
      <c r="AI91" s="144" t="s">
        <v>37</v>
      </c>
      <c r="AJ91" s="144" t="str">
        <f>AJ8</f>
        <v>Q1-3</v>
      </c>
      <c r="AK91" s="144" t="str">
        <f>AK8</f>
        <v>Q1-3</v>
      </c>
      <c r="AL91" s="55"/>
      <c r="AM91" s="21" t="s">
        <v>38</v>
      </c>
      <c r="AN91" s="21" t="s">
        <v>38</v>
      </c>
      <c r="AO91" s="21" t="s">
        <v>38</v>
      </c>
      <c r="AP91" s="21" t="s">
        <v>38</v>
      </c>
      <c r="AQ91" s="157" t="s">
        <v>38</v>
      </c>
    </row>
    <row r="92" spans="1:60" ht="15">
      <c r="A92" s="10" t="s">
        <v>61</v>
      </c>
      <c r="B92" s="56"/>
      <c r="C92" s="313">
        <v>11.8</v>
      </c>
      <c r="D92" s="215">
        <v>11.9</v>
      </c>
      <c r="E92" s="215">
        <v>10.9</v>
      </c>
      <c r="F92" s="215">
        <v>9.1999999999999993</v>
      </c>
      <c r="G92" s="259"/>
      <c r="H92" s="313">
        <v>9</v>
      </c>
      <c r="I92" s="215">
        <v>15.2</v>
      </c>
      <c r="J92" s="215">
        <v>16.2</v>
      </c>
      <c r="K92" s="215">
        <v>15.8</v>
      </c>
      <c r="L92" s="259"/>
      <c r="M92" s="313">
        <v>14.5</v>
      </c>
      <c r="N92" s="215">
        <v>12.8</v>
      </c>
      <c r="O92" s="215">
        <v>11.6</v>
      </c>
      <c r="P92" s="215">
        <v>10.9</v>
      </c>
      <c r="Q92" s="259"/>
      <c r="R92" s="215">
        <v>10.6</v>
      </c>
      <c r="S92" s="215">
        <v>10.5</v>
      </c>
      <c r="T92" s="215">
        <v>10.9</v>
      </c>
      <c r="U92" s="215">
        <v>11.7</v>
      </c>
      <c r="V92" s="259"/>
      <c r="W92" s="215">
        <v>13.2</v>
      </c>
      <c r="X92" s="215">
        <v>13.1</v>
      </c>
      <c r="Y92" s="215">
        <v>13.9</v>
      </c>
      <c r="Z92" s="215">
        <v>15.4</v>
      </c>
      <c r="AA92" s="259"/>
      <c r="AB92" s="215">
        <v>16.2</v>
      </c>
      <c r="AC92" s="215">
        <v>14.9</v>
      </c>
      <c r="AD92" s="215">
        <v>13.6</v>
      </c>
      <c r="AE92" s="259"/>
      <c r="AF92" s="478">
        <v>34.5</v>
      </c>
      <c r="AG92" s="478">
        <v>40.299999999999997</v>
      </c>
      <c r="AH92" s="478">
        <v>38.9</v>
      </c>
      <c r="AI92" s="478">
        <v>31.9</v>
      </c>
      <c r="AJ92" s="215">
        <v>40.200000000000003</v>
      </c>
      <c r="AK92" s="215">
        <v>44.7</v>
      </c>
      <c r="AL92" s="259"/>
      <c r="AM92" s="215">
        <v>43.7</v>
      </c>
      <c r="AN92" s="61">
        <v>56.1</v>
      </c>
      <c r="AO92" s="61">
        <v>49.8</v>
      </c>
      <c r="AP92" s="61">
        <v>43.7</v>
      </c>
      <c r="AQ92" s="512">
        <v>55.6</v>
      </c>
    </row>
    <row r="93" spans="1:60" ht="15">
      <c r="A93" s="10" t="s">
        <v>62</v>
      </c>
      <c r="B93" s="56"/>
      <c r="C93" s="313">
        <v>0.1</v>
      </c>
      <c r="D93" s="215">
        <v>0</v>
      </c>
      <c r="E93" s="215">
        <v>0.3</v>
      </c>
      <c r="F93" s="215">
        <v>0</v>
      </c>
      <c r="G93" s="259"/>
      <c r="H93" s="313">
        <v>0</v>
      </c>
      <c r="I93" s="215">
        <v>0</v>
      </c>
      <c r="J93" s="215">
        <v>0</v>
      </c>
      <c r="K93" s="215">
        <v>0</v>
      </c>
      <c r="L93" s="259"/>
      <c r="M93" s="313">
        <v>0</v>
      </c>
      <c r="N93" s="215">
        <v>0</v>
      </c>
      <c r="O93" s="215">
        <v>0</v>
      </c>
      <c r="P93" s="215">
        <v>0</v>
      </c>
      <c r="Q93" s="259"/>
      <c r="R93" s="215">
        <v>-0.3</v>
      </c>
      <c r="S93" s="215">
        <v>-0.1</v>
      </c>
      <c r="T93" s="215">
        <v>-0.1</v>
      </c>
      <c r="U93" s="215">
        <v>-0.1</v>
      </c>
      <c r="V93" s="259"/>
      <c r="W93" s="215">
        <v>-0.1</v>
      </c>
      <c r="X93" s="215">
        <v>-0.1</v>
      </c>
      <c r="Y93" s="215">
        <v>-0.1</v>
      </c>
      <c r="Z93" s="215">
        <v>-0.1</v>
      </c>
      <c r="AA93" s="259"/>
      <c r="AB93" s="215">
        <v>-0.1</v>
      </c>
      <c r="AC93" s="215">
        <v>-0.1</v>
      </c>
      <c r="AD93" s="215">
        <v>-0.1</v>
      </c>
      <c r="AE93" s="259"/>
      <c r="AF93" s="478">
        <v>0.4</v>
      </c>
      <c r="AG93" s="478">
        <v>0.1</v>
      </c>
      <c r="AH93" s="478">
        <v>0.1</v>
      </c>
      <c r="AI93" s="478">
        <v>-0.6</v>
      </c>
      <c r="AJ93" s="215">
        <v>-0.4</v>
      </c>
      <c r="AK93" s="215">
        <v>-0.3</v>
      </c>
      <c r="AL93" s="259"/>
      <c r="AM93" s="215">
        <v>0.4</v>
      </c>
      <c r="AN93" s="61">
        <v>0.1</v>
      </c>
      <c r="AO93" s="61">
        <v>0.1</v>
      </c>
      <c r="AP93" s="61">
        <v>-0.7</v>
      </c>
      <c r="AQ93" s="512">
        <v>-0.4</v>
      </c>
    </row>
    <row r="94" spans="1:60" ht="15">
      <c r="A94" s="13" t="s">
        <v>63</v>
      </c>
      <c r="B94" s="57"/>
      <c r="C94" s="314">
        <v>11.8</v>
      </c>
      <c r="D94" s="216">
        <v>11.9</v>
      </c>
      <c r="E94" s="216">
        <v>11.2</v>
      </c>
      <c r="F94" s="216">
        <v>9.1999999999999993</v>
      </c>
      <c r="G94" s="263"/>
      <c r="H94" s="314">
        <v>9</v>
      </c>
      <c r="I94" s="216">
        <v>15.2</v>
      </c>
      <c r="J94" s="216">
        <v>16.2</v>
      </c>
      <c r="K94" s="216">
        <v>15.9</v>
      </c>
      <c r="L94" s="263"/>
      <c r="M94" s="314">
        <v>14.5</v>
      </c>
      <c r="N94" s="216">
        <v>12.8</v>
      </c>
      <c r="O94" s="216">
        <v>11.7</v>
      </c>
      <c r="P94" s="216">
        <v>10.9</v>
      </c>
      <c r="Q94" s="263"/>
      <c r="R94" s="216">
        <v>10.3</v>
      </c>
      <c r="S94" s="216">
        <v>10.4</v>
      </c>
      <c r="T94" s="216">
        <v>10.7</v>
      </c>
      <c r="U94" s="216">
        <v>11.6</v>
      </c>
      <c r="V94" s="263"/>
      <c r="W94" s="216">
        <v>13.1</v>
      </c>
      <c r="X94" s="216">
        <v>13</v>
      </c>
      <c r="Y94" s="216">
        <v>13.8</v>
      </c>
      <c r="Z94" s="216">
        <v>15.3</v>
      </c>
      <c r="AA94" s="263"/>
      <c r="AB94" s="216">
        <v>16.100000000000001</v>
      </c>
      <c r="AC94" s="216">
        <v>14.8</v>
      </c>
      <c r="AD94" s="216">
        <v>13.5</v>
      </c>
      <c r="AE94" s="263"/>
      <c r="AF94" s="479">
        <v>34.9</v>
      </c>
      <c r="AG94" s="479">
        <v>40.4</v>
      </c>
      <c r="AH94" s="479">
        <v>39</v>
      </c>
      <c r="AI94" s="479">
        <v>31.299999999999997</v>
      </c>
      <c r="AJ94" s="216">
        <v>39.799999999999997</v>
      </c>
      <c r="AK94" s="216">
        <v>44.4</v>
      </c>
      <c r="AL94" s="263"/>
      <c r="AM94" s="216">
        <v>44.1</v>
      </c>
      <c r="AN94" s="62">
        <v>56.3</v>
      </c>
      <c r="AO94" s="62">
        <v>49.9</v>
      </c>
      <c r="AP94" s="62">
        <v>43</v>
      </c>
      <c r="AQ94" s="513">
        <v>55.2</v>
      </c>
    </row>
    <row r="95" spans="1:60" ht="21">
      <c r="A95" s="14" t="s">
        <v>64</v>
      </c>
      <c r="B95" s="56"/>
      <c r="C95" s="313">
        <v>7.9</v>
      </c>
      <c r="D95" s="215">
        <v>34.200000000000003</v>
      </c>
      <c r="E95" s="215">
        <v>50.4</v>
      </c>
      <c r="F95" s="215">
        <v>8.3000000000000007</v>
      </c>
      <c r="G95" s="259"/>
      <c r="H95" s="313">
        <v>-7</v>
      </c>
      <c r="I95" s="215">
        <v>6.3</v>
      </c>
      <c r="J95" s="215">
        <v>6.9</v>
      </c>
      <c r="K95" s="215">
        <v>12</v>
      </c>
      <c r="L95" s="259"/>
      <c r="M95" s="313">
        <v>16.7</v>
      </c>
      <c r="N95" s="215">
        <v>-0.8</v>
      </c>
      <c r="O95" s="215">
        <v>4.4000000000000004</v>
      </c>
      <c r="P95" s="215">
        <v>2</v>
      </c>
      <c r="Q95" s="259"/>
      <c r="R95" s="215">
        <v>6.9</v>
      </c>
      <c r="S95" s="215">
        <v>10.3</v>
      </c>
      <c r="T95" s="215">
        <v>14.3</v>
      </c>
      <c r="U95" s="215">
        <v>3.3</v>
      </c>
      <c r="V95" s="259"/>
      <c r="W95" s="215">
        <v>-2.7</v>
      </c>
      <c r="X95" s="215">
        <v>2.4</v>
      </c>
      <c r="Y95" s="215">
        <v>2.8</v>
      </c>
      <c r="Z95" s="215">
        <v>-0.2</v>
      </c>
      <c r="AA95" s="259"/>
      <c r="AB95" s="215">
        <v>10.5</v>
      </c>
      <c r="AC95" s="215">
        <v>1</v>
      </c>
      <c r="AD95" s="215">
        <v>3.8</v>
      </c>
      <c r="AE95" s="259"/>
      <c r="AF95" s="478">
        <v>92.4</v>
      </c>
      <c r="AG95" s="478">
        <v>6.2</v>
      </c>
      <c r="AH95" s="478">
        <v>20.3</v>
      </c>
      <c r="AI95" s="478">
        <v>31.700000000000003</v>
      </c>
      <c r="AJ95" s="215">
        <v>2.6</v>
      </c>
      <c r="AK95" s="215">
        <v>15.3</v>
      </c>
      <c r="AL95" s="259"/>
      <c r="AM95" s="215">
        <v>100.7</v>
      </c>
      <c r="AN95" s="61">
        <v>18.2</v>
      </c>
      <c r="AO95" s="61">
        <v>22.3</v>
      </c>
      <c r="AP95" s="61">
        <v>34.9</v>
      </c>
      <c r="AQ95" s="512">
        <v>2.2999999999999998</v>
      </c>
    </row>
    <row r="96" spans="1:60" ht="15">
      <c r="A96" s="13" t="s">
        <v>65</v>
      </c>
      <c r="B96" s="57"/>
      <c r="C96" s="314">
        <v>19.7</v>
      </c>
      <c r="D96" s="216">
        <v>46</v>
      </c>
      <c r="E96" s="216">
        <v>61.6</v>
      </c>
      <c r="F96" s="216">
        <v>17.5</v>
      </c>
      <c r="G96" s="263"/>
      <c r="H96" s="314">
        <v>2</v>
      </c>
      <c r="I96" s="216">
        <v>21.5</v>
      </c>
      <c r="J96" s="216">
        <v>23.1</v>
      </c>
      <c r="K96" s="216">
        <v>27.9</v>
      </c>
      <c r="L96" s="263"/>
      <c r="M96" s="314">
        <v>31.2</v>
      </c>
      <c r="N96" s="216">
        <v>12</v>
      </c>
      <c r="O96" s="216">
        <v>16.100000000000001</v>
      </c>
      <c r="P96" s="216">
        <v>13</v>
      </c>
      <c r="Q96" s="263"/>
      <c r="R96" s="216">
        <v>17.2</v>
      </c>
      <c r="S96" s="216">
        <v>20.7</v>
      </c>
      <c r="T96" s="216">
        <v>25.1</v>
      </c>
      <c r="U96" s="216">
        <v>14.9</v>
      </c>
      <c r="V96" s="263"/>
      <c r="W96" s="216">
        <v>10.4</v>
      </c>
      <c r="X96" s="216">
        <v>15.4</v>
      </c>
      <c r="Y96" s="216">
        <v>16.600000000000001</v>
      </c>
      <c r="Z96" s="216">
        <v>15.1</v>
      </c>
      <c r="AA96" s="263"/>
      <c r="AB96" s="216">
        <v>26.6</v>
      </c>
      <c r="AC96" s="216">
        <v>15.8</v>
      </c>
      <c r="AD96" s="216">
        <v>17.3</v>
      </c>
      <c r="AE96" s="263"/>
      <c r="AF96" s="479">
        <v>127.3</v>
      </c>
      <c r="AG96" s="479">
        <v>46.6</v>
      </c>
      <c r="AH96" s="479">
        <v>59.3</v>
      </c>
      <c r="AI96" s="479">
        <v>63</v>
      </c>
      <c r="AJ96" s="216">
        <v>42.4</v>
      </c>
      <c r="AK96" s="216">
        <v>59.7</v>
      </c>
      <c r="AL96" s="263"/>
      <c r="AM96" s="216">
        <v>144.80000000000001</v>
      </c>
      <c r="AN96" s="62">
        <v>74.5</v>
      </c>
      <c r="AO96" s="62">
        <v>72.3</v>
      </c>
      <c r="AP96" s="62">
        <v>77.899999999999991</v>
      </c>
      <c r="AQ96" s="513">
        <v>57.5</v>
      </c>
    </row>
    <row r="97" spans="1:43" ht="15">
      <c r="A97" s="13" t="s">
        <v>66</v>
      </c>
      <c r="B97" s="57"/>
      <c r="C97" s="314">
        <v>-9.4</v>
      </c>
      <c r="D97" s="216">
        <v>-7.8</v>
      </c>
      <c r="E97" s="216">
        <v>-7.5</v>
      </c>
      <c r="F97" s="216">
        <v>-7.3</v>
      </c>
      <c r="G97" s="263"/>
      <c r="H97" s="314">
        <v>-6.8</v>
      </c>
      <c r="I97" s="216">
        <v>-7.4</v>
      </c>
      <c r="J97" s="216">
        <v>-8.3000000000000007</v>
      </c>
      <c r="K97" s="216">
        <v>-7.7</v>
      </c>
      <c r="L97" s="263"/>
      <c r="M97" s="314">
        <v>-8.9</v>
      </c>
      <c r="N97" s="216">
        <v>-8.6</v>
      </c>
      <c r="O97" s="216">
        <v>-8.6999999999999993</v>
      </c>
      <c r="P97" s="216">
        <v>-8.6</v>
      </c>
      <c r="Q97" s="263"/>
      <c r="R97" s="216">
        <v>-9.5</v>
      </c>
      <c r="S97" s="216">
        <v>-10.1</v>
      </c>
      <c r="T97" s="216">
        <v>-9.3000000000000007</v>
      </c>
      <c r="U97" s="216">
        <v>-8.5</v>
      </c>
      <c r="V97" s="263"/>
      <c r="W97" s="216">
        <v>-10</v>
      </c>
      <c r="X97" s="216">
        <v>-10.1</v>
      </c>
      <c r="Y97" s="216">
        <v>-10.199999999999999</v>
      </c>
      <c r="Z97" s="216">
        <v>-11.4</v>
      </c>
      <c r="AA97" s="263"/>
      <c r="AB97" s="216">
        <v>-11.5</v>
      </c>
      <c r="AC97" s="216">
        <v>-10.5</v>
      </c>
      <c r="AD97" s="216">
        <v>-10.9</v>
      </c>
      <c r="AE97" s="263"/>
      <c r="AF97" s="479">
        <v>-24.7</v>
      </c>
      <c r="AG97" s="479">
        <v>-22.4</v>
      </c>
      <c r="AH97" s="479">
        <v>-26.2</v>
      </c>
      <c r="AI97" s="479">
        <v>-28.9</v>
      </c>
      <c r="AJ97" s="216">
        <v>-30.1</v>
      </c>
      <c r="AK97" s="216">
        <v>-32.9</v>
      </c>
      <c r="AL97" s="263"/>
      <c r="AM97" s="216">
        <v>-32</v>
      </c>
      <c r="AN97" s="62">
        <v>-30.1</v>
      </c>
      <c r="AO97" s="62">
        <v>-34.799999999999997</v>
      </c>
      <c r="AP97" s="62">
        <v>-37.4</v>
      </c>
      <c r="AQ97" s="513">
        <v>-41.7</v>
      </c>
    </row>
    <row r="98" spans="1:43" ht="15">
      <c r="A98" s="13" t="s">
        <v>67</v>
      </c>
      <c r="B98" s="57"/>
      <c r="C98" s="314">
        <v>10.299999999999999</v>
      </c>
      <c r="D98" s="216">
        <v>38.200000000000003</v>
      </c>
      <c r="E98" s="216">
        <v>54.1</v>
      </c>
      <c r="F98" s="216">
        <v>10.200000000000001</v>
      </c>
      <c r="G98" s="263"/>
      <c r="H98" s="314">
        <v>-4.8</v>
      </c>
      <c r="I98" s="216">
        <v>14.1</v>
      </c>
      <c r="J98" s="216">
        <v>14.9</v>
      </c>
      <c r="K98" s="216">
        <v>20.2</v>
      </c>
      <c r="L98" s="263"/>
      <c r="M98" s="314">
        <v>22.3</v>
      </c>
      <c r="N98" s="216">
        <v>3.4</v>
      </c>
      <c r="O98" s="216">
        <v>7.4</v>
      </c>
      <c r="P98" s="216">
        <v>4.4000000000000004</v>
      </c>
      <c r="Q98" s="263"/>
      <c r="R98" s="216">
        <v>7.7</v>
      </c>
      <c r="S98" s="216">
        <v>10.6</v>
      </c>
      <c r="T98" s="216">
        <v>15.8</v>
      </c>
      <c r="U98" s="216">
        <v>6.4</v>
      </c>
      <c r="V98" s="263"/>
      <c r="W98" s="216">
        <v>0.4</v>
      </c>
      <c r="X98" s="216">
        <v>5.3</v>
      </c>
      <c r="Y98" s="216">
        <v>6.4</v>
      </c>
      <c r="Z98" s="216">
        <v>3.7</v>
      </c>
      <c r="AA98" s="263"/>
      <c r="AB98" s="216">
        <v>15.1</v>
      </c>
      <c r="AC98" s="216">
        <v>5.3</v>
      </c>
      <c r="AD98" s="216">
        <v>6.4</v>
      </c>
      <c r="AE98" s="263"/>
      <c r="AF98" s="479">
        <v>102.6</v>
      </c>
      <c r="AG98" s="479">
        <v>24.200000000000003</v>
      </c>
      <c r="AH98" s="479">
        <v>33.1</v>
      </c>
      <c r="AI98" s="479">
        <v>34.1</v>
      </c>
      <c r="AJ98" s="216">
        <v>12.299999999999999</v>
      </c>
      <c r="AK98" s="216">
        <v>26.799999999999997</v>
      </c>
      <c r="AL98" s="263"/>
      <c r="AM98" s="216">
        <v>112.80000000000001</v>
      </c>
      <c r="AN98" s="62">
        <v>44.4</v>
      </c>
      <c r="AO98" s="62">
        <v>37.5</v>
      </c>
      <c r="AP98" s="62">
        <v>40.5</v>
      </c>
      <c r="AQ98" s="513">
        <v>15.8</v>
      </c>
    </row>
    <row r="99" spans="1:43" ht="15">
      <c r="A99" s="10" t="s">
        <v>68</v>
      </c>
      <c r="B99" s="56"/>
      <c r="C99" s="313">
        <v>-3.9</v>
      </c>
      <c r="D99" s="215">
        <v>-0.7</v>
      </c>
      <c r="E99" s="215">
        <v>-0.2</v>
      </c>
      <c r="F99" s="215">
        <v>-0.6</v>
      </c>
      <c r="G99" s="259"/>
      <c r="H99" s="313">
        <v>-4.7</v>
      </c>
      <c r="I99" s="215">
        <v>-0.7</v>
      </c>
      <c r="J99" s="215">
        <v>-0.7</v>
      </c>
      <c r="K99" s="215">
        <v>-0.6</v>
      </c>
      <c r="L99" s="259"/>
      <c r="M99" s="313">
        <v>-5.3</v>
      </c>
      <c r="N99" s="215">
        <v>-1</v>
      </c>
      <c r="O99" s="215">
        <v>-0.9</v>
      </c>
      <c r="P99" s="215">
        <v>-0.7</v>
      </c>
      <c r="Q99" s="259"/>
      <c r="R99" s="215">
        <v>-5.8</v>
      </c>
      <c r="S99" s="215">
        <v>-0.6</v>
      </c>
      <c r="T99" s="215">
        <v>-0.7</v>
      </c>
      <c r="U99" s="215">
        <v>-0.5</v>
      </c>
      <c r="V99" s="259"/>
      <c r="W99" s="215">
        <v>-6.6</v>
      </c>
      <c r="X99" s="215">
        <v>0.7</v>
      </c>
      <c r="Y99" s="215">
        <v>-0.7</v>
      </c>
      <c r="Z99" s="215">
        <v>-0.9</v>
      </c>
      <c r="AA99" s="259"/>
      <c r="AB99" s="215">
        <v>-0.8</v>
      </c>
      <c r="AC99" s="215">
        <v>-0.8</v>
      </c>
      <c r="AD99" s="215">
        <v>-0.7</v>
      </c>
      <c r="AE99" s="259"/>
      <c r="AF99" s="478">
        <v>-4.7</v>
      </c>
      <c r="AG99" s="478">
        <v>-6.1</v>
      </c>
      <c r="AH99" s="478">
        <v>-7.1</v>
      </c>
      <c r="AI99" s="478">
        <v>-7.1</v>
      </c>
      <c r="AJ99" s="215">
        <v>-6.6</v>
      </c>
      <c r="AK99" s="215">
        <v>-2.2999999999999998</v>
      </c>
      <c r="AL99" s="259"/>
      <c r="AM99" s="215">
        <v>-5.3999999999999995</v>
      </c>
      <c r="AN99" s="61">
        <v>-6.7</v>
      </c>
      <c r="AO99" s="61">
        <v>-7.8</v>
      </c>
      <c r="AP99" s="61">
        <v>-7.6</v>
      </c>
      <c r="AQ99" s="512">
        <v>-7.5</v>
      </c>
    </row>
    <row r="100" spans="1:43" ht="15">
      <c r="A100" s="10" t="s">
        <v>69</v>
      </c>
      <c r="B100" s="56"/>
      <c r="C100" s="313">
        <v>-0.4</v>
      </c>
      <c r="D100" s="215">
        <v>0.7</v>
      </c>
      <c r="E100" s="215">
        <v>0.7</v>
      </c>
      <c r="F100" s="215">
        <v>0.7</v>
      </c>
      <c r="G100" s="259"/>
      <c r="H100" s="313">
        <v>-0.4</v>
      </c>
      <c r="I100" s="215">
        <v>-1.6</v>
      </c>
      <c r="J100" s="215">
        <v>0.4</v>
      </c>
      <c r="K100" s="215">
        <v>-0.2</v>
      </c>
      <c r="L100" s="259"/>
      <c r="M100" s="313">
        <v>2.4</v>
      </c>
      <c r="N100" s="215">
        <v>1.1000000000000001</v>
      </c>
      <c r="O100" s="215">
        <v>0.7</v>
      </c>
      <c r="P100" s="215">
        <v>-1.2</v>
      </c>
      <c r="Q100" s="259"/>
      <c r="R100" s="215">
        <v>-1.4</v>
      </c>
      <c r="S100" s="215">
        <v>-1.4000000000000001</v>
      </c>
      <c r="T100" s="215">
        <v>-1.2</v>
      </c>
      <c r="U100" s="215">
        <v>-1.2</v>
      </c>
      <c r="V100" s="259"/>
      <c r="W100" s="215">
        <v>-0.9</v>
      </c>
      <c r="X100" s="215">
        <v>-0.9</v>
      </c>
      <c r="Y100" s="215">
        <v>-1</v>
      </c>
      <c r="Z100" s="215">
        <v>-0.6</v>
      </c>
      <c r="AA100" s="259"/>
      <c r="AB100" s="215">
        <v>0.6</v>
      </c>
      <c r="AC100" s="215">
        <v>-0.1</v>
      </c>
      <c r="AD100" s="215">
        <v>-0.1</v>
      </c>
      <c r="AE100" s="259"/>
      <c r="AF100" s="478">
        <v>1</v>
      </c>
      <c r="AG100" s="478">
        <v>-1.6</v>
      </c>
      <c r="AH100" s="478">
        <v>4.2</v>
      </c>
      <c r="AI100" s="478">
        <v>-3.9</v>
      </c>
      <c r="AJ100" s="215">
        <v>-2.8</v>
      </c>
      <c r="AK100" s="215">
        <v>0.4</v>
      </c>
      <c r="AL100" s="259"/>
      <c r="AM100" s="215">
        <v>1.7</v>
      </c>
      <c r="AN100" s="61">
        <v>-1.8</v>
      </c>
      <c r="AO100" s="61">
        <v>3</v>
      </c>
      <c r="AP100" s="61">
        <v>-5.0999999999999996</v>
      </c>
      <c r="AQ100" s="512">
        <v>-3.4</v>
      </c>
    </row>
    <row r="101" spans="1:43" ht="15">
      <c r="A101" s="13" t="s">
        <v>70</v>
      </c>
      <c r="B101" s="57"/>
      <c r="C101" s="314">
        <v>6.1</v>
      </c>
      <c r="D101" s="216">
        <v>38.200000000000003</v>
      </c>
      <c r="E101" s="216">
        <v>54.6</v>
      </c>
      <c r="F101" s="216">
        <v>10.4</v>
      </c>
      <c r="G101" s="263"/>
      <c r="H101" s="314">
        <v>-9.9</v>
      </c>
      <c r="I101" s="216">
        <v>11.8</v>
      </c>
      <c r="J101" s="216">
        <v>14.5</v>
      </c>
      <c r="K101" s="216">
        <v>19.399999999999999</v>
      </c>
      <c r="L101" s="263"/>
      <c r="M101" s="314">
        <v>19.5</v>
      </c>
      <c r="N101" s="216">
        <v>3.5</v>
      </c>
      <c r="O101" s="216">
        <v>7.2</v>
      </c>
      <c r="P101" s="216">
        <v>2.5</v>
      </c>
      <c r="Q101" s="263"/>
      <c r="R101" s="216">
        <v>0.5</v>
      </c>
      <c r="S101" s="216">
        <v>8.8000000000000007</v>
      </c>
      <c r="T101" s="216">
        <v>13.8</v>
      </c>
      <c r="U101" s="216">
        <v>4.5999999999999996</v>
      </c>
      <c r="V101" s="263"/>
      <c r="W101" s="216">
        <v>-7.1</v>
      </c>
      <c r="X101" s="216">
        <v>5.0999999999999996</v>
      </c>
      <c r="Y101" s="216">
        <v>4.7</v>
      </c>
      <c r="Z101" s="216">
        <v>2.2000000000000002</v>
      </c>
      <c r="AA101" s="263"/>
      <c r="AB101" s="216">
        <v>14.9</v>
      </c>
      <c r="AC101" s="216">
        <v>4.4000000000000004</v>
      </c>
      <c r="AD101" s="216">
        <v>5.6</v>
      </c>
      <c r="AE101" s="263"/>
      <c r="AF101" s="479">
        <v>98.9</v>
      </c>
      <c r="AG101" s="479">
        <v>16.5</v>
      </c>
      <c r="AH101" s="479">
        <v>30.2</v>
      </c>
      <c r="AI101" s="479">
        <v>23.1</v>
      </c>
      <c r="AJ101" s="216">
        <v>2.9</v>
      </c>
      <c r="AK101" s="216">
        <v>24.9</v>
      </c>
      <c r="AL101" s="263"/>
      <c r="AM101" s="216">
        <v>109.3</v>
      </c>
      <c r="AN101" s="62">
        <v>35.9</v>
      </c>
      <c r="AO101" s="62">
        <v>32.700000000000003</v>
      </c>
      <c r="AP101" s="62">
        <v>27.8</v>
      </c>
      <c r="AQ101" s="513">
        <v>4.9000000000000004</v>
      </c>
    </row>
    <row r="102" spans="1:43" ht="15">
      <c r="A102" s="10" t="s">
        <v>71</v>
      </c>
      <c r="B102" s="56"/>
      <c r="C102" s="313">
        <v>-1.5</v>
      </c>
      <c r="D102" s="215">
        <v>-9.6</v>
      </c>
      <c r="E102" s="215">
        <v>-13.7</v>
      </c>
      <c r="F102" s="215">
        <v>-2.6</v>
      </c>
      <c r="G102" s="259"/>
      <c r="H102" s="313">
        <v>2.5</v>
      </c>
      <c r="I102" s="215">
        <v>-2.9</v>
      </c>
      <c r="J102" s="215">
        <v>-3.6</v>
      </c>
      <c r="K102" s="215">
        <v>-4.9000000000000004</v>
      </c>
      <c r="L102" s="259"/>
      <c r="M102" s="313">
        <v>-4.9000000000000004</v>
      </c>
      <c r="N102" s="215">
        <v>-0.9</v>
      </c>
      <c r="O102" s="215">
        <v>-1.8</v>
      </c>
      <c r="P102" s="215">
        <v>-0.6</v>
      </c>
      <c r="Q102" s="259"/>
      <c r="R102" s="215">
        <v>-0.1</v>
      </c>
      <c r="S102" s="215">
        <v>-2.2000000000000002</v>
      </c>
      <c r="T102" s="215">
        <v>-3.5</v>
      </c>
      <c r="U102" s="215">
        <v>-1.2</v>
      </c>
      <c r="V102" s="259"/>
      <c r="W102" s="215">
        <v>1.8</v>
      </c>
      <c r="X102" s="215">
        <v>-1.3</v>
      </c>
      <c r="Y102" s="215">
        <v>-1.2</v>
      </c>
      <c r="Z102" s="215">
        <v>-0.5</v>
      </c>
      <c r="AA102" s="259"/>
      <c r="AB102" s="215">
        <v>-3.7</v>
      </c>
      <c r="AC102" s="215">
        <v>-1.1000000000000001</v>
      </c>
      <c r="AD102" s="215">
        <v>-1.4</v>
      </c>
      <c r="AE102" s="259"/>
      <c r="AF102" s="478">
        <v>-24.7</v>
      </c>
      <c r="AG102" s="478">
        <v>-4.0999999999999996</v>
      </c>
      <c r="AH102" s="478">
        <v>-7.6</v>
      </c>
      <c r="AI102" s="478">
        <v>-5.8</v>
      </c>
      <c r="AJ102" s="215">
        <v>-0.7</v>
      </c>
      <c r="AK102" s="215">
        <v>-6.2</v>
      </c>
      <c r="AL102" s="259"/>
      <c r="AM102" s="215">
        <v>-27.3</v>
      </c>
      <c r="AN102" s="61">
        <v>-9</v>
      </c>
      <c r="AO102" s="61">
        <v>-8.1999999999999993</v>
      </c>
      <c r="AP102" s="61">
        <v>-6.9</v>
      </c>
      <c r="AQ102" s="512">
        <v>-1.2</v>
      </c>
    </row>
    <row r="103" spans="1:43" ht="15">
      <c r="A103" s="13" t="s">
        <v>72</v>
      </c>
      <c r="B103" s="57"/>
      <c r="C103" s="314">
        <v>4.5999999999999996</v>
      </c>
      <c r="D103" s="216">
        <v>28.7</v>
      </c>
      <c r="E103" s="216">
        <v>41</v>
      </c>
      <c r="F103" s="216">
        <v>7.8</v>
      </c>
      <c r="G103" s="263"/>
      <c r="H103" s="314">
        <v>-7.4</v>
      </c>
      <c r="I103" s="216">
        <v>8.8000000000000007</v>
      </c>
      <c r="J103" s="216">
        <v>10.9</v>
      </c>
      <c r="K103" s="216">
        <v>14.6</v>
      </c>
      <c r="L103" s="263"/>
      <c r="M103" s="314">
        <v>14.5</v>
      </c>
      <c r="N103" s="216">
        <v>2.7</v>
      </c>
      <c r="O103" s="216">
        <v>5.4</v>
      </c>
      <c r="P103" s="216">
        <v>1.8</v>
      </c>
      <c r="Q103" s="263"/>
      <c r="R103" s="216">
        <v>0.4</v>
      </c>
      <c r="S103" s="216">
        <v>6.6</v>
      </c>
      <c r="T103" s="216">
        <v>10.4</v>
      </c>
      <c r="U103" s="216">
        <v>3.5</v>
      </c>
      <c r="V103" s="263"/>
      <c r="W103" s="216">
        <v>-5.3</v>
      </c>
      <c r="X103" s="216">
        <v>3.8</v>
      </c>
      <c r="Y103" s="216">
        <v>3.6</v>
      </c>
      <c r="Z103" s="216">
        <v>1.7</v>
      </c>
      <c r="AA103" s="263"/>
      <c r="AB103" s="216">
        <v>11.2</v>
      </c>
      <c r="AC103" s="216">
        <v>3.3</v>
      </c>
      <c r="AD103" s="216">
        <v>4.2</v>
      </c>
      <c r="AE103" s="263"/>
      <c r="AF103" s="479">
        <v>74.2</v>
      </c>
      <c r="AG103" s="479">
        <v>12.4</v>
      </c>
      <c r="AH103" s="479">
        <v>22.7</v>
      </c>
      <c r="AI103" s="479">
        <v>17.3</v>
      </c>
      <c r="AJ103" s="216">
        <v>2.2000000000000002</v>
      </c>
      <c r="AK103" s="216">
        <v>18.7</v>
      </c>
      <c r="AL103" s="263"/>
      <c r="AM103" s="216">
        <v>82.1</v>
      </c>
      <c r="AN103" s="62">
        <v>26.9</v>
      </c>
      <c r="AO103" s="62">
        <v>24.5</v>
      </c>
      <c r="AP103" s="62">
        <v>20.900000000000002</v>
      </c>
      <c r="AQ103" s="513">
        <v>3.6999999999999997</v>
      </c>
    </row>
    <row r="104" spans="1:43" ht="15">
      <c r="A104" s="68"/>
      <c r="B104" s="68"/>
      <c r="C104" s="412"/>
      <c r="G104" s="68"/>
      <c r="H104" s="412"/>
      <c r="I104" s="66"/>
      <c r="J104" s="66"/>
      <c r="K104" s="66"/>
      <c r="L104" s="68"/>
      <c r="M104" s="412"/>
      <c r="N104" s="412"/>
      <c r="O104" s="412"/>
      <c r="P104" s="412"/>
      <c r="Q104" s="68"/>
      <c r="V104" s="68"/>
      <c r="AA104" s="68"/>
      <c r="AE104" s="68"/>
      <c r="AL104" s="68"/>
      <c r="AM104" s="438"/>
      <c r="AN104" s="414"/>
      <c r="AO104" s="414"/>
      <c r="AP104" s="414"/>
      <c r="AQ104" s="520"/>
    </row>
    <row r="105" spans="1:43" ht="15">
      <c r="A105" s="67" t="s">
        <v>149</v>
      </c>
      <c r="B105" s="54"/>
      <c r="C105" s="507" t="s">
        <v>30</v>
      </c>
      <c r="D105" s="496"/>
      <c r="E105" s="496"/>
      <c r="F105" s="496"/>
      <c r="G105" s="54"/>
      <c r="H105" s="507" t="s">
        <v>31</v>
      </c>
      <c r="I105" s="496"/>
      <c r="J105" s="496"/>
      <c r="K105" s="496"/>
      <c r="L105" s="54"/>
      <c r="M105" s="495" t="s">
        <v>27</v>
      </c>
      <c r="N105" s="496"/>
      <c r="O105" s="496"/>
      <c r="P105" s="496"/>
      <c r="Q105" s="54"/>
      <c r="R105" s="495" t="s">
        <v>32</v>
      </c>
      <c r="S105" s="496"/>
      <c r="T105" s="496"/>
      <c r="U105" s="496"/>
      <c r="V105" s="54"/>
      <c r="W105" s="500" t="s">
        <v>28</v>
      </c>
      <c r="X105" s="500"/>
      <c r="Y105" s="500"/>
      <c r="Z105" s="500"/>
      <c r="AA105" s="54"/>
      <c r="AB105" s="496" t="s">
        <v>29</v>
      </c>
      <c r="AC105" s="496"/>
      <c r="AD105" s="496"/>
      <c r="AE105" s="54"/>
      <c r="AF105" s="214" t="s">
        <v>30</v>
      </c>
      <c r="AG105" s="214" t="s">
        <v>31</v>
      </c>
      <c r="AH105" s="214" t="s">
        <v>27</v>
      </c>
      <c r="AI105" s="214" t="s">
        <v>32</v>
      </c>
      <c r="AJ105" s="214" t="s">
        <v>28</v>
      </c>
      <c r="AK105" s="214" t="s">
        <v>29</v>
      </c>
      <c r="AL105" s="54"/>
      <c r="AM105" s="415" t="s">
        <v>30</v>
      </c>
      <c r="AN105" s="415" t="s">
        <v>31</v>
      </c>
      <c r="AO105" s="415" t="s">
        <v>27</v>
      </c>
      <c r="AP105" s="214" t="s">
        <v>32</v>
      </c>
      <c r="AQ105" s="53" t="s">
        <v>28</v>
      </c>
    </row>
    <row r="106" spans="1:43" ht="15">
      <c r="A106" s="68"/>
      <c r="B106" s="55"/>
      <c r="C106" s="20" t="s">
        <v>33</v>
      </c>
      <c r="D106" s="113" t="s">
        <v>34</v>
      </c>
      <c r="E106" s="113" t="s">
        <v>35</v>
      </c>
      <c r="F106" s="113" t="s">
        <v>36</v>
      </c>
      <c r="G106" s="55"/>
      <c r="H106" s="20" t="s">
        <v>33</v>
      </c>
      <c r="I106" s="113" t="s">
        <v>34</v>
      </c>
      <c r="J106" s="113" t="s">
        <v>35</v>
      </c>
      <c r="K106" s="113" t="s">
        <v>36</v>
      </c>
      <c r="L106" s="55"/>
      <c r="M106" s="143" t="s">
        <v>33</v>
      </c>
      <c r="N106" s="144" t="s">
        <v>34</v>
      </c>
      <c r="O106" s="144" t="s">
        <v>35</v>
      </c>
      <c r="P106" s="144" t="s">
        <v>36</v>
      </c>
      <c r="Q106" s="55"/>
      <c r="R106" s="143" t="s">
        <v>33</v>
      </c>
      <c r="S106" s="144" t="s">
        <v>34</v>
      </c>
      <c r="T106" s="144" t="s">
        <v>35</v>
      </c>
      <c r="U106" s="144" t="s">
        <v>36</v>
      </c>
      <c r="V106" s="55"/>
      <c r="W106" s="143" t="s">
        <v>33</v>
      </c>
      <c r="X106" s="144" t="s">
        <v>34</v>
      </c>
      <c r="Y106" s="144" t="s">
        <v>35</v>
      </c>
      <c r="Z106" s="144" t="s">
        <v>36</v>
      </c>
      <c r="AA106" s="55"/>
      <c r="AB106" s="144" t="s">
        <v>33</v>
      </c>
      <c r="AC106" s="144" t="str">
        <f>AC8</f>
        <v>Q2</v>
      </c>
      <c r="AD106" s="144" t="str">
        <f>AD8</f>
        <v>Q3</v>
      </c>
      <c r="AE106" s="55"/>
      <c r="AF106" s="144" t="s">
        <v>37</v>
      </c>
      <c r="AG106" s="144" t="s">
        <v>37</v>
      </c>
      <c r="AH106" s="144" t="s">
        <v>37</v>
      </c>
      <c r="AI106" s="144" t="s">
        <v>37</v>
      </c>
      <c r="AJ106" s="144" t="str">
        <f>AJ8</f>
        <v>Q1-3</v>
      </c>
      <c r="AK106" s="144" t="str">
        <f>AK8</f>
        <v>Q1-3</v>
      </c>
      <c r="AL106" s="55"/>
      <c r="AM106" s="164" t="s">
        <v>38</v>
      </c>
      <c r="AN106" s="164" t="s">
        <v>38</v>
      </c>
      <c r="AO106" s="164" t="s">
        <v>38</v>
      </c>
      <c r="AP106" s="21" t="s">
        <v>38</v>
      </c>
      <c r="AQ106" s="157" t="s">
        <v>38</v>
      </c>
    </row>
    <row r="107" spans="1:43" ht="15">
      <c r="A107" s="10" t="s">
        <v>73</v>
      </c>
      <c r="B107" s="409"/>
      <c r="C107" s="315">
        <v>4.9000000000000002E-2</v>
      </c>
      <c r="D107" s="219">
        <v>0.3</v>
      </c>
      <c r="E107" s="219">
        <v>0.41499999999999998</v>
      </c>
      <c r="F107" s="219">
        <v>0.08</v>
      </c>
      <c r="G107" s="316"/>
      <c r="H107" s="315">
        <v>-7.0000000000000007E-2</v>
      </c>
      <c r="I107" s="219">
        <v>6.8000000000000005E-2</v>
      </c>
      <c r="J107" s="219">
        <v>7.9000000000000001E-2</v>
      </c>
      <c r="K107" s="219">
        <v>0.105</v>
      </c>
      <c r="L107" s="316"/>
      <c r="M107" s="315">
        <v>0.107</v>
      </c>
      <c r="N107" s="219">
        <v>1.9E-2</v>
      </c>
      <c r="O107" s="219">
        <v>0.04</v>
      </c>
      <c r="P107" s="219">
        <v>1.4E-2</v>
      </c>
      <c r="Q107" s="316"/>
      <c r="R107" s="219">
        <v>4.0000000000000001E-3</v>
      </c>
      <c r="S107" s="219">
        <v>6.7000000000000004E-2</v>
      </c>
      <c r="T107" s="219">
        <v>0.10299999999999999</v>
      </c>
      <c r="U107" s="219">
        <v>3.2000000000000001E-2</v>
      </c>
      <c r="V107" s="219"/>
      <c r="W107" s="219">
        <v>-4.8000000000000001E-2</v>
      </c>
      <c r="X107" s="219">
        <v>3.5000000000000003E-2</v>
      </c>
      <c r="Y107" s="219">
        <v>3.2000000000000001E-2</v>
      </c>
      <c r="Z107" s="219">
        <v>1.4E-2</v>
      </c>
      <c r="AA107" s="316"/>
      <c r="AB107" s="219">
        <v>9.1999999999999998E-2</v>
      </c>
      <c r="AC107" s="219">
        <v>2.8000000000000001E-2</v>
      </c>
      <c r="AD107" s="219">
        <v>3.5000000000000003E-2</v>
      </c>
      <c r="AE107" s="316"/>
      <c r="AF107" s="480">
        <v>0.254</v>
      </c>
      <c r="AG107" s="480">
        <v>3.5999999999999997E-2</v>
      </c>
      <c r="AH107" s="480">
        <v>5.8000000000000003E-2</v>
      </c>
      <c r="AI107" s="480">
        <v>5.2999999999999999E-2</v>
      </c>
      <c r="AJ107" s="219">
        <v>6.3768115942029E-3</v>
      </c>
      <c r="AK107" s="219">
        <v>5.0999999999999997E-2</v>
      </c>
      <c r="AL107" s="316"/>
      <c r="AM107" s="322">
        <v>0.22600000000000001</v>
      </c>
      <c r="AN107" s="322">
        <v>5.8999999999999997E-2</v>
      </c>
      <c r="AO107" s="322">
        <v>4.7E-2</v>
      </c>
      <c r="AP107" s="322">
        <v>4.5999999999999999E-2</v>
      </c>
      <c r="AQ107" s="521">
        <v>8.0000000000000002E-3</v>
      </c>
    </row>
    <row r="108" spans="1:43" ht="15">
      <c r="A108" s="10" t="s">
        <v>74</v>
      </c>
      <c r="B108" s="409"/>
      <c r="C108" s="315">
        <v>5.5E-2</v>
      </c>
      <c r="D108" s="219">
        <v>0.34100000000000003</v>
      </c>
      <c r="E108" s="219">
        <v>0.47199999999999998</v>
      </c>
      <c r="F108" s="219">
        <v>9.0999999999999998E-2</v>
      </c>
      <c r="G108" s="316"/>
      <c r="H108" s="315">
        <v>-0.08</v>
      </c>
      <c r="I108" s="219">
        <v>7.8E-2</v>
      </c>
      <c r="J108" s="219">
        <v>9.0999999999999998E-2</v>
      </c>
      <c r="K108" s="219">
        <v>0.121</v>
      </c>
      <c r="L108" s="316"/>
      <c r="M108" s="315">
        <v>0.124</v>
      </c>
      <c r="N108" s="219">
        <v>2.3E-2</v>
      </c>
      <c r="O108" s="219">
        <v>4.4999999999999998E-2</v>
      </c>
      <c r="P108" s="219">
        <v>1.6E-2</v>
      </c>
      <c r="Q108" s="316"/>
      <c r="R108" s="219">
        <v>4.0000000000000001E-3</v>
      </c>
      <c r="S108" s="219">
        <v>7.6999999999999999E-2</v>
      </c>
      <c r="T108" s="219">
        <v>0.115</v>
      </c>
      <c r="U108" s="219">
        <v>3.5999999999999997E-2</v>
      </c>
      <c r="V108" s="316"/>
      <c r="W108" s="219">
        <v>-5.2999999999999999E-2</v>
      </c>
      <c r="X108" s="219">
        <v>3.9E-2</v>
      </c>
      <c r="Y108" s="219">
        <v>3.5999999999999997E-2</v>
      </c>
      <c r="Z108" s="219">
        <v>1.6E-2</v>
      </c>
      <c r="AA108" s="316"/>
      <c r="AB108" s="219">
        <v>0.10299999999999999</v>
      </c>
      <c r="AC108" s="219">
        <v>3.1E-2</v>
      </c>
      <c r="AD108" s="219">
        <v>3.7999999999999999E-2</v>
      </c>
      <c r="AE108" s="316"/>
      <c r="AF108" s="480">
        <v>0.28799999999999998</v>
      </c>
      <c r="AG108" s="480">
        <v>4.1000000000000002E-2</v>
      </c>
      <c r="AH108" s="480">
        <v>6.7000000000000004E-2</v>
      </c>
      <c r="AI108" s="480">
        <v>0.06</v>
      </c>
      <c r="AJ108" s="219">
        <v>7.119741100323625E-3</v>
      </c>
      <c r="AK108" s="219">
        <v>5.6000000000000001E-2</v>
      </c>
      <c r="AL108" s="316"/>
      <c r="AM108" s="322">
        <v>0.25700000000000001</v>
      </c>
      <c r="AN108" s="322">
        <v>6.7000000000000004E-2</v>
      </c>
      <c r="AO108" s="322">
        <v>5.2999999999999999E-2</v>
      </c>
      <c r="AP108" s="322">
        <v>5.0999999999999997E-2</v>
      </c>
      <c r="AQ108" s="521">
        <v>8.9999999999999993E-3</v>
      </c>
    </row>
    <row r="109" spans="1:43" ht="15">
      <c r="A109" s="10" t="s">
        <v>75</v>
      </c>
      <c r="B109" s="410"/>
      <c r="C109" s="318">
        <v>7.1000000000000004E-3</v>
      </c>
      <c r="D109" s="319">
        <v>7.4999999999999997E-3</v>
      </c>
      <c r="E109" s="319">
        <v>6.8999999999999999E-3</v>
      </c>
      <c r="F109" s="319">
        <v>6.7999999999999996E-3</v>
      </c>
      <c r="G109" s="320"/>
      <c r="H109" s="318">
        <v>6.1000000000000004E-3</v>
      </c>
      <c r="I109" s="319">
        <v>8.0000000000000002E-3</v>
      </c>
      <c r="J109" s="319">
        <v>8.6E-3</v>
      </c>
      <c r="K109" s="319">
        <v>8.6999999999999994E-3</v>
      </c>
      <c r="L109" s="320"/>
      <c r="M109" s="318">
        <v>8.2000000000000007E-3</v>
      </c>
      <c r="N109" s="319">
        <v>7.4999999999999997E-3</v>
      </c>
      <c r="O109" s="319">
        <v>7.4000000000000003E-3</v>
      </c>
      <c r="P109" s="319">
        <v>7.1000000000000004E-3</v>
      </c>
      <c r="Q109" s="320"/>
      <c r="R109" s="319">
        <v>7.7000000000000002E-3</v>
      </c>
      <c r="S109" s="319">
        <v>6.8999999999999999E-3</v>
      </c>
      <c r="T109" s="319">
        <v>6.7000000000000002E-3</v>
      </c>
      <c r="U109" s="319">
        <v>7.4000000000000003E-3</v>
      </c>
      <c r="V109" s="320"/>
      <c r="W109" s="319">
        <v>8.0999999999999996E-3</v>
      </c>
      <c r="X109" s="319">
        <v>8.0999999999999996E-3</v>
      </c>
      <c r="Y109" s="319">
        <v>8.5000000000000006E-3</v>
      </c>
      <c r="Z109" s="319">
        <v>9.7000000000000003E-3</v>
      </c>
      <c r="AA109" s="320"/>
      <c r="AB109" s="319">
        <v>1.01E-2</v>
      </c>
      <c r="AC109" s="319">
        <v>0.01</v>
      </c>
      <c r="AD109" s="319">
        <v>1.04E-2</v>
      </c>
      <c r="AE109" s="320"/>
      <c r="AF109" s="481">
        <v>7.1000000000000004E-3</v>
      </c>
      <c r="AG109" s="481">
        <v>7.7000000000000002E-3</v>
      </c>
      <c r="AH109" s="481">
        <v>7.7000000000000002E-3</v>
      </c>
      <c r="AI109" s="481">
        <v>7.1000000000000004E-3</v>
      </c>
      <c r="AJ109" s="319">
        <v>8.2000000000000007E-3</v>
      </c>
      <c r="AK109" s="319">
        <v>1.01E-2</v>
      </c>
      <c r="AL109" s="320"/>
      <c r="AM109" s="323">
        <v>7.1000000000000004E-3</v>
      </c>
      <c r="AN109" s="323">
        <v>7.9000000000000008E-3</v>
      </c>
      <c r="AO109" s="323">
        <v>7.4999999999999997E-3</v>
      </c>
      <c r="AP109" s="323">
        <v>7.0000000000000001E-3</v>
      </c>
      <c r="AQ109" s="522">
        <v>8.9999999999999993E-3</v>
      </c>
    </row>
    <row r="110" spans="1:43" ht="15">
      <c r="A110" s="10" t="s">
        <v>76</v>
      </c>
      <c r="B110" s="409"/>
      <c r="C110" s="315">
        <v>0.47699999999999998</v>
      </c>
      <c r="D110" s="219">
        <v>0.17</v>
      </c>
      <c r="E110" s="219">
        <v>0.122</v>
      </c>
      <c r="F110" s="219">
        <v>0.41699999999999998</v>
      </c>
      <c r="G110" s="316"/>
      <c r="H110" s="315">
        <v>3.4</v>
      </c>
      <c r="I110" s="219">
        <v>0.34399999999999997</v>
      </c>
      <c r="J110" s="219">
        <v>0.35899999999999999</v>
      </c>
      <c r="K110" s="219">
        <v>0.27600000000000002</v>
      </c>
      <c r="L110" s="316"/>
      <c r="M110" s="315">
        <v>0.28499999999999998</v>
      </c>
      <c r="N110" s="219">
        <v>0.71699999999999997</v>
      </c>
      <c r="O110" s="219">
        <v>0.54</v>
      </c>
      <c r="P110" s="219">
        <v>0.66200000000000003</v>
      </c>
      <c r="Q110" s="316"/>
      <c r="R110" s="219">
        <v>0.55200000000000005</v>
      </c>
      <c r="S110" s="219">
        <v>0.48799999999999999</v>
      </c>
      <c r="T110" s="219">
        <v>0.371</v>
      </c>
      <c r="U110" s="219">
        <v>0.56999999999999995</v>
      </c>
      <c r="V110" s="316"/>
      <c r="W110" s="219">
        <v>0.96199999999999997</v>
      </c>
      <c r="X110" s="219">
        <v>0.65600000000000003</v>
      </c>
      <c r="Y110" s="219">
        <v>0.61399999999999999</v>
      </c>
      <c r="Z110" s="219">
        <v>0.755</v>
      </c>
      <c r="AA110" s="316"/>
      <c r="AB110" s="219">
        <v>0.432</v>
      </c>
      <c r="AC110" s="219">
        <v>0.66500000000000004</v>
      </c>
      <c r="AD110" s="219">
        <v>0.63</v>
      </c>
      <c r="AE110" s="316"/>
      <c r="AF110" s="480">
        <v>0.19400000000000001</v>
      </c>
      <c r="AG110" s="480">
        <v>0.48099999999999998</v>
      </c>
      <c r="AH110" s="480">
        <v>0.442</v>
      </c>
      <c r="AI110" s="480">
        <v>0.45900000000000002</v>
      </c>
      <c r="AJ110" s="219">
        <v>0.71</v>
      </c>
      <c r="AK110" s="219">
        <v>0.55100000000000005</v>
      </c>
      <c r="AL110" s="316"/>
      <c r="AM110" s="322">
        <v>0.221</v>
      </c>
      <c r="AN110" s="322">
        <v>0.40400000000000003</v>
      </c>
      <c r="AO110" s="322">
        <v>0.48099999999999998</v>
      </c>
      <c r="AP110" s="322">
        <v>0.48</v>
      </c>
      <c r="AQ110" s="521">
        <v>0.72499999999999998</v>
      </c>
    </row>
    <row r="111" spans="1:43" ht="15">
      <c r="A111" s="10" t="s">
        <v>150</v>
      </c>
      <c r="B111" s="410"/>
      <c r="C111" s="318">
        <v>2.0000000000000001E-4</v>
      </c>
      <c r="D111" s="319">
        <v>-4.0000000000000002E-4</v>
      </c>
      <c r="E111" s="319">
        <v>-4.0000000000000002E-4</v>
      </c>
      <c r="F111" s="319">
        <v>-5.0000000000000001E-4</v>
      </c>
      <c r="G111" s="320"/>
      <c r="H111" s="318">
        <v>2.9999999999999997E-4</v>
      </c>
      <c r="I111" s="319">
        <v>8.0000000000000004E-4</v>
      </c>
      <c r="J111" s="319">
        <v>-2.0000000000000001E-4</v>
      </c>
      <c r="K111" s="319">
        <v>1E-4</v>
      </c>
      <c r="L111" s="320"/>
      <c r="M111" s="318">
        <v>-1.4E-3</v>
      </c>
      <c r="N111" s="319">
        <v>-5.9999999999999995E-4</v>
      </c>
      <c r="O111" s="319">
        <v>-4.0000000000000002E-4</v>
      </c>
      <c r="P111" s="319">
        <v>8.0000000000000004E-4</v>
      </c>
      <c r="Q111" s="320"/>
      <c r="R111" s="319">
        <v>1E-3</v>
      </c>
      <c r="S111" s="319">
        <v>8.9999999999999998E-4</v>
      </c>
      <c r="T111" s="319">
        <v>6.9999999999999999E-4</v>
      </c>
      <c r="U111" s="319">
        <v>8.0000000000000004E-4</v>
      </c>
      <c r="V111" s="320"/>
      <c r="W111" s="319">
        <v>5.9999999999999995E-4</v>
      </c>
      <c r="X111" s="319">
        <v>5.9999999999999995E-4</v>
      </c>
      <c r="Y111" s="319">
        <v>5.9999999999999995E-4</v>
      </c>
      <c r="Z111" s="319">
        <v>4.0000000000000002E-4</v>
      </c>
      <c r="AA111" s="320"/>
      <c r="AB111" s="319">
        <v>-4.0000000000000002E-4</v>
      </c>
      <c r="AC111" s="319">
        <v>1E-4</v>
      </c>
      <c r="AD111" s="319">
        <v>1E-4</v>
      </c>
      <c r="AE111" s="320"/>
      <c r="AF111" s="481">
        <v>-2.0000000000000001E-4</v>
      </c>
      <c r="AG111" s="481">
        <v>2.9999999999999997E-4</v>
      </c>
      <c r="AH111" s="481">
        <v>-8.0000000000000004E-4</v>
      </c>
      <c r="AI111" s="481">
        <v>8.9999999999999998E-4</v>
      </c>
      <c r="AJ111" s="319">
        <v>5.9999999999999995E-4</v>
      </c>
      <c r="AK111" s="319">
        <v>-1E-4</v>
      </c>
      <c r="AL111" s="320"/>
      <c r="AM111" s="323">
        <v>-2.9999999999999997E-4</v>
      </c>
      <c r="AN111" s="323">
        <v>2.9999999999999997E-4</v>
      </c>
      <c r="AO111" s="323">
        <v>-5.0000000000000001E-4</v>
      </c>
      <c r="AP111" s="323">
        <v>8.0000000000000004E-4</v>
      </c>
      <c r="AQ111" s="522">
        <v>5.0000000000000001E-4</v>
      </c>
    </row>
    <row r="112" spans="1:43" ht="15">
      <c r="A112" s="10" t="s">
        <v>104</v>
      </c>
      <c r="B112" s="409"/>
      <c r="C112" s="388" t="s">
        <v>97</v>
      </c>
      <c r="D112" s="389" t="s">
        <v>97</v>
      </c>
      <c r="E112" s="389" t="s">
        <v>97</v>
      </c>
      <c r="F112" s="389" t="s">
        <v>97</v>
      </c>
      <c r="G112" s="390"/>
      <c r="H112" s="388" t="s">
        <v>97</v>
      </c>
      <c r="I112" s="389" t="s">
        <v>97</v>
      </c>
      <c r="J112" s="389" t="s">
        <v>97</v>
      </c>
      <c r="K112" s="389" t="s">
        <v>97</v>
      </c>
      <c r="L112" s="390"/>
      <c r="M112" s="388" t="s">
        <v>97</v>
      </c>
      <c r="N112" s="389" t="s">
        <v>97</v>
      </c>
      <c r="O112" s="389" t="s">
        <v>97</v>
      </c>
      <c r="P112" s="389" t="s">
        <v>97</v>
      </c>
      <c r="Q112" s="390"/>
      <c r="R112" s="389" t="s">
        <v>97</v>
      </c>
      <c r="S112" s="389" t="s">
        <v>97</v>
      </c>
      <c r="T112" s="389" t="s">
        <v>97</v>
      </c>
      <c r="U112" s="389" t="s">
        <v>97</v>
      </c>
      <c r="V112" s="408"/>
      <c r="W112" s="389" t="s">
        <v>97</v>
      </c>
      <c r="X112" s="389" t="s">
        <v>97</v>
      </c>
      <c r="Y112" s="389" t="s">
        <v>97</v>
      </c>
      <c r="Z112" s="389">
        <v>0</v>
      </c>
      <c r="AA112" s="408"/>
      <c r="AB112" s="389">
        <v>0</v>
      </c>
      <c r="AC112" s="389">
        <v>0</v>
      </c>
      <c r="AD112" s="389">
        <v>0</v>
      </c>
      <c r="AE112" s="408"/>
      <c r="AF112" s="219" t="s">
        <v>97</v>
      </c>
      <c r="AG112" s="219" t="s">
        <v>97</v>
      </c>
      <c r="AH112" s="219" t="s">
        <v>97</v>
      </c>
      <c r="AI112" s="219" t="s">
        <v>97</v>
      </c>
      <c r="AJ112" s="389" t="e">
        <v>#N/A</v>
      </c>
      <c r="AK112" s="389">
        <v>0</v>
      </c>
      <c r="AL112" s="408"/>
      <c r="AM112" s="389" t="s">
        <v>97</v>
      </c>
      <c r="AN112" s="389" t="s">
        <v>97</v>
      </c>
      <c r="AO112" s="389" t="s">
        <v>97</v>
      </c>
      <c r="AP112" s="389" t="s">
        <v>97</v>
      </c>
      <c r="AQ112" s="523">
        <v>0</v>
      </c>
    </row>
    <row r="113" spans="1:43" ht="15">
      <c r="A113" s="10" t="s">
        <v>105</v>
      </c>
      <c r="B113" s="409"/>
      <c r="C113" s="388" t="s">
        <v>97</v>
      </c>
      <c r="D113" s="389" t="s">
        <v>97</v>
      </c>
      <c r="E113" s="389" t="s">
        <v>97</v>
      </c>
      <c r="F113" s="389" t="s">
        <v>97</v>
      </c>
      <c r="G113" s="390"/>
      <c r="H113" s="388" t="s">
        <v>97</v>
      </c>
      <c r="I113" s="389" t="s">
        <v>97</v>
      </c>
      <c r="J113" s="389" t="s">
        <v>97</v>
      </c>
      <c r="K113" s="389" t="s">
        <v>97</v>
      </c>
      <c r="L113" s="390"/>
      <c r="M113" s="388" t="s">
        <v>97</v>
      </c>
      <c r="N113" s="389" t="s">
        <v>97</v>
      </c>
      <c r="O113" s="389" t="s">
        <v>97</v>
      </c>
      <c r="P113" s="389" t="s">
        <v>97</v>
      </c>
      <c r="Q113" s="390"/>
      <c r="R113" s="389" t="s">
        <v>97</v>
      </c>
      <c r="S113" s="389" t="s">
        <v>97</v>
      </c>
      <c r="T113" s="389" t="s">
        <v>97</v>
      </c>
      <c r="U113" s="389" t="s">
        <v>97</v>
      </c>
      <c r="V113" s="408"/>
      <c r="W113" s="389" t="s">
        <v>97</v>
      </c>
      <c r="X113" s="389" t="s">
        <v>97</v>
      </c>
      <c r="Y113" s="389" t="s">
        <v>97</v>
      </c>
      <c r="Z113" s="389">
        <v>0</v>
      </c>
      <c r="AA113" s="408"/>
      <c r="AB113" s="389">
        <v>0</v>
      </c>
      <c r="AC113" s="389">
        <v>0</v>
      </c>
      <c r="AD113" s="389">
        <v>0</v>
      </c>
      <c r="AE113" s="408"/>
      <c r="AF113" s="219" t="s">
        <v>97</v>
      </c>
      <c r="AG113" s="219" t="s">
        <v>97</v>
      </c>
      <c r="AH113" s="219" t="s">
        <v>97</v>
      </c>
      <c r="AI113" s="219" t="s">
        <v>97</v>
      </c>
      <c r="AJ113" s="389" t="e">
        <v>#N/A</v>
      </c>
      <c r="AK113" s="389">
        <v>0</v>
      </c>
      <c r="AL113" s="408"/>
      <c r="AM113" s="389" t="s">
        <v>97</v>
      </c>
      <c r="AN113" s="389" t="s">
        <v>97</v>
      </c>
      <c r="AO113" s="389" t="s">
        <v>97</v>
      </c>
      <c r="AP113" s="389" t="s">
        <v>97</v>
      </c>
      <c r="AQ113" s="523">
        <v>0</v>
      </c>
    </row>
    <row r="114" spans="1:43" ht="15">
      <c r="A114" s="68"/>
      <c r="B114" s="68"/>
      <c r="C114" s="412"/>
      <c r="G114" s="68"/>
      <c r="H114" s="412"/>
      <c r="I114" s="66"/>
      <c r="J114" s="66"/>
      <c r="K114" s="66"/>
      <c r="L114" s="68"/>
      <c r="M114" s="412"/>
      <c r="N114" s="412"/>
      <c r="O114" s="412"/>
      <c r="P114" s="412"/>
      <c r="Q114" s="68"/>
      <c r="V114" s="68"/>
      <c r="AA114" s="68"/>
      <c r="AE114" s="68"/>
      <c r="AF114" s="481"/>
      <c r="AL114" s="68"/>
    </row>
    <row r="115" spans="1:43" ht="15">
      <c r="A115" s="67" t="s">
        <v>151</v>
      </c>
      <c r="B115" s="54"/>
      <c r="C115" s="507" t="s">
        <v>30</v>
      </c>
      <c r="D115" s="496"/>
      <c r="E115" s="496"/>
      <c r="F115" s="496"/>
      <c r="G115" s="54"/>
      <c r="H115" s="507" t="s">
        <v>31</v>
      </c>
      <c r="I115" s="496"/>
      <c r="J115" s="496"/>
      <c r="K115" s="496"/>
      <c r="L115" s="54"/>
      <c r="M115" s="495" t="s">
        <v>27</v>
      </c>
      <c r="N115" s="496"/>
      <c r="O115" s="496"/>
      <c r="P115" s="496"/>
      <c r="Q115" s="54"/>
      <c r="R115" s="495" t="s">
        <v>32</v>
      </c>
      <c r="S115" s="496"/>
      <c r="T115" s="496"/>
      <c r="U115" s="496"/>
      <c r="V115" s="66"/>
      <c r="W115" s="500" t="s">
        <v>28</v>
      </c>
      <c r="X115" s="500"/>
      <c r="Y115" s="500"/>
      <c r="Z115" s="500"/>
      <c r="AA115" s="66"/>
      <c r="AB115" s="496" t="s">
        <v>29</v>
      </c>
      <c r="AC115" s="496"/>
      <c r="AD115" s="496"/>
      <c r="AE115" s="66"/>
      <c r="AF115" s="214" t="s">
        <v>30</v>
      </c>
      <c r="AG115" s="214" t="s">
        <v>31</v>
      </c>
      <c r="AH115" s="214" t="s">
        <v>27</v>
      </c>
      <c r="AI115" s="214" t="s">
        <v>32</v>
      </c>
      <c r="AJ115" s="214" t="s">
        <v>28</v>
      </c>
      <c r="AK115" s="214" t="s">
        <v>29</v>
      </c>
      <c r="AL115" s="66"/>
      <c r="AM115" s="214" t="s">
        <v>30</v>
      </c>
      <c r="AN115" s="214" t="s">
        <v>31</v>
      </c>
      <c r="AO115" s="214" t="s">
        <v>27</v>
      </c>
      <c r="AP115" s="214" t="s">
        <v>32</v>
      </c>
      <c r="AQ115" s="53" t="s">
        <v>28</v>
      </c>
    </row>
    <row r="116" spans="1:43" ht="15">
      <c r="A116" s="68"/>
      <c r="B116" s="55"/>
      <c r="C116" s="20" t="s">
        <v>79</v>
      </c>
      <c r="D116" s="113" t="s">
        <v>80</v>
      </c>
      <c r="E116" s="137" t="s">
        <v>81</v>
      </c>
      <c r="F116" s="137" t="s">
        <v>82</v>
      </c>
      <c r="G116" s="55"/>
      <c r="H116" s="20" t="s">
        <v>79</v>
      </c>
      <c r="I116" s="113" t="s">
        <v>80</v>
      </c>
      <c r="J116" s="137" t="s">
        <v>81</v>
      </c>
      <c r="K116" s="137" t="s">
        <v>82</v>
      </c>
      <c r="L116" s="55"/>
      <c r="M116" s="20" t="s">
        <v>79</v>
      </c>
      <c r="N116" s="113" t="s">
        <v>80</v>
      </c>
      <c r="O116" s="113" t="s">
        <v>81</v>
      </c>
      <c r="P116" s="113" t="s">
        <v>82</v>
      </c>
      <c r="Q116" s="55"/>
      <c r="R116" s="20" t="s">
        <v>79</v>
      </c>
      <c r="S116" s="113" t="s">
        <v>80</v>
      </c>
      <c r="T116" s="113" t="s">
        <v>81</v>
      </c>
      <c r="U116" s="113" t="s">
        <v>82</v>
      </c>
      <c r="V116" s="66"/>
      <c r="W116" s="20" t="s">
        <v>79</v>
      </c>
      <c r="X116" s="113" t="s">
        <v>80</v>
      </c>
      <c r="Y116" s="113" t="s">
        <v>81</v>
      </c>
      <c r="Z116" s="113" t="s">
        <v>82</v>
      </c>
      <c r="AA116" s="66"/>
      <c r="AB116" s="144" t="s">
        <v>33</v>
      </c>
      <c r="AC116" s="144" t="str">
        <f>AC8</f>
        <v>Q2</v>
      </c>
      <c r="AD116" s="144" t="str">
        <f>AD8</f>
        <v>Q3</v>
      </c>
      <c r="AE116" s="66"/>
      <c r="AF116" s="144" t="s">
        <v>37</v>
      </c>
      <c r="AG116" s="144" t="s">
        <v>37</v>
      </c>
      <c r="AH116" s="144" t="s">
        <v>37</v>
      </c>
      <c r="AI116" s="144" t="s">
        <v>37</v>
      </c>
      <c r="AJ116" s="144" t="str">
        <f>AJ8</f>
        <v>Q1-3</v>
      </c>
      <c r="AK116" s="144" t="str">
        <f>AK8</f>
        <v>Q1-3</v>
      </c>
      <c r="AL116" s="66"/>
      <c r="AM116" s="21" t="s">
        <v>38</v>
      </c>
      <c r="AN116" s="21" t="s">
        <v>38</v>
      </c>
      <c r="AO116" s="21" t="s">
        <v>38</v>
      </c>
      <c r="AP116" s="21" t="s">
        <v>38</v>
      </c>
      <c r="AQ116" s="157" t="s">
        <v>38</v>
      </c>
    </row>
    <row r="117" spans="1:43" ht="15">
      <c r="A117" s="10" t="s">
        <v>152</v>
      </c>
      <c r="B117" s="59"/>
      <c r="C117" s="300">
        <v>11119</v>
      </c>
      <c r="D117" s="310">
        <v>9177</v>
      </c>
      <c r="E117" s="310">
        <v>10458</v>
      </c>
      <c r="F117" s="310">
        <v>10060</v>
      </c>
      <c r="G117" s="224"/>
      <c r="H117" s="300">
        <v>11743</v>
      </c>
      <c r="I117" s="310">
        <v>16178</v>
      </c>
      <c r="J117" s="310">
        <v>16093</v>
      </c>
      <c r="K117" s="310">
        <v>17446</v>
      </c>
      <c r="L117" s="224"/>
      <c r="M117" s="300">
        <v>16958</v>
      </c>
      <c r="N117" s="310">
        <v>18565</v>
      </c>
      <c r="O117" s="310">
        <v>17392</v>
      </c>
      <c r="P117" s="310">
        <v>18213</v>
      </c>
      <c r="Q117" s="224"/>
      <c r="R117" s="310">
        <v>16287</v>
      </c>
      <c r="S117" s="310">
        <v>15149</v>
      </c>
      <c r="T117" s="310">
        <v>16957</v>
      </c>
      <c r="U117" s="310">
        <v>18386</v>
      </c>
      <c r="V117" s="373"/>
      <c r="W117" s="310">
        <v>17064</v>
      </c>
      <c r="X117" s="310">
        <v>16664</v>
      </c>
      <c r="Y117" s="310">
        <v>16822</v>
      </c>
      <c r="Z117" s="310">
        <v>18758</v>
      </c>
      <c r="AA117" s="373"/>
      <c r="AB117" s="310">
        <v>17068</v>
      </c>
      <c r="AC117" s="310">
        <v>17505</v>
      </c>
      <c r="AD117" s="310">
        <v>19454</v>
      </c>
      <c r="AE117" s="373"/>
      <c r="AF117" s="310">
        <v>10458</v>
      </c>
      <c r="AG117" s="310">
        <v>16093</v>
      </c>
      <c r="AH117" s="310">
        <v>17392</v>
      </c>
      <c r="AI117" s="310">
        <v>16957</v>
      </c>
      <c r="AJ117" s="310">
        <v>16822</v>
      </c>
      <c r="AK117" s="310">
        <v>19454</v>
      </c>
      <c r="AL117" s="373"/>
      <c r="AM117" s="310">
        <v>10060</v>
      </c>
      <c r="AN117" s="310">
        <v>17446</v>
      </c>
      <c r="AO117" s="310">
        <v>18213</v>
      </c>
      <c r="AP117" s="310">
        <v>18386</v>
      </c>
      <c r="AQ117" s="424">
        <v>18758</v>
      </c>
    </row>
    <row r="118" spans="1:43" ht="15">
      <c r="A118" s="10" t="s">
        <v>153</v>
      </c>
      <c r="B118" s="59"/>
      <c r="C118" s="300">
        <v>1719</v>
      </c>
      <c r="D118" s="310">
        <v>1748</v>
      </c>
      <c r="E118" s="310">
        <v>1802</v>
      </c>
      <c r="F118" s="310">
        <v>1621</v>
      </c>
      <c r="G118" s="224"/>
      <c r="H118" s="300">
        <v>2363</v>
      </c>
      <c r="I118" s="310">
        <v>2682</v>
      </c>
      <c r="J118" s="310">
        <v>2685</v>
      </c>
      <c r="K118" s="310">
        <v>2580</v>
      </c>
      <c r="L118" s="224"/>
      <c r="M118" s="300">
        <v>2596</v>
      </c>
      <c r="N118" s="310">
        <v>2670</v>
      </c>
      <c r="O118" s="310">
        <v>2078</v>
      </c>
      <c r="P118" s="310">
        <v>1845</v>
      </c>
      <c r="Q118" s="224"/>
      <c r="R118" s="310">
        <v>1566</v>
      </c>
      <c r="S118" s="310">
        <v>1616</v>
      </c>
      <c r="T118" s="310">
        <v>1697</v>
      </c>
      <c r="U118" s="310">
        <v>1748</v>
      </c>
      <c r="V118" s="373"/>
      <c r="W118" s="310">
        <v>1800</v>
      </c>
      <c r="X118" s="310">
        <v>1828</v>
      </c>
      <c r="Y118" s="310">
        <v>1964</v>
      </c>
      <c r="Z118" s="310">
        <v>1892</v>
      </c>
      <c r="AA118" s="373"/>
      <c r="AB118" s="310">
        <v>1744</v>
      </c>
      <c r="AC118" s="360">
        <v>1687</v>
      </c>
      <c r="AD118" s="360">
        <v>1248</v>
      </c>
      <c r="AE118" s="373"/>
      <c r="AF118" s="310">
        <v>1802</v>
      </c>
      <c r="AG118" s="310">
        <v>2685</v>
      </c>
      <c r="AH118" s="310">
        <v>2078</v>
      </c>
      <c r="AI118" s="310">
        <v>1697</v>
      </c>
      <c r="AJ118" s="360">
        <v>1964</v>
      </c>
      <c r="AK118" s="360">
        <v>1248</v>
      </c>
      <c r="AL118" s="373"/>
      <c r="AM118" s="310">
        <v>1621</v>
      </c>
      <c r="AN118" s="310">
        <v>2580</v>
      </c>
      <c r="AO118" s="310">
        <v>1845</v>
      </c>
      <c r="AP118" s="310">
        <v>1748</v>
      </c>
      <c r="AQ118" s="424">
        <v>1892</v>
      </c>
    </row>
    <row r="119" spans="1:43" ht="15">
      <c r="A119" s="10" t="s">
        <v>165</v>
      </c>
      <c r="B119" s="59"/>
      <c r="C119" s="300">
        <v>3262</v>
      </c>
      <c r="D119" s="310">
        <v>3501</v>
      </c>
      <c r="E119" s="310">
        <v>4336</v>
      </c>
      <c r="F119" s="310">
        <v>4483</v>
      </c>
      <c r="G119" s="224"/>
      <c r="H119" s="300">
        <v>7504</v>
      </c>
      <c r="I119" s="310">
        <v>4559</v>
      </c>
      <c r="J119" s="310">
        <v>3931</v>
      </c>
      <c r="K119" s="310">
        <v>3840</v>
      </c>
      <c r="L119" s="224"/>
      <c r="M119" s="300">
        <v>3365</v>
      </c>
      <c r="N119" s="310">
        <v>3014</v>
      </c>
      <c r="O119" s="310">
        <v>2907</v>
      </c>
      <c r="P119" s="310">
        <v>2814</v>
      </c>
      <c r="Q119" s="224"/>
      <c r="R119" s="310">
        <v>2651</v>
      </c>
      <c r="S119" s="310">
        <v>3099</v>
      </c>
      <c r="T119" s="310">
        <v>3100</v>
      </c>
      <c r="U119" s="310">
        <v>3613</v>
      </c>
      <c r="V119" s="373"/>
      <c r="W119" s="310">
        <v>3381</v>
      </c>
      <c r="X119" s="310">
        <v>3472</v>
      </c>
      <c r="Y119" s="310">
        <v>3386</v>
      </c>
      <c r="Z119" s="310">
        <v>3723</v>
      </c>
      <c r="AA119" s="373"/>
      <c r="AB119" s="310">
        <v>3459</v>
      </c>
      <c r="AC119" s="310">
        <v>3003</v>
      </c>
      <c r="AD119" s="310">
        <v>3815</v>
      </c>
      <c r="AE119" s="373"/>
      <c r="AF119" s="310">
        <v>4336</v>
      </c>
      <c r="AG119" s="310">
        <v>3931</v>
      </c>
      <c r="AH119" s="310">
        <v>2907</v>
      </c>
      <c r="AI119" s="310">
        <v>3100</v>
      </c>
      <c r="AJ119" s="310">
        <v>3386</v>
      </c>
      <c r="AK119" s="310">
        <v>3815</v>
      </c>
      <c r="AL119" s="373"/>
      <c r="AM119" s="310">
        <v>4483</v>
      </c>
      <c r="AN119" s="310">
        <v>3840</v>
      </c>
      <c r="AO119" s="310">
        <v>2814</v>
      </c>
      <c r="AP119" s="310">
        <v>3613</v>
      </c>
      <c r="AQ119" s="424">
        <v>3723</v>
      </c>
    </row>
    <row r="120" spans="1:43" ht="15">
      <c r="A120" s="10" t="s">
        <v>157</v>
      </c>
      <c r="B120" s="59"/>
      <c r="C120" s="116" t="s">
        <v>97</v>
      </c>
      <c r="D120" s="310" t="s">
        <v>97</v>
      </c>
      <c r="E120" s="310" t="s">
        <v>97</v>
      </c>
      <c r="F120" s="310" t="s">
        <v>97</v>
      </c>
      <c r="G120" s="224"/>
      <c r="H120" s="116" t="s">
        <v>97</v>
      </c>
      <c r="I120" s="310" t="s">
        <v>97</v>
      </c>
      <c r="J120" s="310" t="s">
        <v>97</v>
      </c>
      <c r="K120" s="310" t="s">
        <v>97</v>
      </c>
      <c r="L120" s="224"/>
      <c r="M120" s="116" t="s">
        <v>97</v>
      </c>
      <c r="N120" s="310" t="s">
        <v>97</v>
      </c>
      <c r="O120" s="310" t="s">
        <v>97</v>
      </c>
      <c r="P120" s="310" t="s">
        <v>97</v>
      </c>
      <c r="Q120" s="224"/>
      <c r="R120" s="310" t="s">
        <v>97</v>
      </c>
      <c r="S120" s="310" t="s">
        <v>97</v>
      </c>
      <c r="T120" s="310" t="s">
        <v>97</v>
      </c>
      <c r="U120" s="310" t="s">
        <v>97</v>
      </c>
      <c r="V120" s="373"/>
      <c r="W120" s="310" t="s">
        <v>97</v>
      </c>
      <c r="X120" s="310" t="s">
        <v>97</v>
      </c>
      <c r="Y120" s="310" t="s">
        <v>97</v>
      </c>
      <c r="Z120" s="387">
        <v>0</v>
      </c>
      <c r="AA120" s="373"/>
      <c r="AB120" s="387">
        <v>0</v>
      </c>
      <c r="AC120" s="387">
        <v>0</v>
      </c>
      <c r="AD120" s="387">
        <v>0</v>
      </c>
      <c r="AE120" s="373"/>
      <c r="AF120" s="310" t="s">
        <v>97</v>
      </c>
      <c r="AG120" s="310" t="s">
        <v>97</v>
      </c>
      <c r="AH120" s="310" t="s">
        <v>97</v>
      </c>
      <c r="AI120" s="310" t="s">
        <v>97</v>
      </c>
      <c r="AJ120" s="387" t="e">
        <v>#N/A</v>
      </c>
      <c r="AK120" s="387">
        <v>0</v>
      </c>
      <c r="AL120" s="373"/>
      <c r="AM120" s="310" t="s">
        <v>97</v>
      </c>
      <c r="AN120" s="310" t="s">
        <v>97</v>
      </c>
      <c r="AO120" s="310" t="s">
        <v>97</v>
      </c>
      <c r="AP120" s="310" t="s">
        <v>97</v>
      </c>
      <c r="AQ120" s="524">
        <v>0</v>
      </c>
    </row>
    <row r="121" spans="1:43" ht="15">
      <c r="A121" s="10" t="s">
        <v>158</v>
      </c>
      <c r="B121" s="59"/>
      <c r="C121" s="116" t="s">
        <v>97</v>
      </c>
      <c r="D121" s="310" t="s">
        <v>97</v>
      </c>
      <c r="E121" s="310" t="s">
        <v>97</v>
      </c>
      <c r="F121" s="310" t="s">
        <v>97</v>
      </c>
      <c r="G121" s="224"/>
      <c r="H121" s="116" t="s">
        <v>97</v>
      </c>
      <c r="I121" s="310" t="s">
        <v>97</v>
      </c>
      <c r="J121" s="310" t="s">
        <v>97</v>
      </c>
      <c r="K121" s="310" t="s">
        <v>97</v>
      </c>
      <c r="L121" s="224"/>
      <c r="M121" s="116" t="s">
        <v>97</v>
      </c>
      <c r="N121" s="310" t="s">
        <v>97</v>
      </c>
      <c r="O121" s="310" t="s">
        <v>97</v>
      </c>
      <c r="P121" s="310" t="s">
        <v>97</v>
      </c>
      <c r="Q121" s="224"/>
      <c r="R121" s="310" t="s">
        <v>97</v>
      </c>
      <c r="S121" s="310" t="s">
        <v>97</v>
      </c>
      <c r="T121" s="310" t="s">
        <v>97</v>
      </c>
      <c r="U121" s="310" t="s">
        <v>97</v>
      </c>
      <c r="V121" s="373"/>
      <c r="W121" s="310" t="s">
        <v>97</v>
      </c>
      <c r="X121" s="310" t="s">
        <v>97</v>
      </c>
      <c r="Y121" s="310" t="s">
        <v>97</v>
      </c>
      <c r="Z121" s="387">
        <v>0</v>
      </c>
      <c r="AA121" s="373"/>
      <c r="AB121" s="387">
        <v>0</v>
      </c>
      <c r="AC121" s="387">
        <v>0</v>
      </c>
      <c r="AD121" s="387">
        <v>0</v>
      </c>
      <c r="AE121" s="373"/>
      <c r="AF121" s="310" t="s">
        <v>97</v>
      </c>
      <c r="AG121" s="310" t="s">
        <v>97</v>
      </c>
      <c r="AH121" s="310" t="s">
        <v>97</v>
      </c>
      <c r="AI121" s="310" t="s">
        <v>97</v>
      </c>
      <c r="AJ121" s="387" t="e">
        <v>#N/A</v>
      </c>
      <c r="AK121" s="387">
        <v>0</v>
      </c>
      <c r="AL121" s="373"/>
      <c r="AM121" s="310" t="s">
        <v>97</v>
      </c>
      <c r="AN121" s="310" t="s">
        <v>97</v>
      </c>
      <c r="AO121" s="310" t="s">
        <v>97</v>
      </c>
      <c r="AP121" s="310" t="s">
        <v>97</v>
      </c>
      <c r="AQ121" s="524">
        <v>0</v>
      </c>
    </row>
    <row r="122" spans="1:43" ht="15">
      <c r="A122" s="10" t="s">
        <v>159</v>
      </c>
      <c r="B122" s="59"/>
      <c r="C122" s="442">
        <v>157.95840000000001</v>
      </c>
      <c r="D122" s="439">
        <v>98.969899999999996</v>
      </c>
      <c r="E122" s="439">
        <v>601.86530000000005</v>
      </c>
      <c r="F122" s="439">
        <v>729.08410000000003</v>
      </c>
      <c r="G122" s="440"/>
      <c r="H122" s="442">
        <v>1048.97787361</v>
      </c>
      <c r="I122" s="439">
        <v>1047.4413677099999</v>
      </c>
      <c r="J122" s="439">
        <v>417.32874620000001</v>
      </c>
      <c r="K122" s="439">
        <v>158.42909072999998</v>
      </c>
      <c r="L122" s="440"/>
      <c r="M122" s="442">
        <v>74.968186869999997</v>
      </c>
      <c r="N122" s="439">
        <v>87.295709479999999</v>
      </c>
      <c r="O122" s="439">
        <v>90.017682509999986</v>
      </c>
      <c r="P122" s="439">
        <v>109.26159826</v>
      </c>
      <c r="Q122" s="440"/>
      <c r="R122" s="439">
        <v>100.71634490999999</v>
      </c>
      <c r="S122" s="439">
        <v>572.69793679999998</v>
      </c>
      <c r="T122" s="439">
        <v>573.51656507999996</v>
      </c>
      <c r="U122" s="439">
        <v>540.84436511000001</v>
      </c>
      <c r="V122" s="373"/>
      <c r="W122" s="439">
        <v>549.94023164999999</v>
      </c>
      <c r="X122" s="441">
        <v>531.80917111999997</v>
      </c>
      <c r="Y122" s="441">
        <v>534.07834106999996</v>
      </c>
      <c r="Z122" s="441">
        <v>531.26428537000004</v>
      </c>
      <c r="AA122" s="373"/>
      <c r="AB122" s="310">
        <v>536</v>
      </c>
      <c r="AC122" s="310">
        <v>23</v>
      </c>
      <c r="AD122" s="310">
        <v>29</v>
      </c>
      <c r="AE122" s="373"/>
      <c r="AF122" s="310">
        <f>E122</f>
        <v>601.86530000000005</v>
      </c>
      <c r="AG122" s="310">
        <f>J122</f>
        <v>417.32874620000001</v>
      </c>
      <c r="AH122" s="310">
        <f>O122</f>
        <v>90.017682509999986</v>
      </c>
      <c r="AI122" s="310">
        <f>T122</f>
        <v>573.51656507999996</v>
      </c>
      <c r="AJ122" s="310">
        <v>534.07834106999996</v>
      </c>
      <c r="AK122" s="310">
        <v>29</v>
      </c>
      <c r="AL122" s="373"/>
      <c r="AM122" s="441">
        <v>729.08410000000003</v>
      </c>
      <c r="AN122" s="439">
        <v>158.42909072999998</v>
      </c>
      <c r="AO122" s="439">
        <v>109.26159826</v>
      </c>
      <c r="AP122" s="439">
        <v>540.84436511000001</v>
      </c>
      <c r="AQ122" s="519">
        <v>531.26428537000004</v>
      </c>
    </row>
    <row r="123" spans="1:43">
      <c r="C123" s="211"/>
      <c r="D123" s="211"/>
      <c r="E123" s="211"/>
      <c r="F123" s="211"/>
      <c r="G123" s="436"/>
      <c r="H123" s="211"/>
      <c r="I123" s="437"/>
      <c r="J123" s="437"/>
      <c r="K123" s="437"/>
      <c r="L123" s="436"/>
      <c r="M123" s="211"/>
      <c r="N123" s="211"/>
      <c r="O123" s="211"/>
      <c r="P123" s="211"/>
      <c r="Q123" s="436"/>
      <c r="R123" s="211"/>
      <c r="S123" s="211"/>
      <c r="T123" s="211"/>
      <c r="U123" s="211"/>
      <c r="V123" s="436"/>
      <c r="W123" s="211"/>
      <c r="X123" s="211"/>
      <c r="Y123" s="211"/>
      <c r="Z123" s="211"/>
      <c r="AA123" s="436"/>
      <c r="AB123" s="211"/>
      <c r="AC123" s="310"/>
      <c r="AD123" s="310"/>
      <c r="AE123" s="436"/>
      <c r="AF123" s="211"/>
      <c r="AG123" s="211"/>
      <c r="AH123" s="211"/>
      <c r="AI123" s="211"/>
      <c r="AJ123" s="310"/>
      <c r="AK123" s="310"/>
      <c r="AL123" s="436"/>
    </row>
    <row r="124" spans="1:43" ht="17.25" customHeight="1">
      <c r="A124" s="65" t="s">
        <v>166</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c r="AQ124" s="65"/>
    </row>
    <row r="125" spans="1:43" ht="6" customHeight="1">
      <c r="A125" s="67"/>
      <c r="B125" s="67"/>
      <c r="C125" s="67"/>
      <c r="D125" s="67"/>
      <c r="E125" s="67"/>
      <c r="F125" s="67"/>
      <c r="G125" s="67"/>
      <c r="H125" s="67"/>
      <c r="I125" s="413"/>
      <c r="J125" s="413"/>
      <c r="K125" s="413"/>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row>
    <row r="126" spans="1:43" ht="15">
      <c r="A126" s="67" t="s">
        <v>148</v>
      </c>
      <c r="B126" s="54"/>
      <c r="C126" s="507" t="s">
        <v>30</v>
      </c>
      <c r="D126" s="496"/>
      <c r="E126" s="496"/>
      <c r="F126" s="496"/>
      <c r="G126" s="54"/>
      <c r="H126" s="507" t="s">
        <v>31</v>
      </c>
      <c r="I126" s="496"/>
      <c r="J126" s="496"/>
      <c r="K126" s="496"/>
      <c r="L126" s="54"/>
      <c r="M126" s="495" t="s">
        <v>27</v>
      </c>
      <c r="N126" s="496"/>
      <c r="O126" s="496"/>
      <c r="P126" s="496"/>
      <c r="Q126" s="54"/>
      <c r="R126" s="495" t="s">
        <v>32</v>
      </c>
      <c r="S126" s="496"/>
      <c r="T126" s="496"/>
      <c r="U126" s="496"/>
      <c r="V126" s="54"/>
      <c r="W126" s="500" t="s">
        <v>28</v>
      </c>
      <c r="X126" s="500"/>
      <c r="Y126" s="500"/>
      <c r="Z126" s="500"/>
      <c r="AA126" s="54"/>
      <c r="AB126" s="496" t="s">
        <v>29</v>
      </c>
      <c r="AC126" s="496"/>
      <c r="AD126" s="496"/>
      <c r="AE126" s="54"/>
      <c r="AF126" s="214" t="s">
        <v>30</v>
      </c>
      <c r="AG126" s="214" t="s">
        <v>31</v>
      </c>
      <c r="AH126" s="214" t="s">
        <v>27</v>
      </c>
      <c r="AI126" s="214" t="s">
        <v>32</v>
      </c>
      <c r="AJ126" s="214" t="s">
        <v>28</v>
      </c>
      <c r="AK126" s="214" t="s">
        <v>29</v>
      </c>
      <c r="AL126" s="54"/>
      <c r="AM126" s="415" t="s">
        <v>30</v>
      </c>
      <c r="AN126" s="415" t="s">
        <v>31</v>
      </c>
      <c r="AO126" s="415" t="s">
        <v>27</v>
      </c>
      <c r="AP126" s="214" t="s">
        <v>32</v>
      </c>
      <c r="AQ126" s="53" t="s">
        <v>28</v>
      </c>
    </row>
    <row r="127" spans="1:43" ht="15">
      <c r="A127" s="411"/>
      <c r="B127" s="55"/>
      <c r="C127" s="20" t="s">
        <v>33</v>
      </c>
      <c r="D127" s="113" t="s">
        <v>34</v>
      </c>
      <c r="E127" s="113" t="s">
        <v>35</v>
      </c>
      <c r="F127" s="113" t="s">
        <v>36</v>
      </c>
      <c r="G127" s="55"/>
      <c r="H127" s="20" t="s">
        <v>33</v>
      </c>
      <c r="I127" s="113" t="s">
        <v>34</v>
      </c>
      <c r="J127" s="113" t="s">
        <v>35</v>
      </c>
      <c r="K127" s="113" t="s">
        <v>36</v>
      </c>
      <c r="L127" s="55"/>
      <c r="M127" s="143" t="s">
        <v>33</v>
      </c>
      <c r="N127" s="144" t="s">
        <v>34</v>
      </c>
      <c r="O127" s="144" t="s">
        <v>35</v>
      </c>
      <c r="P127" s="144" t="s">
        <v>36</v>
      </c>
      <c r="Q127" s="55"/>
      <c r="R127" s="143" t="s">
        <v>33</v>
      </c>
      <c r="S127" s="144" t="s">
        <v>34</v>
      </c>
      <c r="T127" s="144" t="s">
        <v>35</v>
      </c>
      <c r="U127" s="144" t="s">
        <v>36</v>
      </c>
      <c r="V127" s="55"/>
      <c r="W127" s="143" t="s">
        <v>33</v>
      </c>
      <c r="X127" s="144" t="s">
        <v>34</v>
      </c>
      <c r="Y127" s="144" t="s">
        <v>35</v>
      </c>
      <c r="Z127" s="144" t="s">
        <v>36</v>
      </c>
      <c r="AA127" s="55"/>
      <c r="AB127" s="144" t="s">
        <v>33</v>
      </c>
      <c r="AC127" s="144" t="str">
        <f>AC8</f>
        <v>Q2</v>
      </c>
      <c r="AD127" s="144" t="str">
        <f>AD8</f>
        <v>Q3</v>
      </c>
      <c r="AE127" s="55"/>
      <c r="AF127" s="144" t="s">
        <v>37</v>
      </c>
      <c r="AG127" s="144" t="s">
        <v>37</v>
      </c>
      <c r="AH127" s="144" t="s">
        <v>37</v>
      </c>
      <c r="AI127" s="144" t="s">
        <v>37</v>
      </c>
      <c r="AJ127" s="144" t="str">
        <f>AJ8</f>
        <v>Q1-3</v>
      </c>
      <c r="AK127" s="144" t="str">
        <f>AK8</f>
        <v>Q1-3</v>
      </c>
      <c r="AL127" s="55"/>
      <c r="AM127" s="164" t="s">
        <v>38</v>
      </c>
      <c r="AN127" s="164" t="s">
        <v>38</v>
      </c>
      <c r="AO127" s="164" t="s">
        <v>38</v>
      </c>
      <c r="AP127" s="21" t="s">
        <v>38</v>
      </c>
      <c r="AQ127" s="157" t="s">
        <v>38</v>
      </c>
    </row>
    <row r="128" spans="1:43" ht="15">
      <c r="A128" s="10" t="s">
        <v>61</v>
      </c>
      <c r="B128" s="56"/>
      <c r="C128" s="313">
        <v>-9</v>
      </c>
      <c r="D128" s="215">
        <v>-9.4</v>
      </c>
      <c r="E128" s="215">
        <v>-11.4</v>
      </c>
      <c r="F128" s="215">
        <v>-10.3</v>
      </c>
      <c r="G128" s="259"/>
      <c r="H128" s="313">
        <v>-15.799999999999999</v>
      </c>
      <c r="I128" s="215">
        <v>-13.4</v>
      </c>
      <c r="J128" s="215">
        <v>-6.2</v>
      </c>
      <c r="K128" s="215">
        <v>-5.7</v>
      </c>
      <c r="L128" s="259"/>
      <c r="M128" s="313">
        <v>-9</v>
      </c>
      <c r="N128" s="215">
        <v>-6.4</v>
      </c>
      <c r="O128" s="215">
        <v>-8</v>
      </c>
      <c r="P128" s="215">
        <v>-6.7</v>
      </c>
      <c r="Q128" s="259"/>
      <c r="R128" s="215">
        <v>-5.0999999999999996</v>
      </c>
      <c r="S128" s="215">
        <v>-9.3000000000000007</v>
      </c>
      <c r="T128" s="215">
        <v>-8.9</v>
      </c>
      <c r="U128" s="215">
        <v>-12.4</v>
      </c>
      <c r="V128" s="259"/>
      <c r="W128" s="215">
        <v>0.5</v>
      </c>
      <c r="X128" s="215">
        <v>5.5</v>
      </c>
      <c r="Y128" s="215">
        <v>7.5</v>
      </c>
      <c r="Z128" s="215">
        <v>9.1</v>
      </c>
      <c r="AA128" s="259"/>
      <c r="AB128" s="215">
        <v>1.6</v>
      </c>
      <c r="AC128" s="215">
        <v>2.5</v>
      </c>
      <c r="AD128" s="215">
        <v>6.4</v>
      </c>
      <c r="AE128" s="259"/>
      <c r="AF128" s="478">
        <v>-29.700000000000003</v>
      </c>
      <c r="AG128" s="478">
        <v>-35.199999999999996</v>
      </c>
      <c r="AH128" s="478">
        <v>-23.3</v>
      </c>
      <c r="AI128" s="478">
        <v>-23.2</v>
      </c>
      <c r="AJ128" s="215">
        <v>13.5</v>
      </c>
      <c r="AK128" s="215">
        <v>10.4</v>
      </c>
      <c r="AL128" s="259"/>
      <c r="AM128" s="324">
        <v>-39.799999999999997</v>
      </c>
      <c r="AN128" s="324">
        <v>-40.9</v>
      </c>
      <c r="AO128" s="324">
        <v>-30</v>
      </c>
      <c r="AP128" s="324">
        <v>-35.700000000000003</v>
      </c>
      <c r="AQ128" s="525">
        <v>22.6</v>
      </c>
    </row>
    <row r="129" spans="1:43" ht="15">
      <c r="A129" s="10" t="s">
        <v>62</v>
      </c>
      <c r="B129" s="56"/>
      <c r="C129" s="313">
        <v>-0.79999999999999993</v>
      </c>
      <c r="D129" s="215">
        <v>-0.5</v>
      </c>
      <c r="E129" s="215">
        <v>-0.6</v>
      </c>
      <c r="F129" s="215">
        <v>-0.4</v>
      </c>
      <c r="G129" s="259"/>
      <c r="H129" s="313">
        <v>-0.6</v>
      </c>
      <c r="I129" s="215">
        <v>-0.8</v>
      </c>
      <c r="J129" s="215">
        <v>-0.8</v>
      </c>
      <c r="K129" s="215">
        <v>-0.7</v>
      </c>
      <c r="L129" s="259"/>
      <c r="M129" s="313">
        <v>-0.70000000000000007</v>
      </c>
      <c r="N129" s="215">
        <v>-0.79999999999999993</v>
      </c>
      <c r="O129" s="215">
        <v>-1</v>
      </c>
      <c r="P129" s="215">
        <v>-0.8</v>
      </c>
      <c r="Q129" s="259"/>
      <c r="R129" s="215">
        <v>-0.3</v>
      </c>
      <c r="S129" s="215">
        <v>-0.1</v>
      </c>
      <c r="T129" s="215">
        <v>-0.1</v>
      </c>
      <c r="U129" s="215">
        <v>-0.1</v>
      </c>
      <c r="V129" s="259"/>
      <c r="W129" s="215">
        <v>-0.5</v>
      </c>
      <c r="X129" s="215">
        <v>-0.1</v>
      </c>
      <c r="Y129" s="215">
        <v>0</v>
      </c>
      <c r="Z129" s="215">
        <v>-0.1</v>
      </c>
      <c r="AA129" s="259"/>
      <c r="AB129" s="215">
        <v>-0.3</v>
      </c>
      <c r="AC129" s="215">
        <v>-0.2</v>
      </c>
      <c r="AD129" s="215">
        <v>0</v>
      </c>
      <c r="AE129" s="259"/>
      <c r="AF129" s="478">
        <v>-1.8</v>
      </c>
      <c r="AG129" s="478">
        <v>-2.1</v>
      </c>
      <c r="AH129" s="478">
        <v>-2.4</v>
      </c>
      <c r="AI129" s="478">
        <v>-0.5</v>
      </c>
      <c r="AJ129" s="215">
        <v>-0.5</v>
      </c>
      <c r="AK129" s="215">
        <v>-0.5</v>
      </c>
      <c r="AL129" s="259"/>
      <c r="AM129" s="324">
        <v>-2.1</v>
      </c>
      <c r="AN129" s="324">
        <v>-2.8</v>
      </c>
      <c r="AO129" s="324">
        <v>-3.1</v>
      </c>
      <c r="AP129" s="324">
        <v>-0.5</v>
      </c>
      <c r="AQ129" s="525">
        <v>-0.7</v>
      </c>
    </row>
    <row r="130" spans="1:43" ht="15">
      <c r="A130" s="13" t="s">
        <v>63</v>
      </c>
      <c r="B130" s="57"/>
      <c r="C130" s="314">
        <v>-9.5</v>
      </c>
      <c r="D130" s="216">
        <v>-9.8000000000000007</v>
      </c>
      <c r="E130" s="216">
        <v>-12</v>
      </c>
      <c r="F130" s="216">
        <v>-10.7</v>
      </c>
      <c r="G130" s="263"/>
      <c r="H130" s="314">
        <v>-16.400000000000002</v>
      </c>
      <c r="I130" s="216">
        <v>-14.2</v>
      </c>
      <c r="J130" s="216">
        <v>-7.1</v>
      </c>
      <c r="K130" s="216">
        <v>-6.3</v>
      </c>
      <c r="L130" s="263"/>
      <c r="M130" s="314">
        <v>-9.7000000000000011</v>
      </c>
      <c r="N130" s="216">
        <v>-7.1</v>
      </c>
      <c r="O130" s="216">
        <v>-9</v>
      </c>
      <c r="P130" s="216">
        <v>-7.4</v>
      </c>
      <c r="Q130" s="263"/>
      <c r="R130" s="216">
        <v>-5.5</v>
      </c>
      <c r="S130" s="216">
        <v>-9.4</v>
      </c>
      <c r="T130" s="216">
        <v>-8.9</v>
      </c>
      <c r="U130" s="216">
        <v>-12.5</v>
      </c>
      <c r="V130" s="263"/>
      <c r="W130" s="216">
        <v>0</v>
      </c>
      <c r="X130" s="216">
        <v>5.3000000000000007</v>
      </c>
      <c r="Y130" s="216">
        <v>7.5</v>
      </c>
      <c r="Z130" s="216">
        <v>9</v>
      </c>
      <c r="AA130" s="263"/>
      <c r="AB130" s="216">
        <v>1.3</v>
      </c>
      <c r="AC130" s="216">
        <v>2.3000000000000003</v>
      </c>
      <c r="AD130" s="216">
        <v>6.3999999999999995</v>
      </c>
      <c r="AE130" s="263"/>
      <c r="AF130" s="479">
        <v>-31.4</v>
      </c>
      <c r="AG130" s="479">
        <v>-37.299999999999997</v>
      </c>
      <c r="AH130" s="479">
        <v>-25.799999999999997</v>
      </c>
      <c r="AI130" s="479">
        <v>-23.7</v>
      </c>
      <c r="AJ130" s="216">
        <v>13</v>
      </c>
      <c r="AK130" s="216">
        <v>9.9</v>
      </c>
      <c r="AL130" s="263"/>
      <c r="AM130" s="325">
        <v>-42</v>
      </c>
      <c r="AN130" s="325">
        <v>-43.8</v>
      </c>
      <c r="AO130" s="325">
        <v>-33.099999999999994</v>
      </c>
      <c r="AP130" s="325">
        <v>-36.200000000000003</v>
      </c>
      <c r="AQ130" s="526">
        <v>21.9</v>
      </c>
    </row>
    <row r="131" spans="1:43" ht="21">
      <c r="A131" s="14" t="s">
        <v>64</v>
      </c>
      <c r="B131" s="56"/>
      <c r="C131" s="313">
        <v>2.6</v>
      </c>
      <c r="D131" s="215">
        <v>-11.7</v>
      </c>
      <c r="E131" s="215">
        <v>-26.3</v>
      </c>
      <c r="F131" s="215">
        <v>10</v>
      </c>
      <c r="G131" s="259"/>
      <c r="H131" s="313">
        <v>8.1000000000000014</v>
      </c>
      <c r="I131" s="215">
        <v>-7.2000000000000011</v>
      </c>
      <c r="J131" s="215">
        <v>-15.999999999999998</v>
      </c>
      <c r="K131" s="215">
        <v>-12</v>
      </c>
      <c r="L131" s="259"/>
      <c r="M131" s="313">
        <v>-19.400000000000002</v>
      </c>
      <c r="N131" s="215">
        <v>-4.9000000000000004</v>
      </c>
      <c r="O131" s="215">
        <v>-8.6</v>
      </c>
      <c r="P131" s="215">
        <v>-7.1000000000000005</v>
      </c>
      <c r="Q131" s="259"/>
      <c r="R131" s="215">
        <v>-13.7</v>
      </c>
      <c r="S131" s="215">
        <v>-19.100000000000001</v>
      </c>
      <c r="T131" s="215">
        <v>-15</v>
      </c>
      <c r="U131" s="215">
        <v>-15.1</v>
      </c>
      <c r="V131" s="259"/>
      <c r="W131" s="215">
        <v>2.7</v>
      </c>
      <c r="X131" s="215">
        <v>-6.3</v>
      </c>
      <c r="Y131" s="215">
        <v>-1.8</v>
      </c>
      <c r="Z131" s="215">
        <v>-9</v>
      </c>
      <c r="AA131" s="259"/>
      <c r="AB131" s="215">
        <v>-19.600000000000001</v>
      </c>
      <c r="AC131" s="215">
        <v>-2.8</v>
      </c>
      <c r="AD131" s="215">
        <v>-0.4</v>
      </c>
      <c r="AE131" s="259"/>
      <c r="AF131" s="478">
        <v>-35.400000000000006</v>
      </c>
      <c r="AG131" s="478">
        <v>-14.8</v>
      </c>
      <c r="AH131" s="478">
        <v>-32.799999999999997</v>
      </c>
      <c r="AI131" s="478">
        <v>-47.8</v>
      </c>
      <c r="AJ131" s="215">
        <v>-5.4</v>
      </c>
      <c r="AK131" s="215">
        <v>-22.7</v>
      </c>
      <c r="AL131" s="259"/>
      <c r="AM131" s="324">
        <v>-25.4</v>
      </c>
      <c r="AN131" s="324">
        <v>-26.899999999999995</v>
      </c>
      <c r="AO131" s="324">
        <v>-39.9</v>
      </c>
      <c r="AP131" s="324">
        <v>-62.8</v>
      </c>
      <c r="AQ131" s="525">
        <v>-14.4</v>
      </c>
    </row>
    <row r="132" spans="1:43" ht="15">
      <c r="A132" s="13" t="s">
        <v>65</v>
      </c>
      <c r="B132" s="57"/>
      <c r="C132" s="314">
        <v>-6.9</v>
      </c>
      <c r="D132" s="216">
        <v>-21.5</v>
      </c>
      <c r="E132" s="216">
        <v>-38.299999999999997</v>
      </c>
      <c r="F132" s="216">
        <v>-0.7</v>
      </c>
      <c r="G132" s="263"/>
      <c r="H132" s="314">
        <v>-8.1999999999999993</v>
      </c>
      <c r="I132" s="216">
        <v>-21.3</v>
      </c>
      <c r="J132" s="216">
        <v>-23</v>
      </c>
      <c r="K132" s="216">
        <v>-18.3</v>
      </c>
      <c r="L132" s="263"/>
      <c r="M132" s="314">
        <v>-29.1</v>
      </c>
      <c r="N132" s="216">
        <v>-12</v>
      </c>
      <c r="O132" s="216">
        <v>-17.599999999999998</v>
      </c>
      <c r="P132" s="216">
        <v>-14.6</v>
      </c>
      <c r="Q132" s="263"/>
      <c r="R132" s="216">
        <v>-19.100000000000001</v>
      </c>
      <c r="S132" s="216">
        <v>-28.5</v>
      </c>
      <c r="T132" s="216">
        <v>-23.9</v>
      </c>
      <c r="U132" s="216">
        <v>-27.6</v>
      </c>
      <c r="V132" s="263"/>
      <c r="W132" s="216">
        <v>2.7</v>
      </c>
      <c r="X132" s="216">
        <v>-0.9</v>
      </c>
      <c r="Y132" s="216">
        <v>5.6000000000000005</v>
      </c>
      <c r="Z132" s="216">
        <v>0</v>
      </c>
      <c r="AA132" s="263"/>
      <c r="AB132" s="216">
        <v>-18.299999999999997</v>
      </c>
      <c r="AC132" s="216">
        <v>-0.5</v>
      </c>
      <c r="AD132" s="216">
        <v>6</v>
      </c>
      <c r="AE132" s="263"/>
      <c r="AF132" s="479">
        <v>-66.8</v>
      </c>
      <c r="AG132" s="479">
        <v>-52</v>
      </c>
      <c r="AH132" s="479">
        <v>-58.599999999999994</v>
      </c>
      <c r="AI132" s="479">
        <v>-71.5</v>
      </c>
      <c r="AJ132" s="216">
        <v>7.5</v>
      </c>
      <c r="AK132" s="216">
        <v>-12.8</v>
      </c>
      <c r="AL132" s="263"/>
      <c r="AM132" s="325">
        <v>-67.400000000000006</v>
      </c>
      <c r="AN132" s="325">
        <v>-70.599999999999994</v>
      </c>
      <c r="AO132" s="325">
        <v>-73.2</v>
      </c>
      <c r="AP132" s="325">
        <v>-99</v>
      </c>
      <c r="AQ132" s="526">
        <v>7.4</v>
      </c>
    </row>
    <row r="133" spans="1:43" ht="15">
      <c r="A133" s="13" t="s">
        <v>66</v>
      </c>
      <c r="B133" s="57"/>
      <c r="C133" s="314">
        <v>-2.8</v>
      </c>
      <c r="D133" s="216">
        <v>-4.2</v>
      </c>
      <c r="E133" s="216">
        <v>-3.6</v>
      </c>
      <c r="F133" s="216">
        <v>-14.1</v>
      </c>
      <c r="G133" s="263"/>
      <c r="H133" s="314">
        <v>-6.8</v>
      </c>
      <c r="I133" s="216">
        <v>-6.8</v>
      </c>
      <c r="J133" s="216">
        <v>-7.2</v>
      </c>
      <c r="K133" s="216">
        <v>-27.5</v>
      </c>
      <c r="L133" s="263"/>
      <c r="M133" s="314">
        <v>-4.9000000000000004</v>
      </c>
      <c r="N133" s="216">
        <v>-9.1</v>
      </c>
      <c r="O133" s="216">
        <v>-6.7</v>
      </c>
      <c r="P133" s="216">
        <v>-8.6999999999999993</v>
      </c>
      <c r="Q133" s="263"/>
      <c r="R133" s="216">
        <v>-6.1</v>
      </c>
      <c r="S133" s="216">
        <v>-4.5999999999999996</v>
      </c>
      <c r="T133" s="216">
        <v>-5.4</v>
      </c>
      <c r="U133" s="216">
        <v>-7.2</v>
      </c>
      <c r="V133" s="263"/>
      <c r="W133" s="216">
        <v>-4.5</v>
      </c>
      <c r="X133" s="216">
        <v>-5</v>
      </c>
      <c r="Y133" s="216">
        <v>-7.3</v>
      </c>
      <c r="Z133" s="216">
        <v>-3.9</v>
      </c>
      <c r="AA133" s="263"/>
      <c r="AB133" s="216">
        <v>-4.4000000000000004</v>
      </c>
      <c r="AC133" s="216">
        <v>-6.3</v>
      </c>
      <c r="AD133" s="216">
        <v>-2.5</v>
      </c>
      <c r="AE133" s="263"/>
      <c r="AF133" s="479">
        <v>-10.6</v>
      </c>
      <c r="AG133" s="479">
        <v>-21</v>
      </c>
      <c r="AH133" s="479">
        <v>-20.7</v>
      </c>
      <c r="AI133" s="479">
        <v>-16.100000000000001</v>
      </c>
      <c r="AJ133" s="216">
        <v>-16.899999999999999</v>
      </c>
      <c r="AK133" s="216">
        <v>-13.2</v>
      </c>
      <c r="AL133" s="263"/>
      <c r="AM133" s="325">
        <v>-24.7</v>
      </c>
      <c r="AN133" s="325">
        <v>-48.4</v>
      </c>
      <c r="AO133" s="325">
        <v>-29.299999999999997</v>
      </c>
      <c r="AP133" s="325">
        <v>-23.2</v>
      </c>
      <c r="AQ133" s="526">
        <v>-20.6</v>
      </c>
    </row>
    <row r="134" spans="1:43" ht="15">
      <c r="A134" s="13" t="s">
        <v>67</v>
      </c>
      <c r="B134" s="57"/>
      <c r="C134" s="314">
        <v>-9.6999999999999993</v>
      </c>
      <c r="D134" s="216">
        <v>-25.7</v>
      </c>
      <c r="E134" s="216">
        <v>-41.9</v>
      </c>
      <c r="F134" s="216">
        <v>-14.8</v>
      </c>
      <c r="G134" s="263"/>
      <c r="H134" s="314">
        <v>-15</v>
      </c>
      <c r="I134" s="216">
        <v>-28.200000000000003</v>
      </c>
      <c r="J134" s="216">
        <v>-30.3</v>
      </c>
      <c r="K134" s="216">
        <v>-45.8</v>
      </c>
      <c r="L134" s="263"/>
      <c r="M134" s="314">
        <v>-34.1</v>
      </c>
      <c r="N134" s="216">
        <v>-21.200000000000003</v>
      </c>
      <c r="O134" s="216">
        <v>-24.299999999999997</v>
      </c>
      <c r="P134" s="216">
        <v>-23.299999999999997</v>
      </c>
      <c r="Q134" s="263"/>
      <c r="R134" s="216">
        <v>-25.200000000000003</v>
      </c>
      <c r="S134" s="216">
        <v>-33.1</v>
      </c>
      <c r="T134" s="216">
        <v>-29.299999999999997</v>
      </c>
      <c r="U134" s="216">
        <v>-34.800000000000004</v>
      </c>
      <c r="V134" s="263"/>
      <c r="W134" s="216">
        <v>-1.7999999999999998</v>
      </c>
      <c r="X134" s="216">
        <v>-5.9</v>
      </c>
      <c r="Y134" s="216">
        <v>-1.6999999999999993</v>
      </c>
      <c r="Z134" s="216">
        <v>-3.9</v>
      </c>
      <c r="AA134" s="263"/>
      <c r="AB134" s="216">
        <v>-22.699999999999996</v>
      </c>
      <c r="AC134" s="216">
        <v>-6.8</v>
      </c>
      <c r="AD134" s="216">
        <v>3.5</v>
      </c>
      <c r="AE134" s="263"/>
      <c r="AF134" s="479">
        <v>-77.399999999999991</v>
      </c>
      <c r="AG134" s="479">
        <v>-73.099999999999994</v>
      </c>
      <c r="AH134" s="479">
        <v>-79.3</v>
      </c>
      <c r="AI134" s="479">
        <v>-87.6</v>
      </c>
      <c r="AJ134" s="216">
        <v>-9.3999999999999986</v>
      </c>
      <c r="AK134" s="216">
        <v>-26</v>
      </c>
      <c r="AL134" s="263"/>
      <c r="AM134" s="325">
        <v>-92.100000000000009</v>
      </c>
      <c r="AN134" s="325">
        <v>-119.19999999999999</v>
      </c>
      <c r="AO134" s="325">
        <v>-102.6</v>
      </c>
      <c r="AP134" s="325">
        <v>-122.3</v>
      </c>
      <c r="AQ134" s="526">
        <v>-13.100000000000001</v>
      </c>
    </row>
    <row r="135" spans="1:43" ht="15">
      <c r="A135" s="10" t="s">
        <v>68</v>
      </c>
      <c r="B135" s="56"/>
      <c r="C135" s="313">
        <v>0</v>
      </c>
      <c r="D135" s="215">
        <v>0</v>
      </c>
      <c r="E135" s="215">
        <v>0</v>
      </c>
      <c r="F135" s="215">
        <v>0</v>
      </c>
      <c r="G135" s="259"/>
      <c r="H135" s="313">
        <v>0</v>
      </c>
      <c r="I135" s="215">
        <v>0</v>
      </c>
      <c r="J135" s="215">
        <v>-11.6</v>
      </c>
      <c r="K135" s="215">
        <v>-0.1</v>
      </c>
      <c r="L135" s="259"/>
      <c r="M135" s="313">
        <v>-11.5</v>
      </c>
      <c r="N135" s="215">
        <v>1</v>
      </c>
      <c r="O135" s="215">
        <v>-1.4</v>
      </c>
      <c r="P135" s="215">
        <v>-0.1</v>
      </c>
      <c r="Q135" s="259"/>
      <c r="R135" s="215">
        <v>-11.6</v>
      </c>
      <c r="S135" s="215">
        <v>0.9</v>
      </c>
      <c r="T135" s="215">
        <v>-0.1</v>
      </c>
      <c r="U135" s="215">
        <v>-0.1</v>
      </c>
      <c r="V135" s="259"/>
      <c r="W135" s="215">
        <v>-11.5</v>
      </c>
      <c r="X135" s="215">
        <v>-0.1</v>
      </c>
      <c r="Y135" s="215">
        <v>0</v>
      </c>
      <c r="Z135" s="215">
        <v>-0.1</v>
      </c>
      <c r="AA135" s="259"/>
      <c r="AB135" s="215">
        <v>-0.1</v>
      </c>
      <c r="AC135" s="215">
        <v>-0.1</v>
      </c>
      <c r="AD135" s="215">
        <v>0</v>
      </c>
      <c r="AE135" s="259"/>
      <c r="AF135" s="478">
        <v>0</v>
      </c>
      <c r="AG135" s="478">
        <v>-11.6</v>
      </c>
      <c r="AH135" s="478">
        <v>-11.8</v>
      </c>
      <c r="AI135" s="478">
        <v>-10.8</v>
      </c>
      <c r="AJ135" s="215">
        <v>-11.7</v>
      </c>
      <c r="AK135" s="215">
        <v>-0.2</v>
      </c>
      <c r="AL135" s="259"/>
      <c r="AM135" s="324">
        <v>0</v>
      </c>
      <c r="AN135" s="324">
        <v>-11.799999999999999</v>
      </c>
      <c r="AO135" s="324">
        <v>-12</v>
      </c>
      <c r="AP135" s="324">
        <v>-10.8</v>
      </c>
      <c r="AQ135" s="525">
        <v>-11.8</v>
      </c>
    </row>
    <row r="136" spans="1:43" ht="15">
      <c r="A136" s="10" t="s">
        <v>69</v>
      </c>
      <c r="B136" s="56"/>
      <c r="C136" s="313">
        <v>-0.9</v>
      </c>
      <c r="D136" s="215">
        <v>-2.8</v>
      </c>
      <c r="E136" s="215">
        <v>0.6</v>
      </c>
      <c r="F136" s="215">
        <v>0.8</v>
      </c>
      <c r="G136" s="259"/>
      <c r="H136" s="313">
        <v>-0.5</v>
      </c>
      <c r="I136" s="215">
        <v>-9</v>
      </c>
      <c r="J136" s="215">
        <v>-2.2000000000000002</v>
      </c>
      <c r="K136" s="215">
        <v>-4.5999999999999996</v>
      </c>
      <c r="L136" s="259"/>
      <c r="M136" s="313">
        <v>-1.2</v>
      </c>
      <c r="N136" s="215">
        <v>-0.1</v>
      </c>
      <c r="O136" s="215">
        <v>-0.70000000000000007</v>
      </c>
      <c r="P136" s="215">
        <v>-6.7</v>
      </c>
      <c r="Q136" s="259"/>
      <c r="R136" s="215">
        <v>-0.70000000000000007</v>
      </c>
      <c r="S136" s="215">
        <v>-0.1</v>
      </c>
      <c r="T136" s="215">
        <v>-253.5</v>
      </c>
      <c r="U136" s="215">
        <v>0</v>
      </c>
      <c r="V136" s="259"/>
      <c r="W136" s="215">
        <v>0.1</v>
      </c>
      <c r="X136" s="215">
        <v>0.1</v>
      </c>
      <c r="Y136" s="215">
        <v>0.9</v>
      </c>
      <c r="Z136" s="215">
        <v>0.4</v>
      </c>
      <c r="AA136" s="259"/>
      <c r="AB136" s="215">
        <v>0</v>
      </c>
      <c r="AC136" s="215">
        <v>-0.4</v>
      </c>
      <c r="AD136" s="215">
        <v>0.2</v>
      </c>
      <c r="AE136" s="259"/>
      <c r="AF136" s="478">
        <v>-3.1</v>
      </c>
      <c r="AG136" s="478">
        <v>-11.8</v>
      </c>
      <c r="AH136" s="478">
        <v>-2.2000000000000002</v>
      </c>
      <c r="AI136" s="478">
        <v>-254.4</v>
      </c>
      <c r="AJ136" s="215">
        <v>1.2000000000000002</v>
      </c>
      <c r="AK136" s="215">
        <v>-0.3</v>
      </c>
      <c r="AL136" s="259"/>
      <c r="AM136" s="324">
        <v>-2.2999999999999998</v>
      </c>
      <c r="AN136" s="324">
        <v>-16.399999999999999</v>
      </c>
      <c r="AO136" s="324">
        <v>-9</v>
      </c>
      <c r="AP136" s="324">
        <v>-254.4</v>
      </c>
      <c r="AQ136" s="525">
        <v>1.5</v>
      </c>
    </row>
    <row r="137" spans="1:43" ht="15">
      <c r="A137" s="13" t="s">
        <v>70</v>
      </c>
      <c r="B137" s="57"/>
      <c r="C137" s="314">
        <v>-9.6</v>
      </c>
      <c r="D137" s="216">
        <v>-27.3</v>
      </c>
      <c r="E137" s="216">
        <v>-40.1</v>
      </c>
      <c r="F137" s="216">
        <v>-12.4</v>
      </c>
      <c r="G137" s="263"/>
      <c r="H137" s="314">
        <v>-14.2</v>
      </c>
      <c r="I137" s="216">
        <v>-38.799999999999997</v>
      </c>
      <c r="J137" s="216">
        <v>-43.8</v>
      </c>
      <c r="K137" s="216">
        <v>-49.4</v>
      </c>
      <c r="L137" s="263"/>
      <c r="M137" s="314">
        <v>-46.1</v>
      </c>
      <c r="N137" s="216">
        <v>-19.399999999999999</v>
      </c>
      <c r="O137" s="216">
        <v>-25.799999999999994</v>
      </c>
      <c r="P137" s="216">
        <v>-28.299999999999997</v>
      </c>
      <c r="Q137" s="263"/>
      <c r="R137" s="216">
        <v>-37.6</v>
      </c>
      <c r="S137" s="216">
        <v>-31.4</v>
      </c>
      <c r="T137" s="216">
        <v>-281.60000000000002</v>
      </c>
      <c r="U137" s="216">
        <v>-34.299999999999997</v>
      </c>
      <c r="V137" s="263"/>
      <c r="W137" s="216">
        <v>-12.8</v>
      </c>
      <c r="X137" s="216">
        <v>-5.3000000000000007</v>
      </c>
      <c r="Y137" s="216">
        <v>-0.8</v>
      </c>
      <c r="Z137" s="216">
        <v>-2</v>
      </c>
      <c r="AA137" s="263"/>
      <c r="AB137" s="216">
        <v>-22.4</v>
      </c>
      <c r="AC137" s="216">
        <v>-6.2</v>
      </c>
      <c r="AD137" s="216">
        <v>4.4000000000000004</v>
      </c>
      <c r="AE137" s="263"/>
      <c r="AF137" s="479">
        <v>-77</v>
      </c>
      <c r="AG137" s="479">
        <v>-96.600000000000009</v>
      </c>
      <c r="AH137" s="479">
        <v>-91.3</v>
      </c>
      <c r="AI137" s="479">
        <v>-350.59999999999997</v>
      </c>
      <c r="AJ137" s="216">
        <v>-19</v>
      </c>
      <c r="AK137" s="216">
        <v>-24.3</v>
      </c>
      <c r="AL137" s="263"/>
      <c r="AM137" s="325">
        <v>-89.4</v>
      </c>
      <c r="AN137" s="325">
        <v>-146.19999999999999</v>
      </c>
      <c r="AO137" s="325">
        <v>-119.60000000000001</v>
      </c>
      <c r="AP137" s="325">
        <v>-384.79999999999995</v>
      </c>
      <c r="AQ137" s="526">
        <v>-21</v>
      </c>
    </row>
    <row r="138" spans="1:43" ht="15">
      <c r="A138" s="10" t="s">
        <v>71</v>
      </c>
      <c r="B138" s="56"/>
      <c r="C138" s="313">
        <v>4</v>
      </c>
      <c r="D138" s="215">
        <v>8.5</v>
      </c>
      <c r="E138" s="215">
        <v>11.8</v>
      </c>
      <c r="F138" s="215">
        <v>4.0999999999999996</v>
      </c>
      <c r="G138" s="259"/>
      <c r="H138" s="313">
        <v>4.3000000000000007</v>
      </c>
      <c r="I138" s="215">
        <v>10.6</v>
      </c>
      <c r="J138" s="215">
        <v>14</v>
      </c>
      <c r="K138" s="215">
        <v>14.7</v>
      </c>
      <c r="L138" s="259"/>
      <c r="M138" s="313">
        <v>12.7</v>
      </c>
      <c r="N138" s="215">
        <v>6.9</v>
      </c>
      <c r="O138" s="215">
        <v>8.6999999999999993</v>
      </c>
      <c r="P138" s="215">
        <v>31.3</v>
      </c>
      <c r="Q138" s="259"/>
      <c r="R138" s="215">
        <v>10.7</v>
      </c>
      <c r="S138" s="215">
        <v>9.1999999999999993</v>
      </c>
      <c r="T138" s="215">
        <v>67.3</v>
      </c>
      <c r="U138" s="215">
        <v>7.5</v>
      </c>
      <c r="V138" s="259"/>
      <c r="W138" s="215">
        <v>3</v>
      </c>
      <c r="X138" s="215">
        <v>-1.7</v>
      </c>
      <c r="Y138" s="215">
        <v>4</v>
      </c>
      <c r="Z138" s="215">
        <v>-0.2</v>
      </c>
      <c r="AA138" s="259"/>
      <c r="AB138" s="215">
        <v>5.4</v>
      </c>
      <c r="AC138" s="215">
        <v>1.6</v>
      </c>
      <c r="AD138" s="215">
        <v>-1.4</v>
      </c>
      <c r="AE138" s="259"/>
      <c r="AF138" s="478">
        <v>24.2</v>
      </c>
      <c r="AG138" s="478">
        <v>28.9</v>
      </c>
      <c r="AH138" s="478">
        <v>28.4</v>
      </c>
      <c r="AI138" s="478">
        <v>87.2</v>
      </c>
      <c r="AJ138" s="215">
        <v>5.2</v>
      </c>
      <c r="AK138" s="215">
        <v>5.7</v>
      </c>
      <c r="AL138" s="259"/>
      <c r="AM138" s="324">
        <v>28.4</v>
      </c>
      <c r="AN138" s="324">
        <v>43.7</v>
      </c>
      <c r="AO138" s="324">
        <v>59.7</v>
      </c>
      <c r="AP138" s="324">
        <v>94.600000000000009</v>
      </c>
      <c r="AQ138" s="525">
        <v>5</v>
      </c>
    </row>
    <row r="139" spans="1:43" ht="15">
      <c r="A139" s="13" t="s">
        <v>72</v>
      </c>
      <c r="B139" s="57"/>
      <c r="C139" s="314">
        <v>-5.6999999999999993</v>
      </c>
      <c r="D139" s="216">
        <v>-18.8</v>
      </c>
      <c r="E139" s="216">
        <v>-28.3</v>
      </c>
      <c r="F139" s="216">
        <v>-8.5</v>
      </c>
      <c r="G139" s="263"/>
      <c r="H139" s="314">
        <v>-9.9</v>
      </c>
      <c r="I139" s="216">
        <v>-28.5</v>
      </c>
      <c r="J139" s="216">
        <v>-30</v>
      </c>
      <c r="K139" s="216">
        <v>-34.5</v>
      </c>
      <c r="L139" s="263"/>
      <c r="M139" s="314">
        <v>-33.4</v>
      </c>
      <c r="N139" s="216">
        <v>-12.6</v>
      </c>
      <c r="O139" s="216">
        <v>-17.299999999999994</v>
      </c>
      <c r="P139" s="216">
        <v>3</v>
      </c>
      <c r="Q139" s="263"/>
      <c r="R139" s="216">
        <v>-27</v>
      </c>
      <c r="S139" s="216">
        <v>-22.2</v>
      </c>
      <c r="T139" s="216">
        <v>-214.5</v>
      </c>
      <c r="U139" s="216">
        <v>-26.900000000000002</v>
      </c>
      <c r="V139" s="263"/>
      <c r="W139" s="216">
        <v>-9.8000000000000007</v>
      </c>
      <c r="X139" s="216">
        <v>-7</v>
      </c>
      <c r="Y139" s="216">
        <v>3.1</v>
      </c>
      <c r="Z139" s="216">
        <v>-2.2000000000000002</v>
      </c>
      <c r="AA139" s="263"/>
      <c r="AB139" s="216">
        <v>-17</v>
      </c>
      <c r="AC139" s="216">
        <v>-4.5999999999999996</v>
      </c>
      <c r="AD139" s="216">
        <v>3</v>
      </c>
      <c r="AE139" s="263"/>
      <c r="AF139" s="479">
        <v>-52.7</v>
      </c>
      <c r="AG139" s="479">
        <v>-68.2</v>
      </c>
      <c r="AH139" s="479">
        <v>-63.1</v>
      </c>
      <c r="AI139" s="479">
        <v>-263.59999999999997</v>
      </c>
      <c r="AJ139" s="216">
        <v>-13.8</v>
      </c>
      <c r="AK139" s="216">
        <v>-18.600000000000001</v>
      </c>
      <c r="AL139" s="263"/>
      <c r="AM139" s="325">
        <v>-61.3</v>
      </c>
      <c r="AN139" s="325">
        <v>-102.8</v>
      </c>
      <c r="AO139" s="325">
        <v>-60</v>
      </c>
      <c r="AP139" s="325">
        <v>-290.59999999999997</v>
      </c>
      <c r="AQ139" s="526">
        <v>-16</v>
      </c>
    </row>
    <row r="140" spans="1:43" ht="15">
      <c r="A140" s="68"/>
      <c r="B140" s="68"/>
      <c r="C140" s="412"/>
      <c r="G140" s="68"/>
      <c r="H140" s="412"/>
      <c r="I140" s="66"/>
      <c r="J140" s="66"/>
      <c r="K140" s="66"/>
      <c r="L140" s="68"/>
      <c r="M140" s="412"/>
      <c r="N140" s="412"/>
      <c r="O140" s="412"/>
      <c r="P140" s="412"/>
      <c r="Q140" s="68"/>
      <c r="V140" s="68"/>
      <c r="AA140" s="68"/>
      <c r="AE140" s="68"/>
      <c r="AL140" s="68"/>
      <c r="AM140" s="438"/>
      <c r="AN140" s="414"/>
      <c r="AO140" s="414"/>
      <c r="AP140" s="414"/>
      <c r="AQ140" s="520"/>
    </row>
    <row r="141" spans="1:43" ht="15">
      <c r="A141" s="67" t="s">
        <v>149</v>
      </c>
      <c r="B141" s="54"/>
      <c r="C141" s="507" t="s">
        <v>30</v>
      </c>
      <c r="D141" s="496"/>
      <c r="E141" s="496"/>
      <c r="F141" s="496"/>
      <c r="G141" s="54"/>
      <c r="H141" s="507" t="s">
        <v>31</v>
      </c>
      <c r="I141" s="496"/>
      <c r="J141" s="496"/>
      <c r="K141" s="496"/>
      <c r="L141" s="54"/>
      <c r="M141" s="495" t="s">
        <v>27</v>
      </c>
      <c r="N141" s="496"/>
      <c r="O141" s="496"/>
      <c r="P141" s="496"/>
      <c r="Q141" s="54"/>
      <c r="R141" s="495" t="s">
        <v>32</v>
      </c>
      <c r="S141" s="496"/>
      <c r="T141" s="496"/>
      <c r="U141" s="496"/>
      <c r="V141" s="54"/>
      <c r="W141" s="500" t="s">
        <v>28</v>
      </c>
      <c r="X141" s="500"/>
      <c r="Y141" s="500"/>
      <c r="Z141" s="500"/>
      <c r="AA141" s="54"/>
      <c r="AB141" s="496" t="s">
        <v>29</v>
      </c>
      <c r="AC141" s="496"/>
      <c r="AD141" s="496"/>
      <c r="AE141" s="54"/>
      <c r="AF141" s="214" t="s">
        <v>30</v>
      </c>
      <c r="AG141" s="214" t="s">
        <v>31</v>
      </c>
      <c r="AH141" s="214" t="s">
        <v>27</v>
      </c>
      <c r="AI141" s="214" t="s">
        <v>32</v>
      </c>
      <c r="AJ141" s="214" t="s">
        <v>28</v>
      </c>
      <c r="AK141" s="214" t="s">
        <v>29</v>
      </c>
      <c r="AL141" s="54"/>
      <c r="AM141" s="415" t="s">
        <v>30</v>
      </c>
      <c r="AN141" s="415" t="s">
        <v>31</v>
      </c>
      <c r="AO141" s="415" t="s">
        <v>27</v>
      </c>
      <c r="AP141" s="214" t="s">
        <v>32</v>
      </c>
      <c r="AQ141" s="53" t="s">
        <v>28</v>
      </c>
    </row>
    <row r="142" spans="1:43" ht="15">
      <c r="A142" s="68"/>
      <c r="B142" s="55"/>
      <c r="C142" s="20" t="s">
        <v>33</v>
      </c>
      <c r="D142" s="113" t="s">
        <v>34</v>
      </c>
      <c r="E142" s="113" t="s">
        <v>35</v>
      </c>
      <c r="F142" s="113" t="s">
        <v>36</v>
      </c>
      <c r="G142" s="55"/>
      <c r="H142" s="20" t="s">
        <v>33</v>
      </c>
      <c r="I142" s="113" t="s">
        <v>34</v>
      </c>
      <c r="J142" s="113" t="s">
        <v>35</v>
      </c>
      <c r="K142" s="113" t="s">
        <v>36</v>
      </c>
      <c r="L142" s="55"/>
      <c r="M142" s="143" t="s">
        <v>33</v>
      </c>
      <c r="N142" s="144" t="s">
        <v>34</v>
      </c>
      <c r="O142" s="144" t="s">
        <v>35</v>
      </c>
      <c r="P142" s="144" t="s">
        <v>36</v>
      </c>
      <c r="Q142" s="55"/>
      <c r="R142" s="143" t="s">
        <v>33</v>
      </c>
      <c r="S142" s="144" t="s">
        <v>34</v>
      </c>
      <c r="T142" s="144" t="s">
        <v>35</v>
      </c>
      <c r="U142" s="144" t="s">
        <v>36</v>
      </c>
      <c r="V142" s="55"/>
      <c r="W142" s="143" t="s">
        <v>33</v>
      </c>
      <c r="X142" s="144" t="s">
        <v>34</v>
      </c>
      <c r="Y142" s="144" t="s">
        <v>35</v>
      </c>
      <c r="Z142" s="144" t="s">
        <v>36</v>
      </c>
      <c r="AA142" s="55"/>
      <c r="AB142" s="144" t="s">
        <v>33</v>
      </c>
      <c r="AC142" s="144" t="str">
        <f>AC8</f>
        <v>Q2</v>
      </c>
      <c r="AD142" s="144" t="str">
        <f>AD8</f>
        <v>Q3</v>
      </c>
      <c r="AE142" s="55"/>
      <c r="AF142" s="144" t="s">
        <v>37</v>
      </c>
      <c r="AG142" s="144" t="s">
        <v>37</v>
      </c>
      <c r="AH142" s="144" t="s">
        <v>37</v>
      </c>
      <c r="AI142" s="144" t="s">
        <v>37</v>
      </c>
      <c r="AJ142" s="144" t="str">
        <f>AJ8</f>
        <v>Q1-3</v>
      </c>
      <c r="AK142" s="144" t="str">
        <f>AK8</f>
        <v>Q1-3</v>
      </c>
      <c r="AL142" s="55"/>
      <c r="AM142" s="164" t="s">
        <v>38</v>
      </c>
      <c r="AN142" s="164" t="s">
        <v>38</v>
      </c>
      <c r="AO142" s="164" t="s">
        <v>38</v>
      </c>
      <c r="AP142" s="21" t="s">
        <v>38</v>
      </c>
      <c r="AQ142" s="157" t="s">
        <v>38</v>
      </c>
    </row>
    <row r="143" spans="1:43" ht="15">
      <c r="A143" s="10" t="s">
        <v>73</v>
      </c>
      <c r="B143" s="409"/>
      <c r="C143" s="315">
        <v>-6.4000000000000001E-2</v>
      </c>
      <c r="D143" s="219">
        <v>-0.193</v>
      </c>
      <c r="E143" s="219">
        <v>-0.29599999999999999</v>
      </c>
      <c r="F143" s="219">
        <v>-9.2999999999999999E-2</v>
      </c>
      <c r="G143" s="316"/>
      <c r="H143" s="315">
        <v>-0.128</v>
      </c>
      <c r="I143" s="219">
        <v>-0.39900000000000002</v>
      </c>
      <c r="J143" s="219">
        <v>-0.40400000000000003</v>
      </c>
      <c r="K143" s="219">
        <v>-0.45600000000000002</v>
      </c>
      <c r="L143" s="316"/>
      <c r="M143" s="315">
        <v>-0.379</v>
      </c>
      <c r="N143" s="219">
        <v>-0.14199999999999999</v>
      </c>
      <c r="O143" s="219">
        <v>-0.20799999999999999</v>
      </c>
      <c r="P143" s="219">
        <v>3.5000000000000003E-2</v>
      </c>
      <c r="Q143" s="316"/>
      <c r="R143" s="219">
        <v>-0.34200000000000003</v>
      </c>
      <c r="S143" s="219">
        <v>-0.308</v>
      </c>
      <c r="T143" s="219">
        <v>-3.4740000000000002</v>
      </c>
      <c r="U143" s="219">
        <v>-0.47399999999999998</v>
      </c>
      <c r="V143" s="316"/>
      <c r="W143" s="219">
        <v>-0.18</v>
      </c>
      <c r="X143" s="219">
        <v>-0.13300000000000001</v>
      </c>
      <c r="Y143" s="219">
        <v>5.8000000000000003E-2</v>
      </c>
      <c r="Z143" s="219">
        <v>-3.7999999999999999E-2</v>
      </c>
      <c r="AA143" s="316"/>
      <c r="AB143" s="219">
        <v>-0.26500000000000001</v>
      </c>
      <c r="AC143" s="219">
        <v>-6.8000000000000005E-2</v>
      </c>
      <c r="AD143" s="219">
        <v>4.2999999999999997E-2</v>
      </c>
      <c r="AE143" s="316"/>
      <c r="AF143" s="480">
        <v>-0.20100000000000001</v>
      </c>
      <c r="AG143" s="480">
        <v>-0.28399999999999997</v>
      </c>
      <c r="AH143" s="480">
        <v>-0.28899999999999998</v>
      </c>
      <c r="AI143" s="480">
        <v>-1.28</v>
      </c>
      <c r="AJ143" s="219">
        <v>-8.2882882882882883E-2</v>
      </c>
      <c r="AK143" s="219">
        <v>-9.2999999999999999E-2</v>
      </c>
      <c r="AL143" s="316"/>
      <c r="AM143" s="322">
        <v>-0.183</v>
      </c>
      <c r="AN143" s="322">
        <v>-0.309</v>
      </c>
      <c r="AO143" s="322">
        <v>-0.183</v>
      </c>
      <c r="AP143" s="322">
        <v>-1.07</v>
      </c>
      <c r="AQ143" s="521">
        <v>-6.8000000000000005E-2</v>
      </c>
    </row>
    <row r="144" spans="1:43" ht="15">
      <c r="A144" s="10" t="s">
        <v>74</v>
      </c>
      <c r="B144" s="409"/>
      <c r="C144" s="315">
        <v>-7.4999999999999997E-2</v>
      </c>
      <c r="D144" s="219">
        <v>-0.23200000000000001</v>
      </c>
      <c r="E144" s="219">
        <v>-0.35799999999999998</v>
      </c>
      <c r="F144" s="219">
        <v>-0.111</v>
      </c>
      <c r="G144" s="316"/>
      <c r="H144" s="315">
        <v>-0.157</v>
      </c>
      <c r="I144" s="219">
        <v>-0.49</v>
      </c>
      <c r="J144" s="219">
        <v>-0.49</v>
      </c>
      <c r="K144" s="219">
        <v>-0.55400000000000005</v>
      </c>
      <c r="L144" s="316"/>
      <c r="M144" s="315">
        <v>-0.45600000000000002</v>
      </c>
      <c r="N144" s="219">
        <v>-0.17100000000000001</v>
      </c>
      <c r="O144" s="219">
        <v>-0.253</v>
      </c>
      <c r="P144" s="219">
        <v>4.2000000000000003E-2</v>
      </c>
      <c r="Q144" s="316"/>
      <c r="R144" s="219">
        <v>-0.41699999999999998</v>
      </c>
      <c r="S144" s="219">
        <v>-0.372</v>
      </c>
      <c r="T144" s="219">
        <v>-4.29</v>
      </c>
      <c r="U144" s="219">
        <v>-0.59299999999999997</v>
      </c>
      <c r="V144" s="316"/>
      <c r="W144" s="219">
        <v>-0.22600000000000001</v>
      </c>
      <c r="X144" s="219">
        <v>-0.16700000000000001</v>
      </c>
      <c r="Y144" s="219">
        <v>7.0999999999999994E-2</v>
      </c>
      <c r="Z144" s="219">
        <v>-4.5999999999999999E-2</v>
      </c>
      <c r="AA144" s="316"/>
      <c r="AB144" s="219">
        <v>-0.32700000000000001</v>
      </c>
      <c r="AC144" s="219">
        <v>-8.4000000000000005E-2</v>
      </c>
      <c r="AD144" s="219">
        <v>5.1999999999999998E-2</v>
      </c>
      <c r="AE144" s="316"/>
      <c r="AF144" s="480">
        <v>-0.23499999999999999</v>
      </c>
      <c r="AG144" s="480">
        <v>-0.34300000000000003</v>
      </c>
      <c r="AH144" s="480">
        <v>-0.35599999999999998</v>
      </c>
      <c r="AI144" s="480">
        <v>-1.5980000000000001</v>
      </c>
      <c r="AJ144" s="219">
        <v>-0.10250696378830083</v>
      </c>
      <c r="AK144" s="219">
        <v>-0.114</v>
      </c>
      <c r="AL144" s="316"/>
      <c r="AM144" s="322">
        <v>-0.21299999999999999</v>
      </c>
      <c r="AN144" s="322">
        <v>-0.375</v>
      </c>
      <c r="AO144" s="322">
        <v>-0.223</v>
      </c>
      <c r="AP144" s="322">
        <v>-1.3360000000000001</v>
      </c>
      <c r="AQ144" s="521">
        <v>-8.5000000000000006E-2</v>
      </c>
    </row>
    <row r="145" spans="1:43" ht="15">
      <c r="A145" s="10" t="s">
        <v>76</v>
      </c>
      <c r="B145" s="409"/>
      <c r="C145" s="315">
        <v>-0.40600000000000003</v>
      </c>
      <c r="D145" s="219">
        <v>-0.19500000000000001</v>
      </c>
      <c r="E145" s="219">
        <v>-9.4E-2</v>
      </c>
      <c r="F145" s="219">
        <v>-20.143000000000001</v>
      </c>
      <c r="G145" s="316"/>
      <c r="H145" s="315">
        <v>-0.82899999999999996</v>
      </c>
      <c r="I145" s="219">
        <v>-0.31900000000000001</v>
      </c>
      <c r="J145" s="219">
        <v>-0.313</v>
      </c>
      <c r="K145" s="219">
        <v>-1.5029999999999999</v>
      </c>
      <c r="L145" s="316"/>
      <c r="M145" s="315">
        <v>-0.16800000000000001</v>
      </c>
      <c r="N145" s="219">
        <v>-0.75800000000000001</v>
      </c>
      <c r="O145" s="219">
        <v>-0.38100000000000001</v>
      </c>
      <c r="P145" s="219">
        <v>-0.59599999999999997</v>
      </c>
      <c r="Q145" s="316"/>
      <c r="R145" s="219">
        <v>-0.31900000000000001</v>
      </c>
      <c r="S145" s="219">
        <v>-0.161</v>
      </c>
      <c r="T145" s="219">
        <v>-0.22600000000000001</v>
      </c>
      <c r="U145" s="219">
        <v>-0.26100000000000001</v>
      </c>
      <c r="V145" s="316"/>
      <c r="W145" s="219">
        <v>1.667</v>
      </c>
      <c r="X145" s="219">
        <v>-5.556</v>
      </c>
      <c r="Y145" s="219">
        <v>1.304</v>
      </c>
      <c r="Z145" s="219">
        <v>0</v>
      </c>
      <c r="AA145" s="316"/>
      <c r="AB145" s="219">
        <v>-0.24</v>
      </c>
      <c r="AC145" s="219">
        <v>-12.6</v>
      </c>
      <c r="AD145" s="219">
        <v>0.41699999999999998</v>
      </c>
      <c r="AE145" s="316"/>
      <c r="AF145" s="480">
        <v>-0.159</v>
      </c>
      <c r="AG145" s="480">
        <v>-0.40400000000000003</v>
      </c>
      <c r="AH145" s="480">
        <v>-0.35299999999999998</v>
      </c>
      <c r="AI145" s="480">
        <v>-0.22500000000000001</v>
      </c>
      <c r="AJ145" s="219">
        <v>2.2530000000000001</v>
      </c>
      <c r="AK145" s="219">
        <v>-1.0309999999999999</v>
      </c>
      <c r="AL145" s="316"/>
      <c r="AM145" s="322">
        <v>-0.36599999999999999</v>
      </c>
      <c r="AN145" s="322">
        <v>-0.68600000000000005</v>
      </c>
      <c r="AO145" s="322">
        <v>-0.4</v>
      </c>
      <c r="AP145" s="322">
        <v>-0.23400000000000001</v>
      </c>
      <c r="AQ145" s="521">
        <v>2.7839999999999998</v>
      </c>
    </row>
    <row r="146" spans="1:43" ht="15">
      <c r="A146" s="10" t="s">
        <v>150</v>
      </c>
      <c r="B146" s="410"/>
      <c r="C146" s="318">
        <v>6.7000000000000002E-3</v>
      </c>
      <c r="D146" s="319">
        <v>3.09E-2</v>
      </c>
      <c r="E146" s="319">
        <v>-6.7999999999999996E-3</v>
      </c>
      <c r="F146" s="319">
        <v>-1.2E-2</v>
      </c>
      <c r="G146" s="320"/>
      <c r="H146" s="318">
        <v>5.7000000000000002E-3</v>
      </c>
      <c r="I146" s="319">
        <v>8.0500000000000002E-2</v>
      </c>
      <c r="J146" s="319">
        <v>4.9399999999999999E-2</v>
      </c>
      <c r="K146" s="319">
        <v>9.7900000000000001E-2</v>
      </c>
      <c r="L146" s="320"/>
      <c r="M146" s="318">
        <v>4.07E-2</v>
      </c>
      <c r="N146" s="319">
        <v>1.2999999999999999E-3</v>
      </c>
      <c r="O146" s="319">
        <v>8.3000000000000001E-3</v>
      </c>
      <c r="P146" s="319">
        <v>6.2399999999999997E-2</v>
      </c>
      <c r="Q146" s="320"/>
      <c r="R146" s="319">
        <v>4.3E-3</v>
      </c>
      <c r="S146" s="319">
        <v>6.9999999999999999E-4</v>
      </c>
      <c r="T146" s="319">
        <v>3.6475</v>
      </c>
      <c r="U146" s="319">
        <v>0</v>
      </c>
      <c r="V146" s="320"/>
      <c r="W146" s="319">
        <v>-2.5000000000000001E-3</v>
      </c>
      <c r="X146" s="319">
        <v>6.4999999999999997E-3</v>
      </c>
      <c r="Y146" s="319">
        <v>2.9499999999999998E-2</v>
      </c>
      <c r="Z146" s="319">
        <v>0.1026</v>
      </c>
      <c r="AA146" s="320"/>
      <c r="AB146" s="319">
        <v>0</v>
      </c>
      <c r="AC146" s="392">
        <v>7.1000000000000004E-3</v>
      </c>
      <c r="AD146" s="392">
        <v>-3.8999999999999998E-3</v>
      </c>
      <c r="AE146" s="320"/>
      <c r="AF146" s="481">
        <v>9.9000000000000008E-3</v>
      </c>
      <c r="AG146" s="481">
        <v>4.8399999999999999E-2</v>
      </c>
      <c r="AH146" s="481">
        <v>1.15E-2</v>
      </c>
      <c r="AI146" s="481">
        <v>0.68799999999999994</v>
      </c>
      <c r="AJ146" s="319">
        <v>0.22539999999999999</v>
      </c>
      <c r="AK146" s="319">
        <v>2E-3</v>
      </c>
      <c r="AL146" s="320"/>
      <c r="AM146" s="323">
        <v>6.1000000000000004E-3</v>
      </c>
      <c r="AN146" s="323">
        <v>5.6399999999999999E-2</v>
      </c>
      <c r="AO146" s="323">
        <v>3.0200000000000001E-2</v>
      </c>
      <c r="AP146" s="323">
        <v>0.60960000000000003</v>
      </c>
      <c r="AQ146" s="522">
        <v>-5.1000000000000004E-3</v>
      </c>
    </row>
    <row r="147" spans="1:43" ht="15">
      <c r="A147" s="10" t="s">
        <v>104</v>
      </c>
      <c r="B147" s="409"/>
      <c r="C147" s="315">
        <v>0.153</v>
      </c>
      <c r="D147" s="219">
        <v>0.125</v>
      </c>
      <c r="E147" s="219">
        <v>0.113</v>
      </c>
      <c r="F147" s="219">
        <v>8.1000000000000003E-2</v>
      </c>
      <c r="G147" s="316"/>
      <c r="H147" s="315">
        <v>0.14299999999999999</v>
      </c>
      <c r="I147" s="219">
        <v>0.14599999999999999</v>
      </c>
      <c r="J147" s="219">
        <v>0.114</v>
      </c>
      <c r="K147" s="219">
        <v>0.14899999999999999</v>
      </c>
      <c r="L147" s="316"/>
      <c r="M147" s="315">
        <v>0.189</v>
      </c>
      <c r="N147" s="219">
        <v>0.16500000000000001</v>
      </c>
      <c r="O147" s="219">
        <v>0.157</v>
      </c>
      <c r="P147" s="219">
        <v>0.159</v>
      </c>
      <c r="Q147" s="316"/>
      <c r="R147" s="219">
        <v>0.17599999999999999</v>
      </c>
      <c r="S147" s="219">
        <v>0.20200000000000001</v>
      </c>
      <c r="T147" s="348" t="s">
        <v>97</v>
      </c>
      <c r="U147" s="349" t="s">
        <v>97</v>
      </c>
      <c r="V147" s="211"/>
      <c r="W147" s="349" t="s">
        <v>97</v>
      </c>
      <c r="X147" s="349" t="s">
        <v>97</v>
      </c>
      <c r="Y147" s="219">
        <v>0</v>
      </c>
      <c r="Z147" s="219">
        <v>0</v>
      </c>
      <c r="AA147" s="211"/>
      <c r="AB147" s="219">
        <v>0</v>
      </c>
      <c r="AC147" s="389">
        <v>0</v>
      </c>
      <c r="AD147" s="389">
        <v>0</v>
      </c>
      <c r="AE147" s="211"/>
      <c r="AF147" s="219">
        <f>+E147</f>
        <v>0.113</v>
      </c>
      <c r="AG147" s="219">
        <f>+J147</f>
        <v>0.114</v>
      </c>
      <c r="AH147" s="219">
        <f>+O147</f>
        <v>0.157</v>
      </c>
      <c r="AI147" s="219" t="str">
        <f>+T147</f>
        <v>-</v>
      </c>
      <c r="AJ147" s="389">
        <v>0</v>
      </c>
      <c r="AK147" s="389">
        <v>0</v>
      </c>
      <c r="AL147" s="211"/>
      <c r="AM147" s="219">
        <v>8.1000000000000003E-2</v>
      </c>
      <c r="AN147" s="219">
        <v>0.14899999999999999</v>
      </c>
      <c r="AO147" s="219">
        <v>0.159</v>
      </c>
      <c r="AP147" s="219" t="s">
        <v>97</v>
      </c>
      <c r="AQ147" s="517">
        <v>0</v>
      </c>
    </row>
    <row r="148" spans="1:43" ht="15">
      <c r="A148" s="10" t="s">
        <v>105</v>
      </c>
      <c r="B148" s="409"/>
      <c r="C148" s="315">
        <v>0.153</v>
      </c>
      <c r="D148" s="219">
        <v>0.125</v>
      </c>
      <c r="E148" s="219">
        <v>0.113</v>
      </c>
      <c r="F148" s="219">
        <v>8.1000000000000003E-2</v>
      </c>
      <c r="G148" s="316"/>
      <c r="H148" s="315">
        <v>0.14277777777777778</v>
      </c>
      <c r="I148" s="219">
        <v>0.14729574223245109</v>
      </c>
      <c r="J148" s="219">
        <v>0.11418376449598573</v>
      </c>
      <c r="K148" s="219">
        <v>0.14894859813084113</v>
      </c>
      <c r="L148" s="316"/>
      <c r="M148" s="315">
        <v>0.18930957683741648</v>
      </c>
      <c r="N148" s="219">
        <v>0.16461438755670771</v>
      </c>
      <c r="O148" s="219">
        <v>0.157</v>
      </c>
      <c r="P148" s="219">
        <v>0.159</v>
      </c>
      <c r="Q148" s="316"/>
      <c r="R148" s="219">
        <v>0.17599999999999999</v>
      </c>
      <c r="S148" s="219">
        <v>0.20200000000000001</v>
      </c>
      <c r="T148" s="219" t="s">
        <v>97</v>
      </c>
      <c r="U148" s="349" t="s">
        <v>97</v>
      </c>
      <c r="V148" s="211"/>
      <c r="W148" s="349" t="s">
        <v>97</v>
      </c>
      <c r="X148" s="219">
        <v>4.2999999999999997E-2</v>
      </c>
      <c r="Y148" s="219">
        <v>4.3999999999999997E-2</v>
      </c>
      <c r="Z148" s="219">
        <v>0.154</v>
      </c>
      <c r="AA148" s="211"/>
      <c r="AB148" s="219">
        <v>9.6000000000000002E-2</v>
      </c>
      <c r="AC148" s="389">
        <v>0</v>
      </c>
      <c r="AD148" s="389">
        <v>0</v>
      </c>
      <c r="AE148" s="211"/>
      <c r="AF148" s="219">
        <f>+E148</f>
        <v>0.113</v>
      </c>
      <c r="AG148" s="219">
        <f>+J148</f>
        <v>0.11418376449598573</v>
      </c>
      <c r="AH148" s="219">
        <f>+O148</f>
        <v>0.157</v>
      </c>
      <c r="AI148" s="219" t="str">
        <f>+T148</f>
        <v>-</v>
      </c>
      <c r="AJ148" s="470">
        <v>4.3999999999999997E-2</v>
      </c>
      <c r="AK148" s="389">
        <v>0</v>
      </c>
      <c r="AL148" s="211"/>
      <c r="AM148" s="219">
        <v>8.1000000000000003E-2</v>
      </c>
      <c r="AN148" s="219">
        <v>0.14894859813084113</v>
      </c>
      <c r="AO148" s="219">
        <v>0.159</v>
      </c>
      <c r="AP148" s="219" t="s">
        <v>97</v>
      </c>
      <c r="AQ148" s="517">
        <v>0.154</v>
      </c>
    </row>
    <row r="149" spans="1:43" ht="15">
      <c r="A149" s="68"/>
      <c r="B149" s="68"/>
      <c r="C149" s="419"/>
      <c r="D149" s="211"/>
      <c r="E149" s="211"/>
      <c r="F149" s="211"/>
      <c r="G149" s="199"/>
      <c r="H149" s="419"/>
      <c r="I149" s="211"/>
      <c r="J149" s="211"/>
      <c r="K149" s="211"/>
      <c r="L149" s="199"/>
      <c r="M149" s="419"/>
      <c r="N149" s="419"/>
      <c r="O149" s="419"/>
      <c r="P149" s="419"/>
      <c r="Q149" s="199"/>
      <c r="R149" s="211"/>
      <c r="S149" s="211"/>
      <c r="T149" s="211"/>
      <c r="U149" s="211"/>
      <c r="V149" s="199"/>
      <c r="W149" s="211"/>
      <c r="X149" s="211"/>
      <c r="Y149" s="211"/>
      <c r="Z149" s="211"/>
      <c r="AA149" s="199"/>
      <c r="AB149" s="211"/>
      <c r="AC149" s="211"/>
      <c r="AD149" s="211"/>
      <c r="AE149" s="199"/>
      <c r="AJ149" s="211"/>
      <c r="AK149" s="211"/>
      <c r="AL149" s="199"/>
      <c r="AM149" s="211"/>
      <c r="AN149" s="211"/>
      <c r="AO149" s="211"/>
      <c r="AP149" s="211"/>
      <c r="AQ149" s="211"/>
    </row>
    <row r="150" spans="1:43" ht="15">
      <c r="A150" s="67" t="s">
        <v>151</v>
      </c>
      <c r="B150" s="54"/>
      <c r="C150" s="507" t="s">
        <v>30</v>
      </c>
      <c r="D150" s="496"/>
      <c r="E150" s="496"/>
      <c r="F150" s="496"/>
      <c r="G150" s="54"/>
      <c r="H150" s="507" t="s">
        <v>31</v>
      </c>
      <c r="I150" s="496"/>
      <c r="J150" s="496"/>
      <c r="K150" s="496"/>
      <c r="L150" s="54"/>
      <c r="M150" s="495" t="s">
        <v>27</v>
      </c>
      <c r="N150" s="496"/>
      <c r="O150" s="496"/>
      <c r="P150" s="496"/>
      <c r="Q150" s="54"/>
      <c r="R150" s="495" t="s">
        <v>32</v>
      </c>
      <c r="S150" s="496"/>
      <c r="T150" s="496"/>
      <c r="U150" s="496"/>
      <c r="V150" s="66"/>
      <c r="W150" s="500" t="s">
        <v>28</v>
      </c>
      <c r="X150" s="500"/>
      <c r="Y150" s="500"/>
      <c r="Z150" s="500"/>
      <c r="AA150" s="66"/>
      <c r="AB150" s="496" t="s">
        <v>29</v>
      </c>
      <c r="AC150" s="496"/>
      <c r="AD150" s="496"/>
      <c r="AE150" s="66"/>
      <c r="AF150" s="214" t="s">
        <v>30</v>
      </c>
      <c r="AG150" s="214" t="s">
        <v>31</v>
      </c>
      <c r="AH150" s="214" t="s">
        <v>27</v>
      </c>
      <c r="AI150" s="214" t="s">
        <v>32</v>
      </c>
      <c r="AJ150" s="214" t="s">
        <v>28</v>
      </c>
      <c r="AK150" s="214" t="s">
        <v>29</v>
      </c>
      <c r="AL150" s="66"/>
      <c r="AM150" s="214" t="s">
        <v>30</v>
      </c>
      <c r="AN150" s="214" t="s">
        <v>31</v>
      </c>
      <c r="AO150" s="214" t="s">
        <v>27</v>
      </c>
      <c r="AP150" s="214" t="s">
        <v>32</v>
      </c>
      <c r="AQ150" s="53" t="s">
        <v>28</v>
      </c>
    </row>
    <row r="151" spans="1:43" ht="15">
      <c r="A151" s="68"/>
      <c r="B151" s="55"/>
      <c r="C151" s="20" t="s">
        <v>79</v>
      </c>
      <c r="D151" s="113" t="s">
        <v>80</v>
      </c>
      <c r="E151" s="137" t="s">
        <v>81</v>
      </c>
      <c r="F151" s="137" t="s">
        <v>82</v>
      </c>
      <c r="G151" s="55"/>
      <c r="H151" s="20" t="s">
        <v>79</v>
      </c>
      <c r="I151" s="113" t="s">
        <v>80</v>
      </c>
      <c r="J151" s="137" t="s">
        <v>81</v>
      </c>
      <c r="K151" s="137" t="s">
        <v>82</v>
      </c>
      <c r="L151" s="55"/>
      <c r="M151" s="20" t="s">
        <v>79</v>
      </c>
      <c r="N151" s="113" t="s">
        <v>80</v>
      </c>
      <c r="O151" s="113" t="s">
        <v>81</v>
      </c>
      <c r="P151" s="113" t="s">
        <v>82</v>
      </c>
      <c r="Q151" s="55"/>
      <c r="R151" s="20" t="s">
        <v>79</v>
      </c>
      <c r="S151" s="113" t="s">
        <v>80</v>
      </c>
      <c r="T151" s="113" t="s">
        <v>81</v>
      </c>
      <c r="U151" s="113" t="s">
        <v>82</v>
      </c>
      <c r="V151" s="66"/>
      <c r="W151" s="20" t="s">
        <v>79</v>
      </c>
      <c r="X151" s="113" t="s">
        <v>80</v>
      </c>
      <c r="Y151" s="113" t="s">
        <v>81</v>
      </c>
      <c r="Z151" s="113" t="s">
        <v>82</v>
      </c>
      <c r="AA151" s="66"/>
      <c r="AB151" s="144" t="s">
        <v>33</v>
      </c>
      <c r="AC151" s="144" t="str">
        <f>AC142</f>
        <v>Q2</v>
      </c>
      <c r="AD151" s="144" t="str">
        <f>AD142</f>
        <v>Q3</v>
      </c>
      <c r="AE151" s="66"/>
      <c r="AF151" s="144" t="s">
        <v>37</v>
      </c>
      <c r="AG151" s="144" t="s">
        <v>37</v>
      </c>
      <c r="AH151" s="144" t="s">
        <v>37</v>
      </c>
      <c r="AI151" s="144" t="s">
        <v>37</v>
      </c>
      <c r="AJ151" s="144" t="str">
        <f>AJ142</f>
        <v>Q1-3</v>
      </c>
      <c r="AK151" s="144" t="str">
        <f>AK142</f>
        <v>Q1-3</v>
      </c>
      <c r="AL151" s="66"/>
      <c r="AM151" s="21" t="s">
        <v>38</v>
      </c>
      <c r="AN151" s="21" t="s">
        <v>38</v>
      </c>
      <c r="AO151" s="21" t="s">
        <v>38</v>
      </c>
      <c r="AP151" s="21" t="s">
        <v>38</v>
      </c>
      <c r="AQ151" s="157" t="s">
        <v>38</v>
      </c>
    </row>
    <row r="152" spans="1:43" ht="15">
      <c r="A152" s="10" t="s">
        <v>152</v>
      </c>
      <c r="B152" s="59"/>
      <c r="C152" s="300">
        <v>4686</v>
      </c>
      <c r="D152" s="310">
        <v>3644</v>
      </c>
      <c r="E152" s="310">
        <v>3479</v>
      </c>
      <c r="F152" s="310">
        <v>4292</v>
      </c>
      <c r="G152" s="224"/>
      <c r="H152" s="300">
        <v>2993</v>
      </c>
      <c r="I152" s="310">
        <v>2699</v>
      </c>
      <c r="J152" s="310">
        <v>2484</v>
      </c>
      <c r="K152" s="310">
        <v>2517</v>
      </c>
      <c r="L152" s="224"/>
      <c r="M152" s="300">
        <v>1928</v>
      </c>
      <c r="N152" s="310">
        <v>2091</v>
      </c>
      <c r="O152" s="310">
        <v>2054</v>
      </c>
      <c r="P152" s="310">
        <v>2084</v>
      </c>
      <c r="Q152" s="224"/>
      <c r="R152" s="310">
        <v>2022</v>
      </c>
      <c r="S152" s="310">
        <v>1611</v>
      </c>
      <c r="T152" s="310">
        <v>1107</v>
      </c>
      <c r="U152" s="310">
        <v>1259</v>
      </c>
      <c r="V152" s="373"/>
      <c r="W152" s="310">
        <v>963</v>
      </c>
      <c r="X152" s="310">
        <v>688</v>
      </c>
      <c r="Y152" s="310">
        <v>672</v>
      </c>
      <c r="Z152" s="310">
        <v>1341</v>
      </c>
      <c r="AA152" s="373"/>
      <c r="AB152" s="310">
        <v>1207</v>
      </c>
      <c r="AC152" s="310">
        <v>1058</v>
      </c>
      <c r="AD152" s="310">
        <v>1726</v>
      </c>
      <c r="AE152" s="373"/>
      <c r="AF152" s="310">
        <v>3479</v>
      </c>
      <c r="AG152" s="310">
        <v>2484</v>
      </c>
      <c r="AH152" s="310">
        <v>2054</v>
      </c>
      <c r="AI152" s="310">
        <v>1107</v>
      </c>
      <c r="AJ152" s="310">
        <v>672</v>
      </c>
      <c r="AK152" s="310">
        <v>1726</v>
      </c>
      <c r="AL152" s="373"/>
      <c r="AM152" s="310">
        <v>4292</v>
      </c>
      <c r="AN152" s="310">
        <v>2517</v>
      </c>
      <c r="AO152" s="310">
        <v>2084</v>
      </c>
      <c r="AP152" s="310">
        <v>1259</v>
      </c>
      <c r="AQ152" s="424">
        <v>1341</v>
      </c>
    </row>
    <row r="153" spans="1:43" ht="15">
      <c r="A153" s="10" t="s">
        <v>153</v>
      </c>
      <c r="B153" s="59"/>
      <c r="C153" s="300">
        <v>2130</v>
      </c>
      <c r="D153" s="310">
        <v>2221</v>
      </c>
      <c r="E153" s="310">
        <v>2164</v>
      </c>
      <c r="F153" s="310">
        <v>2215</v>
      </c>
      <c r="G153" s="224"/>
      <c r="H153" s="300">
        <v>1929</v>
      </c>
      <c r="I153" s="310">
        <v>2008</v>
      </c>
      <c r="J153" s="310">
        <v>1842</v>
      </c>
      <c r="K153" s="310">
        <v>2033</v>
      </c>
      <c r="L153" s="224"/>
      <c r="M153" s="300">
        <v>1851</v>
      </c>
      <c r="N153" s="310">
        <v>2106</v>
      </c>
      <c r="O153" s="310">
        <v>2361</v>
      </c>
      <c r="P153" s="310">
        <v>2291</v>
      </c>
      <c r="Q153" s="224"/>
      <c r="R153" s="310">
        <v>2278</v>
      </c>
      <c r="S153" s="310">
        <v>1949</v>
      </c>
      <c r="T153" s="310">
        <v>1859</v>
      </c>
      <c r="U153" s="310">
        <v>1827</v>
      </c>
      <c r="V153" s="373"/>
      <c r="W153" s="310">
        <v>1669</v>
      </c>
      <c r="X153" s="310">
        <v>1511</v>
      </c>
      <c r="Y153" s="360">
        <v>1521</v>
      </c>
      <c r="Z153" s="360">
        <v>1719</v>
      </c>
      <c r="AA153" s="373"/>
      <c r="AB153" s="360">
        <v>1763</v>
      </c>
      <c r="AC153" s="360">
        <v>1744</v>
      </c>
      <c r="AD153" s="360">
        <v>1724</v>
      </c>
      <c r="AE153" s="373"/>
      <c r="AF153" s="310">
        <v>2164</v>
      </c>
      <c r="AG153" s="310">
        <v>1842</v>
      </c>
      <c r="AH153" s="310">
        <v>2361</v>
      </c>
      <c r="AI153" s="310">
        <v>1859</v>
      </c>
      <c r="AJ153" s="360">
        <v>1521</v>
      </c>
      <c r="AK153" s="360">
        <v>1724</v>
      </c>
      <c r="AL153" s="373"/>
      <c r="AM153" s="310">
        <v>2215</v>
      </c>
      <c r="AN153" s="310">
        <v>2033</v>
      </c>
      <c r="AO153" s="310">
        <v>2291</v>
      </c>
      <c r="AP153" s="310">
        <v>1827</v>
      </c>
      <c r="AQ153" s="424">
        <v>1719</v>
      </c>
    </row>
    <row r="154" spans="1:43" ht="15">
      <c r="A154" s="10" t="s">
        <v>167</v>
      </c>
      <c r="B154" s="59"/>
      <c r="C154" s="300">
        <v>6385</v>
      </c>
      <c r="D154" s="310">
        <v>5909</v>
      </c>
      <c r="E154" s="310">
        <v>6261</v>
      </c>
      <c r="F154" s="310">
        <v>5949</v>
      </c>
      <c r="G154" s="224"/>
      <c r="H154" s="300">
        <v>3886</v>
      </c>
      <c r="I154" s="310">
        <v>6056</v>
      </c>
      <c r="J154" s="310">
        <v>6093</v>
      </c>
      <c r="K154" s="310">
        <v>6243</v>
      </c>
      <c r="L154" s="224"/>
      <c r="M154" s="300">
        <v>6219</v>
      </c>
      <c r="N154" s="310">
        <v>6032</v>
      </c>
      <c r="O154" s="310">
        <v>6205</v>
      </c>
      <c r="P154" s="310">
        <v>5929</v>
      </c>
      <c r="Q154" s="224"/>
      <c r="R154" s="310">
        <v>5772</v>
      </c>
      <c r="S154" s="310">
        <v>5382</v>
      </c>
      <c r="T154" s="310">
        <v>5258</v>
      </c>
      <c r="U154" s="310">
        <v>4761</v>
      </c>
      <c r="V154" s="373"/>
      <c r="W154" s="310">
        <v>4925</v>
      </c>
      <c r="X154" s="310">
        <v>4938</v>
      </c>
      <c r="Y154" s="310">
        <v>5331</v>
      </c>
      <c r="Z154" s="310">
        <v>5351</v>
      </c>
      <c r="AA154" s="373"/>
      <c r="AB154" s="310">
        <v>5523</v>
      </c>
      <c r="AC154" s="310">
        <v>5221</v>
      </c>
      <c r="AD154" s="310">
        <v>5321</v>
      </c>
      <c r="AE154" s="373"/>
      <c r="AF154" s="310">
        <v>6261</v>
      </c>
      <c r="AG154" s="310">
        <v>6093</v>
      </c>
      <c r="AH154" s="310">
        <v>6205</v>
      </c>
      <c r="AI154" s="310">
        <v>5258</v>
      </c>
      <c r="AJ154" s="310">
        <v>5331</v>
      </c>
      <c r="AK154" s="310">
        <v>5321</v>
      </c>
      <c r="AL154" s="373"/>
      <c r="AM154" s="310">
        <v>5949</v>
      </c>
      <c r="AN154" s="310">
        <v>6243</v>
      </c>
      <c r="AO154" s="310">
        <v>5929</v>
      </c>
      <c r="AP154" s="310">
        <v>4761</v>
      </c>
      <c r="AQ154" s="424">
        <v>5351</v>
      </c>
    </row>
    <row r="155" spans="1:43" ht="15">
      <c r="A155" s="10" t="s">
        <v>157</v>
      </c>
      <c r="B155" s="59"/>
      <c r="C155" s="116">
        <v>255</v>
      </c>
      <c r="D155" s="310">
        <v>258</v>
      </c>
      <c r="E155" s="310">
        <v>258</v>
      </c>
      <c r="F155" s="310">
        <v>257</v>
      </c>
      <c r="G155" s="224"/>
      <c r="H155" s="116">
        <v>257</v>
      </c>
      <c r="I155" s="310">
        <v>254</v>
      </c>
      <c r="J155" s="310">
        <v>256</v>
      </c>
      <c r="K155" s="310">
        <v>255</v>
      </c>
      <c r="L155" s="224"/>
      <c r="M155" s="116">
        <v>255</v>
      </c>
      <c r="N155" s="310">
        <v>254</v>
      </c>
      <c r="O155" s="310">
        <v>254</v>
      </c>
      <c r="P155" s="310">
        <v>254</v>
      </c>
      <c r="Q155" s="224"/>
      <c r="R155" s="310">
        <v>256</v>
      </c>
      <c r="S155" s="310">
        <v>254</v>
      </c>
      <c r="T155" s="310" t="s">
        <v>97</v>
      </c>
      <c r="U155" s="310" t="s">
        <v>97</v>
      </c>
      <c r="V155" s="373"/>
      <c r="W155" s="310" t="s">
        <v>97</v>
      </c>
      <c r="X155" s="310" t="s">
        <v>97</v>
      </c>
      <c r="Y155" s="310" t="s">
        <v>97</v>
      </c>
      <c r="Z155" s="387">
        <v>0</v>
      </c>
      <c r="AA155" s="373"/>
      <c r="AB155" s="387">
        <v>0</v>
      </c>
      <c r="AC155" s="387">
        <v>0</v>
      </c>
      <c r="AD155" s="387">
        <v>0</v>
      </c>
      <c r="AE155" s="373"/>
      <c r="AF155" s="310">
        <v>258</v>
      </c>
      <c r="AG155" s="310">
        <v>256</v>
      </c>
      <c r="AH155" s="310">
        <v>254</v>
      </c>
      <c r="AI155" s="310" t="s">
        <v>97</v>
      </c>
      <c r="AJ155" s="387" t="s">
        <v>97</v>
      </c>
      <c r="AK155" s="387">
        <v>0</v>
      </c>
      <c r="AL155" s="373"/>
      <c r="AM155" s="310">
        <v>257</v>
      </c>
      <c r="AN155" s="310">
        <v>255</v>
      </c>
      <c r="AO155" s="310">
        <v>254</v>
      </c>
      <c r="AP155" s="310" t="s">
        <v>97</v>
      </c>
      <c r="AQ155" s="524">
        <v>0</v>
      </c>
    </row>
    <row r="156" spans="1:43" ht="15">
      <c r="A156" s="10" t="s">
        <v>158</v>
      </c>
      <c r="B156" s="59"/>
      <c r="C156" s="116">
        <v>254</v>
      </c>
      <c r="D156" s="310">
        <v>258</v>
      </c>
      <c r="E156" s="310">
        <v>258</v>
      </c>
      <c r="F156" s="310">
        <v>257</v>
      </c>
      <c r="G156" s="224"/>
      <c r="H156" s="116">
        <v>257</v>
      </c>
      <c r="I156" s="310">
        <v>256</v>
      </c>
      <c r="J156" s="310">
        <v>256</v>
      </c>
      <c r="K156" s="310">
        <v>255</v>
      </c>
      <c r="L156" s="224"/>
      <c r="M156" s="116">
        <v>255</v>
      </c>
      <c r="N156" s="310">
        <v>254</v>
      </c>
      <c r="O156" s="310">
        <v>254</v>
      </c>
      <c r="P156" s="310">
        <v>254</v>
      </c>
      <c r="Q156" s="224"/>
      <c r="R156" s="310">
        <v>256</v>
      </c>
      <c r="S156" s="310">
        <v>254</v>
      </c>
      <c r="T156" s="310" t="s">
        <v>97</v>
      </c>
      <c r="U156" s="310" t="s">
        <v>97</v>
      </c>
      <c r="V156" s="373"/>
      <c r="W156" s="310" t="s">
        <v>97</v>
      </c>
      <c r="X156" s="310">
        <v>38</v>
      </c>
      <c r="Y156" s="310">
        <v>38</v>
      </c>
      <c r="Z156" s="387">
        <v>38</v>
      </c>
      <c r="AA156" s="373"/>
      <c r="AB156" s="387">
        <v>38</v>
      </c>
      <c r="AC156" s="387">
        <v>0</v>
      </c>
      <c r="AD156" s="387">
        <v>0</v>
      </c>
      <c r="AE156" s="373"/>
      <c r="AF156" s="310">
        <v>258</v>
      </c>
      <c r="AG156" s="310">
        <v>256</v>
      </c>
      <c r="AH156" s="310">
        <v>254</v>
      </c>
      <c r="AI156" s="310" t="s">
        <v>97</v>
      </c>
      <c r="AJ156" s="387">
        <v>38</v>
      </c>
      <c r="AK156" s="387">
        <v>0</v>
      </c>
      <c r="AL156" s="373"/>
      <c r="AM156" s="310">
        <v>257</v>
      </c>
      <c r="AN156" s="310">
        <v>255</v>
      </c>
      <c r="AO156" s="310">
        <v>254</v>
      </c>
      <c r="AP156" s="310" t="s">
        <v>97</v>
      </c>
      <c r="AQ156" s="524">
        <v>38</v>
      </c>
    </row>
    <row r="157" spans="1:43" ht="15">
      <c r="A157" s="10" t="s">
        <v>159</v>
      </c>
      <c r="B157" s="59"/>
      <c r="C157" s="442">
        <v>8.0960785200000007</v>
      </c>
      <c r="D157" s="439">
        <v>8.1507392099999993</v>
      </c>
      <c r="E157" s="439">
        <v>1.4498409400000001</v>
      </c>
      <c r="F157" s="439">
        <v>8.0136547999999994</v>
      </c>
      <c r="G157" s="440"/>
      <c r="H157" s="442">
        <v>8.0206999999999997</v>
      </c>
      <c r="I157" s="439">
        <v>29.238307110000001</v>
      </c>
      <c r="J157" s="439">
        <v>6.9953747699999997</v>
      </c>
      <c r="K157" s="439">
        <v>17.961829290000001</v>
      </c>
      <c r="L157" s="440"/>
      <c r="M157" s="442">
        <v>28.452908600000001</v>
      </c>
      <c r="N157" s="439">
        <v>279.15954755000001</v>
      </c>
      <c r="O157" s="439">
        <v>303.95353921999998</v>
      </c>
      <c r="P157" s="439">
        <v>321.29391242000003</v>
      </c>
      <c r="Q157" s="440"/>
      <c r="R157" s="439">
        <v>320.47669098999995</v>
      </c>
      <c r="S157" s="439">
        <v>401.67920556000001</v>
      </c>
      <c r="T157" s="439">
        <v>366.09542966000004</v>
      </c>
      <c r="U157" s="439">
        <v>416.95023932999999</v>
      </c>
      <c r="V157" s="373"/>
      <c r="W157" s="439">
        <v>312.48027682999998</v>
      </c>
      <c r="X157" s="441">
        <v>309.56264290000001</v>
      </c>
      <c r="Y157" s="441">
        <v>320.96029533000001</v>
      </c>
      <c r="Z157" s="441">
        <v>322.08936313999999</v>
      </c>
      <c r="AA157" s="373"/>
      <c r="AB157" s="310">
        <v>319</v>
      </c>
      <c r="AC157" s="310">
        <v>292</v>
      </c>
      <c r="AD157" s="310">
        <v>340</v>
      </c>
      <c r="AE157" s="373"/>
      <c r="AF157" s="310">
        <f>E157</f>
        <v>1.4498409400000001</v>
      </c>
      <c r="AG157" s="310">
        <f>J157</f>
        <v>6.9953747699999997</v>
      </c>
      <c r="AH157" s="310">
        <f>O157</f>
        <v>303.95353921999998</v>
      </c>
      <c r="AI157" s="310">
        <f>T157</f>
        <v>366.09542966000004</v>
      </c>
      <c r="AJ157" s="310">
        <v>320.96029533000001</v>
      </c>
      <c r="AK157" s="310">
        <v>340</v>
      </c>
      <c r="AL157" s="373"/>
      <c r="AM157" s="441">
        <v>8.0136547999999994</v>
      </c>
      <c r="AN157" s="439">
        <v>17.961829290000001</v>
      </c>
      <c r="AO157" s="439">
        <v>321.29391242000003</v>
      </c>
      <c r="AP157" s="439">
        <v>416.95023932999999</v>
      </c>
      <c r="AQ157" s="519">
        <v>322.08936313999999</v>
      </c>
    </row>
    <row r="158" spans="1:43">
      <c r="C158" s="211"/>
      <c r="D158" s="211"/>
      <c r="E158" s="211"/>
      <c r="F158" s="211"/>
      <c r="G158" s="436"/>
      <c r="H158" s="211"/>
      <c r="I158" s="437"/>
      <c r="J158" s="437"/>
      <c r="K158" s="437"/>
      <c r="L158" s="436"/>
      <c r="M158" s="211"/>
      <c r="N158" s="211"/>
      <c r="O158" s="211"/>
      <c r="P158" s="211"/>
      <c r="Q158" s="436"/>
      <c r="R158" s="211"/>
      <c r="S158" s="211"/>
      <c r="T158" s="211"/>
      <c r="U158" s="211"/>
      <c r="V158" s="436"/>
      <c r="W158" s="211"/>
      <c r="X158" s="211"/>
      <c r="Y158" s="211"/>
      <c r="Z158" s="211"/>
      <c r="AA158" s="436"/>
      <c r="AB158" s="211"/>
      <c r="AC158" s="211"/>
      <c r="AD158" s="211"/>
      <c r="AE158" s="436"/>
      <c r="AF158" s="211"/>
      <c r="AG158" s="211"/>
      <c r="AH158" s="211"/>
      <c r="AI158" s="211"/>
      <c r="AJ158" s="211"/>
      <c r="AK158" s="211"/>
      <c r="AL158" s="436"/>
      <c r="AM158" s="211"/>
    </row>
    <row r="159" spans="1:43" ht="17.25" customHeight="1">
      <c r="A159" s="65" t="s">
        <v>168</v>
      </c>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c r="AA159" s="65"/>
      <c r="AB159" s="65"/>
      <c r="AC159" s="65"/>
      <c r="AD159" s="65"/>
      <c r="AE159" s="65"/>
      <c r="AF159" s="65"/>
      <c r="AG159" s="65"/>
      <c r="AH159" s="65"/>
      <c r="AI159" s="65"/>
      <c r="AJ159" s="65"/>
      <c r="AK159" s="65"/>
      <c r="AL159" s="65"/>
      <c r="AM159" s="65"/>
      <c r="AN159" s="65"/>
      <c r="AO159" s="65"/>
      <c r="AP159" s="65"/>
      <c r="AQ159" s="65"/>
    </row>
    <row r="160" spans="1:43" ht="6" customHeight="1">
      <c r="A160" s="67"/>
      <c r="B160" s="67"/>
      <c r="C160" s="67"/>
      <c r="D160" s="67"/>
      <c r="E160" s="67"/>
      <c r="F160" s="67"/>
      <c r="G160" s="67"/>
      <c r="H160" s="67"/>
      <c r="I160" s="413"/>
      <c r="J160" s="413"/>
      <c r="K160" s="413"/>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row>
    <row r="161" spans="1:43" ht="15">
      <c r="A161" s="67" t="s">
        <v>148</v>
      </c>
      <c r="B161" s="54"/>
      <c r="C161" s="507" t="s">
        <v>30</v>
      </c>
      <c r="D161" s="496"/>
      <c r="E161" s="496"/>
      <c r="F161" s="496"/>
      <c r="G161" s="54"/>
      <c r="H161" s="507" t="s">
        <v>31</v>
      </c>
      <c r="I161" s="496"/>
      <c r="J161" s="496"/>
      <c r="K161" s="496"/>
      <c r="L161" s="54"/>
      <c r="M161" s="495" t="s">
        <v>27</v>
      </c>
      <c r="N161" s="496"/>
      <c r="O161" s="496"/>
      <c r="P161" s="496"/>
      <c r="Q161" s="54"/>
      <c r="R161" s="495" t="s">
        <v>32</v>
      </c>
      <c r="S161" s="496"/>
      <c r="T161" s="496"/>
      <c r="U161" s="496"/>
      <c r="V161" s="54"/>
      <c r="W161" s="500" t="s">
        <v>28</v>
      </c>
      <c r="X161" s="500"/>
      <c r="Y161" s="500"/>
      <c r="Z161" s="500"/>
      <c r="AA161" s="54"/>
      <c r="AB161" s="496" t="s">
        <v>29</v>
      </c>
      <c r="AC161" s="496"/>
      <c r="AD161" s="496"/>
      <c r="AE161" s="54"/>
      <c r="AF161" s="214" t="s">
        <v>30</v>
      </c>
      <c r="AG161" s="214" t="s">
        <v>31</v>
      </c>
      <c r="AH161" s="214" t="s">
        <v>27</v>
      </c>
      <c r="AI161" s="214" t="s">
        <v>32</v>
      </c>
      <c r="AJ161" s="214" t="s">
        <v>28</v>
      </c>
      <c r="AK161" s="214" t="s">
        <v>29</v>
      </c>
      <c r="AL161" s="54"/>
      <c r="AM161" s="415" t="s">
        <v>30</v>
      </c>
      <c r="AN161" s="415" t="s">
        <v>31</v>
      </c>
      <c r="AO161" s="415" t="s">
        <v>27</v>
      </c>
      <c r="AP161" s="214" t="s">
        <v>32</v>
      </c>
      <c r="AQ161" s="53" t="s">
        <v>28</v>
      </c>
    </row>
    <row r="162" spans="1:43" ht="15">
      <c r="A162" s="411"/>
      <c r="B162" s="55"/>
      <c r="C162" s="20" t="s">
        <v>33</v>
      </c>
      <c r="D162" s="113" t="s">
        <v>34</v>
      </c>
      <c r="E162" s="113" t="s">
        <v>35</v>
      </c>
      <c r="F162" s="113" t="s">
        <v>36</v>
      </c>
      <c r="G162" s="55"/>
      <c r="H162" s="20" t="s">
        <v>33</v>
      </c>
      <c r="I162" s="113" t="s">
        <v>34</v>
      </c>
      <c r="J162" s="113" t="s">
        <v>35</v>
      </c>
      <c r="K162" s="113" t="s">
        <v>36</v>
      </c>
      <c r="L162" s="55"/>
      <c r="M162" s="143" t="s">
        <v>33</v>
      </c>
      <c r="N162" s="144" t="s">
        <v>34</v>
      </c>
      <c r="O162" s="144" t="s">
        <v>35</v>
      </c>
      <c r="P162" s="144" t="s">
        <v>36</v>
      </c>
      <c r="Q162" s="55"/>
      <c r="R162" s="143" t="s">
        <v>33</v>
      </c>
      <c r="S162" s="144" t="s">
        <v>34</v>
      </c>
      <c r="T162" s="144" t="s">
        <v>35</v>
      </c>
      <c r="U162" s="144" t="s">
        <v>36</v>
      </c>
      <c r="V162" s="55"/>
      <c r="W162" s="143" t="s">
        <v>33</v>
      </c>
      <c r="X162" s="144" t="s">
        <v>34</v>
      </c>
      <c r="Y162" s="144" t="s">
        <v>35</v>
      </c>
      <c r="Z162" s="144" t="s">
        <v>36</v>
      </c>
      <c r="AA162" s="55"/>
      <c r="AB162" s="144" t="s">
        <v>33</v>
      </c>
      <c r="AC162" s="144" t="str">
        <f>AC8</f>
        <v>Q2</v>
      </c>
      <c r="AD162" s="144" t="str">
        <f>AD8</f>
        <v>Q3</v>
      </c>
      <c r="AE162" s="55"/>
      <c r="AF162" s="144" t="s">
        <v>37</v>
      </c>
      <c r="AG162" s="144" t="s">
        <v>37</v>
      </c>
      <c r="AH162" s="144" t="s">
        <v>37</v>
      </c>
      <c r="AI162" s="144" t="s">
        <v>37</v>
      </c>
      <c r="AJ162" s="144" t="str">
        <f>AJ8</f>
        <v>Q1-3</v>
      </c>
      <c r="AK162" s="144" t="str">
        <f>AK8</f>
        <v>Q1-3</v>
      </c>
      <c r="AL162" s="55"/>
      <c r="AM162" s="164" t="s">
        <v>38</v>
      </c>
      <c r="AN162" s="164" t="s">
        <v>38</v>
      </c>
      <c r="AO162" s="164" t="s">
        <v>38</v>
      </c>
      <c r="AP162" s="21" t="s">
        <v>38</v>
      </c>
      <c r="AQ162" s="157" t="s">
        <v>38</v>
      </c>
    </row>
    <row r="163" spans="1:43" ht="15">
      <c r="A163" s="10" t="s">
        <v>61</v>
      </c>
      <c r="B163" s="56"/>
      <c r="C163" s="313">
        <v>214.5</v>
      </c>
      <c r="D163" s="215">
        <v>220.6</v>
      </c>
      <c r="E163" s="215">
        <v>220</v>
      </c>
      <c r="F163" s="215">
        <v>223.9</v>
      </c>
      <c r="G163" s="259"/>
      <c r="H163" s="313">
        <v>219.8</v>
      </c>
      <c r="I163" s="215">
        <v>227.5</v>
      </c>
      <c r="J163" s="215">
        <v>234.6</v>
      </c>
      <c r="K163" s="215">
        <v>233.6</v>
      </c>
      <c r="L163" s="259"/>
      <c r="M163" s="313">
        <v>229.6</v>
      </c>
      <c r="N163" s="215">
        <v>231.6</v>
      </c>
      <c r="O163" s="215">
        <v>233.8</v>
      </c>
      <c r="P163" s="215">
        <v>243.3</v>
      </c>
      <c r="Q163" s="259"/>
      <c r="R163" s="215">
        <v>242</v>
      </c>
      <c r="S163" s="215">
        <v>249.5</v>
      </c>
      <c r="T163" s="215">
        <v>260</v>
      </c>
      <c r="U163" s="215">
        <v>269.7</v>
      </c>
      <c r="V163" s="259"/>
      <c r="W163" s="215">
        <v>290</v>
      </c>
      <c r="X163" s="215">
        <v>310.2</v>
      </c>
      <c r="Y163" s="215">
        <v>313.7</v>
      </c>
      <c r="Z163" s="215">
        <v>316.3</v>
      </c>
      <c r="AA163" s="259"/>
      <c r="AB163" s="215">
        <v>311.8</v>
      </c>
      <c r="AC163" s="215">
        <v>309.7</v>
      </c>
      <c r="AD163" s="215">
        <v>305.3</v>
      </c>
      <c r="AE163" s="259"/>
      <c r="AF163" s="478">
        <v>655</v>
      </c>
      <c r="AG163" s="478">
        <v>681.9</v>
      </c>
      <c r="AH163" s="478">
        <v>695</v>
      </c>
      <c r="AI163" s="478">
        <v>751.4</v>
      </c>
      <c r="AJ163" s="215">
        <v>913.9</v>
      </c>
      <c r="AK163" s="215">
        <v>926.8</v>
      </c>
      <c r="AL163" s="259"/>
      <c r="AM163" s="324">
        <v>879</v>
      </c>
      <c r="AN163" s="324">
        <v>915.4</v>
      </c>
      <c r="AO163" s="324">
        <v>938.3</v>
      </c>
      <c r="AP163" s="324">
        <v>1021.1</v>
      </c>
      <c r="AQ163" s="525">
        <v>1230.2</v>
      </c>
    </row>
    <row r="164" spans="1:43" ht="15">
      <c r="A164" s="10" t="s">
        <v>62</v>
      </c>
      <c r="B164" s="56"/>
      <c r="C164" s="313">
        <v>72.5</v>
      </c>
      <c r="D164" s="215">
        <v>70</v>
      </c>
      <c r="E164" s="215">
        <v>70.8</v>
      </c>
      <c r="F164" s="215">
        <v>70</v>
      </c>
      <c r="G164" s="259"/>
      <c r="H164" s="313">
        <v>71.900000000000006</v>
      </c>
      <c r="I164" s="215">
        <v>55.8</v>
      </c>
      <c r="J164" s="215">
        <v>62.8</v>
      </c>
      <c r="K164" s="215">
        <v>64.3</v>
      </c>
      <c r="L164" s="259"/>
      <c r="M164" s="313">
        <v>67.7</v>
      </c>
      <c r="N164" s="215">
        <v>70.099999999999994</v>
      </c>
      <c r="O164" s="215">
        <v>71.7</v>
      </c>
      <c r="P164" s="215">
        <v>72.5</v>
      </c>
      <c r="Q164" s="259"/>
      <c r="R164" s="215">
        <v>81.400000000000006</v>
      </c>
      <c r="S164" s="215">
        <v>77.8</v>
      </c>
      <c r="T164" s="215">
        <v>75</v>
      </c>
      <c r="U164" s="215">
        <v>75</v>
      </c>
      <c r="V164" s="259"/>
      <c r="W164" s="215">
        <v>76.2</v>
      </c>
      <c r="X164" s="215">
        <v>76.7</v>
      </c>
      <c r="Y164" s="215">
        <v>76.599999999999994</v>
      </c>
      <c r="Z164" s="215">
        <v>77.7</v>
      </c>
      <c r="AA164" s="259"/>
      <c r="AB164" s="215">
        <v>81</v>
      </c>
      <c r="AC164" s="215">
        <v>81.7</v>
      </c>
      <c r="AD164" s="215">
        <v>82.6</v>
      </c>
      <c r="AE164" s="259"/>
      <c r="AF164" s="478">
        <v>213.5</v>
      </c>
      <c r="AG164" s="478">
        <v>190.5</v>
      </c>
      <c r="AH164" s="478">
        <v>209.6</v>
      </c>
      <c r="AI164" s="478">
        <v>234.2</v>
      </c>
      <c r="AJ164" s="215">
        <v>229.5</v>
      </c>
      <c r="AK164" s="215">
        <v>245.3</v>
      </c>
      <c r="AL164" s="259"/>
      <c r="AM164" s="324">
        <v>283.5</v>
      </c>
      <c r="AN164" s="324">
        <v>254.8</v>
      </c>
      <c r="AO164" s="324">
        <v>282.10000000000002</v>
      </c>
      <c r="AP164" s="324">
        <v>309.3</v>
      </c>
      <c r="AQ164" s="525">
        <v>307.2</v>
      </c>
    </row>
    <row r="165" spans="1:43" ht="15">
      <c r="A165" s="13" t="s">
        <v>63</v>
      </c>
      <c r="B165" s="57"/>
      <c r="C165" s="314">
        <v>287.10000000000002</v>
      </c>
      <c r="D165" s="216">
        <v>290.59999999999997</v>
      </c>
      <c r="E165" s="216">
        <v>290.8</v>
      </c>
      <c r="F165" s="216">
        <v>293.89999999999998</v>
      </c>
      <c r="G165" s="263"/>
      <c r="H165" s="314">
        <v>291.7</v>
      </c>
      <c r="I165" s="216">
        <v>283.3</v>
      </c>
      <c r="J165" s="216">
        <v>297.3</v>
      </c>
      <c r="K165" s="216">
        <v>297.89999999999998</v>
      </c>
      <c r="L165" s="263"/>
      <c r="M165" s="314">
        <v>297.3</v>
      </c>
      <c r="N165" s="216">
        <v>301.7</v>
      </c>
      <c r="O165" s="216">
        <v>305.5</v>
      </c>
      <c r="P165" s="216">
        <v>315.8</v>
      </c>
      <c r="Q165" s="263"/>
      <c r="R165" s="216">
        <v>323.39999999999998</v>
      </c>
      <c r="S165" s="216">
        <v>327.3</v>
      </c>
      <c r="T165" s="216">
        <v>335</v>
      </c>
      <c r="U165" s="216">
        <v>344.7</v>
      </c>
      <c r="V165" s="263"/>
      <c r="W165" s="216">
        <v>366.3</v>
      </c>
      <c r="X165" s="216">
        <v>386.8</v>
      </c>
      <c r="Y165" s="216">
        <v>390.3</v>
      </c>
      <c r="Z165" s="216">
        <v>394</v>
      </c>
      <c r="AA165" s="263"/>
      <c r="AB165" s="216">
        <v>392.8</v>
      </c>
      <c r="AC165" s="216">
        <v>391.4</v>
      </c>
      <c r="AD165" s="216">
        <v>387.9</v>
      </c>
      <c r="AE165" s="263"/>
      <c r="AF165" s="479">
        <v>868.5</v>
      </c>
      <c r="AG165" s="479">
        <v>872.4</v>
      </c>
      <c r="AH165" s="479">
        <v>904.6</v>
      </c>
      <c r="AI165" s="479">
        <v>985.6</v>
      </c>
      <c r="AJ165" s="216">
        <v>1143.4000000000001</v>
      </c>
      <c r="AK165" s="216">
        <v>1172.0999999999999</v>
      </c>
      <c r="AL165" s="263"/>
      <c r="AM165" s="325">
        <v>1162.5</v>
      </c>
      <c r="AN165" s="325">
        <v>1170.3</v>
      </c>
      <c r="AO165" s="325">
        <v>1220.3999999999999</v>
      </c>
      <c r="AP165" s="325">
        <v>1330.3999999999999</v>
      </c>
      <c r="AQ165" s="526">
        <v>1537.3999999999999</v>
      </c>
    </row>
    <row r="166" spans="1:43" ht="21">
      <c r="A166" s="14" t="s">
        <v>64</v>
      </c>
      <c r="B166" s="56"/>
      <c r="C166" s="313">
        <v>11.2</v>
      </c>
      <c r="D166" s="215">
        <v>22.4</v>
      </c>
      <c r="E166" s="215">
        <v>24.1</v>
      </c>
      <c r="F166" s="215">
        <v>20.399999999999999</v>
      </c>
      <c r="G166" s="259"/>
      <c r="H166" s="313">
        <v>5.2</v>
      </c>
      <c r="I166" s="215">
        <v>1.1000000000000001</v>
      </c>
      <c r="J166" s="215">
        <v>-7.4</v>
      </c>
      <c r="K166" s="215">
        <v>4.4000000000000004</v>
      </c>
      <c r="L166" s="259"/>
      <c r="M166" s="313">
        <v>3.8</v>
      </c>
      <c r="N166" s="215">
        <v>0.8</v>
      </c>
      <c r="O166" s="215">
        <v>1.7</v>
      </c>
      <c r="P166" s="215">
        <v>1.9</v>
      </c>
      <c r="Q166" s="259"/>
      <c r="R166" s="215">
        <v>2.1</v>
      </c>
      <c r="S166" s="215">
        <v>4.0999999999999996</v>
      </c>
      <c r="T166" s="215">
        <v>1.3</v>
      </c>
      <c r="U166" s="215">
        <v>-13.8</v>
      </c>
      <c r="V166" s="259"/>
      <c r="W166" s="215">
        <v>0.6</v>
      </c>
      <c r="X166" s="215">
        <v>-3.8</v>
      </c>
      <c r="Y166" s="215">
        <v>-0.6</v>
      </c>
      <c r="Z166" s="215">
        <v>-8.3000000000000007</v>
      </c>
      <c r="AA166" s="259"/>
      <c r="AB166" s="215">
        <v>-9.1</v>
      </c>
      <c r="AC166" s="215">
        <v>-1.3</v>
      </c>
      <c r="AD166" s="215">
        <v>4.3000000000000007</v>
      </c>
      <c r="AE166" s="259"/>
      <c r="AF166" s="478">
        <v>57.7</v>
      </c>
      <c r="AG166" s="478">
        <v>-1</v>
      </c>
      <c r="AH166" s="478">
        <v>6.1999999999999993</v>
      </c>
      <c r="AI166" s="478">
        <v>7.5</v>
      </c>
      <c r="AJ166" s="215">
        <v>-3.7</v>
      </c>
      <c r="AK166" s="215">
        <v>-6</v>
      </c>
      <c r="AL166" s="259"/>
      <c r="AM166" s="324">
        <v>78</v>
      </c>
      <c r="AN166" s="324">
        <v>3.4</v>
      </c>
      <c r="AO166" s="324">
        <v>8.1</v>
      </c>
      <c r="AP166" s="324">
        <v>-6.4</v>
      </c>
      <c r="AQ166" s="525">
        <v>-12</v>
      </c>
    </row>
    <row r="167" spans="1:43" ht="15">
      <c r="A167" s="13" t="s">
        <v>65</v>
      </c>
      <c r="B167" s="57"/>
      <c r="C167" s="314">
        <v>298.3</v>
      </c>
      <c r="D167" s="216">
        <v>313</v>
      </c>
      <c r="E167" s="216">
        <v>314.89999999999998</v>
      </c>
      <c r="F167" s="216">
        <v>314.3</v>
      </c>
      <c r="G167" s="263"/>
      <c r="H167" s="314">
        <v>296.89999999999998</v>
      </c>
      <c r="I167" s="216">
        <v>284.39999999999998</v>
      </c>
      <c r="J167" s="216">
        <v>290</v>
      </c>
      <c r="K167" s="216">
        <v>302.3</v>
      </c>
      <c r="L167" s="263"/>
      <c r="M167" s="314">
        <v>301.10000000000002</v>
      </c>
      <c r="N167" s="216">
        <v>302.5</v>
      </c>
      <c r="O167" s="216">
        <v>307.2</v>
      </c>
      <c r="P167" s="216">
        <v>317.7</v>
      </c>
      <c r="Q167" s="263"/>
      <c r="R167" s="216">
        <v>325.39999999999998</v>
      </c>
      <c r="S167" s="216">
        <v>331.4</v>
      </c>
      <c r="T167" s="216">
        <v>336.3</v>
      </c>
      <c r="U167" s="216">
        <v>330.9</v>
      </c>
      <c r="V167" s="263"/>
      <c r="W167" s="216">
        <v>366.9</v>
      </c>
      <c r="X167" s="216">
        <v>383.1</v>
      </c>
      <c r="Y167" s="216">
        <v>389.7</v>
      </c>
      <c r="Z167" s="216">
        <v>385.7</v>
      </c>
      <c r="AA167" s="263"/>
      <c r="AB167" s="216">
        <v>383.8</v>
      </c>
      <c r="AC167" s="216">
        <v>390.1</v>
      </c>
      <c r="AD167" s="216">
        <v>392.2</v>
      </c>
      <c r="AE167" s="263"/>
      <c r="AF167" s="479">
        <v>926.2</v>
      </c>
      <c r="AG167" s="479">
        <v>871.4</v>
      </c>
      <c r="AH167" s="479">
        <v>910.8</v>
      </c>
      <c r="AI167" s="479">
        <v>993.1</v>
      </c>
      <c r="AJ167" s="216">
        <v>1139.7</v>
      </c>
      <c r="AK167" s="216">
        <v>1166.0999999999999</v>
      </c>
      <c r="AL167" s="263"/>
      <c r="AM167" s="325">
        <v>1240.5</v>
      </c>
      <c r="AN167" s="325">
        <v>1173.6999999999998</v>
      </c>
      <c r="AO167" s="325">
        <v>1228.5</v>
      </c>
      <c r="AP167" s="325">
        <v>1324</v>
      </c>
      <c r="AQ167" s="526">
        <v>1525.4</v>
      </c>
    </row>
    <row r="168" spans="1:43" ht="15">
      <c r="A168" s="13" t="s">
        <v>66</v>
      </c>
      <c r="B168" s="57"/>
      <c r="C168" s="314">
        <v>-126.4</v>
      </c>
      <c r="D168" s="216">
        <v>-136</v>
      </c>
      <c r="E168" s="216">
        <v>-133.4</v>
      </c>
      <c r="F168" s="216">
        <v>-133.9</v>
      </c>
      <c r="G168" s="263"/>
      <c r="H168" s="314">
        <v>-125</v>
      </c>
      <c r="I168" s="216">
        <v>-124.7</v>
      </c>
      <c r="J168" s="216">
        <v>-125.3</v>
      </c>
      <c r="K168" s="216">
        <v>-144.69999999999999</v>
      </c>
      <c r="L168" s="263"/>
      <c r="M168" s="314">
        <v>-121.8</v>
      </c>
      <c r="N168" s="216">
        <v>-121.2</v>
      </c>
      <c r="O168" s="216">
        <v>-120.4</v>
      </c>
      <c r="P168" s="216">
        <v>-121.8</v>
      </c>
      <c r="Q168" s="263"/>
      <c r="R168" s="216">
        <v>-120.4</v>
      </c>
      <c r="S168" s="216">
        <v>-118.2</v>
      </c>
      <c r="T168" s="216">
        <v>-118</v>
      </c>
      <c r="U168" s="216">
        <v>-118.1</v>
      </c>
      <c r="V168" s="263"/>
      <c r="W168" s="216">
        <v>-119.4</v>
      </c>
      <c r="X168" s="216">
        <v>-120.7</v>
      </c>
      <c r="Y168" s="216">
        <v>-121.9</v>
      </c>
      <c r="Z168" s="216">
        <v>-123.4</v>
      </c>
      <c r="AA168" s="263"/>
      <c r="AB168" s="216">
        <v>-126.2</v>
      </c>
      <c r="AC168" s="216">
        <v>-127.1</v>
      </c>
      <c r="AD168" s="216">
        <v>-126.8</v>
      </c>
      <c r="AE168" s="263"/>
      <c r="AF168" s="479">
        <v>-395.8</v>
      </c>
      <c r="AG168" s="479">
        <v>-375</v>
      </c>
      <c r="AH168" s="479">
        <v>-363.5</v>
      </c>
      <c r="AI168" s="479">
        <v>-356.7</v>
      </c>
      <c r="AJ168" s="216">
        <v>-362</v>
      </c>
      <c r="AK168" s="216">
        <v>-380.1</v>
      </c>
      <c r="AL168" s="263"/>
      <c r="AM168" s="325">
        <v>-529.70000000000005</v>
      </c>
      <c r="AN168" s="325">
        <v>-519.70000000000005</v>
      </c>
      <c r="AO168" s="325">
        <v>-485.3</v>
      </c>
      <c r="AP168" s="325">
        <v>-474.8</v>
      </c>
      <c r="AQ168" s="526">
        <v>-485.3</v>
      </c>
    </row>
    <row r="169" spans="1:43" ht="15">
      <c r="A169" s="13" t="s">
        <v>67</v>
      </c>
      <c r="B169" s="57"/>
      <c r="C169" s="314">
        <v>171.9</v>
      </c>
      <c r="D169" s="216">
        <v>177</v>
      </c>
      <c r="E169" s="216">
        <v>181.49999999999997</v>
      </c>
      <c r="F169" s="216">
        <v>180.4</v>
      </c>
      <c r="G169" s="263"/>
      <c r="H169" s="314">
        <v>171.9</v>
      </c>
      <c r="I169" s="216">
        <v>159.69999999999999</v>
      </c>
      <c r="J169" s="216">
        <v>164.6</v>
      </c>
      <c r="K169" s="216">
        <v>157.6</v>
      </c>
      <c r="L169" s="263"/>
      <c r="M169" s="314">
        <v>179.2</v>
      </c>
      <c r="N169" s="216">
        <v>181.3</v>
      </c>
      <c r="O169" s="216">
        <v>186.8</v>
      </c>
      <c r="P169" s="216">
        <v>195.9</v>
      </c>
      <c r="Q169" s="263"/>
      <c r="R169" s="216">
        <v>204.99999999999997</v>
      </c>
      <c r="S169" s="216">
        <v>213.2</v>
      </c>
      <c r="T169" s="216">
        <v>218.3</v>
      </c>
      <c r="U169" s="216">
        <v>212.79999999999998</v>
      </c>
      <c r="V169" s="263"/>
      <c r="W169" s="216">
        <v>247.49999999999997</v>
      </c>
      <c r="X169" s="216">
        <v>262.40000000000003</v>
      </c>
      <c r="Y169" s="216">
        <v>267.79999999999995</v>
      </c>
      <c r="Z169" s="216">
        <v>262.29999999999995</v>
      </c>
      <c r="AA169" s="263"/>
      <c r="AB169" s="216">
        <v>257.60000000000002</v>
      </c>
      <c r="AC169" s="216">
        <v>263</v>
      </c>
      <c r="AD169" s="216">
        <v>265.39999999999998</v>
      </c>
      <c r="AE169" s="263"/>
      <c r="AF169" s="479">
        <v>530.40000000000009</v>
      </c>
      <c r="AG169" s="479">
        <v>496.40000000000003</v>
      </c>
      <c r="AH169" s="479">
        <v>547.29999999999995</v>
      </c>
      <c r="AI169" s="479">
        <v>636.4</v>
      </c>
      <c r="AJ169" s="216">
        <v>777.7</v>
      </c>
      <c r="AK169" s="216">
        <v>786</v>
      </c>
      <c r="AL169" s="263"/>
      <c r="AM169" s="325">
        <v>710.8</v>
      </c>
      <c r="AN169" s="325">
        <v>653.9</v>
      </c>
      <c r="AO169" s="325">
        <v>743.2</v>
      </c>
      <c r="AP169" s="325">
        <v>849.2</v>
      </c>
      <c r="AQ169" s="526">
        <v>1040.0999999999999</v>
      </c>
    </row>
    <row r="170" spans="1:43" ht="15">
      <c r="A170" s="10" t="s">
        <v>68</v>
      </c>
      <c r="B170" s="56"/>
      <c r="C170" s="313">
        <v>-34.200000000000003</v>
      </c>
      <c r="D170" s="215">
        <v>-2.9</v>
      </c>
      <c r="E170" s="215">
        <v>-2.1</v>
      </c>
      <c r="F170" s="215">
        <v>-3.2</v>
      </c>
      <c r="G170" s="259"/>
      <c r="H170" s="313">
        <v>-36.4</v>
      </c>
      <c r="I170" s="215">
        <v>-2.5</v>
      </c>
      <c r="J170" s="215">
        <v>-14.2</v>
      </c>
      <c r="K170" s="215">
        <v>-6.1</v>
      </c>
      <c r="L170" s="259"/>
      <c r="M170" s="313">
        <v>-54.2</v>
      </c>
      <c r="N170" s="215">
        <v>-2</v>
      </c>
      <c r="O170" s="215">
        <v>-4.3</v>
      </c>
      <c r="P170" s="215">
        <v>8.9</v>
      </c>
      <c r="Q170" s="259"/>
      <c r="R170" s="215">
        <v>-38.4</v>
      </c>
      <c r="S170" s="215">
        <v>-7.3</v>
      </c>
      <c r="T170" s="215">
        <v>-3.4</v>
      </c>
      <c r="U170" s="215">
        <v>0.1</v>
      </c>
      <c r="V170" s="259"/>
      <c r="W170" s="215">
        <v>-41</v>
      </c>
      <c r="X170" s="215">
        <v>2.6</v>
      </c>
      <c r="Y170" s="215">
        <v>-3.3</v>
      </c>
      <c r="Z170" s="215">
        <v>2.7</v>
      </c>
      <c r="AA170" s="259"/>
      <c r="AB170" s="215">
        <v>-5.2</v>
      </c>
      <c r="AC170" s="215">
        <v>-2.7</v>
      </c>
      <c r="AD170" s="215">
        <v>-3</v>
      </c>
      <c r="AE170" s="259"/>
      <c r="AF170" s="478">
        <v>-39.200000000000003</v>
      </c>
      <c r="AG170" s="478">
        <v>-53.1</v>
      </c>
      <c r="AH170" s="478">
        <v>-60.5</v>
      </c>
      <c r="AI170" s="478">
        <v>-49</v>
      </c>
      <c r="AJ170" s="215">
        <v>-41.6</v>
      </c>
      <c r="AK170" s="215">
        <v>-11</v>
      </c>
      <c r="AL170" s="259"/>
      <c r="AM170" s="324">
        <v>-42.4</v>
      </c>
      <c r="AN170" s="324">
        <v>-59.2</v>
      </c>
      <c r="AO170" s="324">
        <v>-51.6</v>
      </c>
      <c r="AP170" s="324">
        <v>-48.8</v>
      </c>
      <c r="AQ170" s="525">
        <v>-39</v>
      </c>
    </row>
    <row r="171" spans="1:43" ht="15">
      <c r="A171" s="10" t="s">
        <v>69</v>
      </c>
      <c r="B171" s="56"/>
      <c r="C171" s="313">
        <v>-11.9</v>
      </c>
      <c r="D171" s="215">
        <v>-15.3</v>
      </c>
      <c r="E171" s="215">
        <v>-17.099999999999998</v>
      </c>
      <c r="F171" s="215">
        <v>-25</v>
      </c>
      <c r="G171" s="259"/>
      <c r="H171" s="313">
        <v>-55</v>
      </c>
      <c r="I171" s="215">
        <v>-74.599999999999994</v>
      </c>
      <c r="J171" s="215">
        <v>-49.699999999999996</v>
      </c>
      <c r="K171" s="215">
        <v>-45.3</v>
      </c>
      <c r="L171" s="259"/>
      <c r="M171" s="313">
        <v>-29.299999999999997</v>
      </c>
      <c r="N171" s="215">
        <v>-23.8</v>
      </c>
      <c r="O171" s="215">
        <v>-21.499999999999996</v>
      </c>
      <c r="P171" s="215">
        <v>-20.3</v>
      </c>
      <c r="Q171" s="259"/>
      <c r="R171" s="215">
        <v>-20.3</v>
      </c>
      <c r="S171" s="215">
        <v>-30.3</v>
      </c>
      <c r="T171" s="215">
        <v>-289.5</v>
      </c>
      <c r="U171" s="215">
        <v>-36.200000000000003</v>
      </c>
      <c r="V171" s="259"/>
      <c r="W171" s="215">
        <v>-20.6</v>
      </c>
      <c r="X171" s="215">
        <v>-20.5</v>
      </c>
      <c r="Y171" s="215">
        <v>-21.9</v>
      </c>
      <c r="Z171" s="215">
        <v>-30.2</v>
      </c>
      <c r="AA171" s="259"/>
      <c r="AB171" s="215">
        <v>-29.9</v>
      </c>
      <c r="AC171" s="215">
        <v>-27.9</v>
      </c>
      <c r="AD171" s="215">
        <v>-25.4</v>
      </c>
      <c r="AE171" s="259"/>
      <c r="AF171" s="478">
        <v>-44.300000000000004</v>
      </c>
      <c r="AG171" s="478">
        <v>-179.29999999999998</v>
      </c>
      <c r="AH171" s="478">
        <v>-74.599999999999994</v>
      </c>
      <c r="AI171" s="478">
        <v>-340.1</v>
      </c>
      <c r="AJ171" s="215">
        <v>-62.9</v>
      </c>
      <c r="AK171" s="215">
        <v>-83.2</v>
      </c>
      <c r="AL171" s="259"/>
      <c r="AM171" s="324">
        <v>-69.3</v>
      </c>
      <c r="AN171" s="324">
        <v>-224.6</v>
      </c>
      <c r="AO171" s="324">
        <v>-95.000000000000014</v>
      </c>
      <c r="AP171" s="324">
        <v>-376.3</v>
      </c>
      <c r="AQ171" s="525">
        <v>-93.199999999999989</v>
      </c>
    </row>
    <row r="172" spans="1:43" ht="15">
      <c r="A172" s="13" t="s">
        <v>70</v>
      </c>
      <c r="B172" s="57"/>
      <c r="C172" s="314">
        <v>127</v>
      </c>
      <c r="D172" s="216">
        <v>160</v>
      </c>
      <c r="E172" s="216">
        <v>163.5</v>
      </c>
      <c r="F172" s="216">
        <v>153.80000000000001</v>
      </c>
      <c r="G172" s="263"/>
      <c r="H172" s="314">
        <v>81.8</v>
      </c>
      <c r="I172" s="216">
        <v>81</v>
      </c>
      <c r="J172" s="216">
        <v>101.1</v>
      </c>
      <c r="K172" s="216">
        <v>107.30000000000001</v>
      </c>
      <c r="L172" s="263"/>
      <c r="M172" s="314">
        <v>96.5</v>
      </c>
      <c r="N172" s="216">
        <v>156.19999999999999</v>
      </c>
      <c r="O172" s="216">
        <v>161.6</v>
      </c>
      <c r="P172" s="216">
        <v>186.2</v>
      </c>
      <c r="Q172" s="263"/>
      <c r="R172" s="216">
        <v>146.30000000000001</v>
      </c>
      <c r="S172" s="216">
        <v>176.5</v>
      </c>
      <c r="T172" s="216">
        <v>-73.400000000000006</v>
      </c>
      <c r="U172" s="216">
        <v>177.3</v>
      </c>
      <c r="V172" s="263"/>
      <c r="W172" s="216">
        <v>186.4</v>
      </c>
      <c r="X172" s="216">
        <v>245.1</v>
      </c>
      <c r="Y172" s="216">
        <v>242.6</v>
      </c>
      <c r="Z172" s="216">
        <v>236.4</v>
      </c>
      <c r="AA172" s="263"/>
      <c r="AB172" s="216">
        <v>222.8</v>
      </c>
      <c r="AC172" s="216">
        <v>233.5</v>
      </c>
      <c r="AD172" s="216">
        <v>237.7</v>
      </c>
      <c r="AE172" s="263"/>
      <c r="AF172" s="479">
        <v>450.5</v>
      </c>
      <c r="AG172" s="479">
        <v>263.90000000000003</v>
      </c>
      <c r="AH172" s="479">
        <v>414.2</v>
      </c>
      <c r="AI172" s="479">
        <v>249.4</v>
      </c>
      <c r="AJ172" s="216">
        <v>674.1</v>
      </c>
      <c r="AK172" s="216">
        <v>694</v>
      </c>
      <c r="AL172" s="263"/>
      <c r="AM172" s="325">
        <v>604.29999999999995</v>
      </c>
      <c r="AN172" s="325">
        <v>371.2</v>
      </c>
      <c r="AO172" s="325">
        <v>600.4</v>
      </c>
      <c r="AP172" s="325">
        <v>426.8</v>
      </c>
      <c r="AQ172" s="526">
        <v>910.4</v>
      </c>
    </row>
    <row r="173" spans="1:43" ht="15">
      <c r="A173" s="10" t="s">
        <v>71</v>
      </c>
      <c r="B173" s="56"/>
      <c r="C173" s="313">
        <v>-30.2</v>
      </c>
      <c r="D173" s="215">
        <v>-38.299999999999997</v>
      </c>
      <c r="E173" s="215">
        <v>-39.1</v>
      </c>
      <c r="F173" s="215">
        <v>-37.4</v>
      </c>
      <c r="G173" s="259"/>
      <c r="H173" s="313">
        <v>-19.7</v>
      </c>
      <c r="I173" s="215">
        <v>-19.399999999999999</v>
      </c>
      <c r="J173" s="215">
        <v>-22.2</v>
      </c>
      <c r="K173" s="215">
        <v>-24.5</v>
      </c>
      <c r="L173" s="259"/>
      <c r="M173" s="313">
        <v>-23</v>
      </c>
      <c r="N173" s="215">
        <v>-37</v>
      </c>
      <c r="O173" s="215">
        <v>-38.1</v>
      </c>
      <c r="P173" s="215">
        <v>-22.3</v>
      </c>
      <c r="Q173" s="259"/>
      <c r="R173" s="215">
        <v>-35.299999999999997</v>
      </c>
      <c r="S173" s="215">
        <v>-42.8</v>
      </c>
      <c r="T173" s="215">
        <v>15.3</v>
      </c>
      <c r="U173" s="215">
        <v>-45.4</v>
      </c>
      <c r="V173" s="259"/>
      <c r="W173" s="215">
        <v>-46.8</v>
      </c>
      <c r="X173" s="215">
        <v>-64.3</v>
      </c>
      <c r="Y173" s="215">
        <v>-56.9</v>
      </c>
      <c r="Z173" s="215">
        <v>-59.7</v>
      </c>
      <c r="AA173" s="259"/>
      <c r="AB173" s="215">
        <v>-55.9</v>
      </c>
      <c r="AC173" s="215">
        <v>-58.3</v>
      </c>
      <c r="AD173" s="215">
        <v>-59.7</v>
      </c>
      <c r="AE173" s="259"/>
      <c r="AF173" s="478">
        <v>-107.6</v>
      </c>
      <c r="AG173" s="478">
        <v>-61.2</v>
      </c>
      <c r="AH173" s="478">
        <v>-98</v>
      </c>
      <c r="AI173" s="478">
        <v>-62.8</v>
      </c>
      <c r="AJ173" s="215">
        <v>-168.1</v>
      </c>
      <c r="AK173" s="215">
        <v>-173.9</v>
      </c>
      <c r="AL173" s="259"/>
      <c r="AM173" s="324">
        <v>-145</v>
      </c>
      <c r="AN173" s="324">
        <v>-85.7</v>
      </c>
      <c r="AO173" s="324">
        <v>-120.4</v>
      </c>
      <c r="AP173" s="324">
        <v>-108.2</v>
      </c>
      <c r="AQ173" s="525">
        <v>-227.8</v>
      </c>
    </row>
    <row r="174" spans="1:43" ht="15">
      <c r="A174" s="13" t="s">
        <v>72</v>
      </c>
      <c r="B174" s="57"/>
      <c r="C174" s="314">
        <v>96.8</v>
      </c>
      <c r="D174" s="216">
        <v>121.7</v>
      </c>
      <c r="E174" s="216">
        <v>124.4</v>
      </c>
      <c r="F174" s="216">
        <v>116.1</v>
      </c>
      <c r="G174" s="263"/>
      <c r="H174" s="314">
        <v>62.2</v>
      </c>
      <c r="I174" s="216">
        <v>61.3</v>
      </c>
      <c r="J174" s="216">
        <v>78.599999999999994</v>
      </c>
      <c r="K174" s="216">
        <v>83.1</v>
      </c>
      <c r="L174" s="263"/>
      <c r="M174" s="314">
        <v>73.7</v>
      </c>
      <c r="N174" s="216">
        <v>119.1</v>
      </c>
      <c r="O174" s="216">
        <v>123.2</v>
      </c>
      <c r="P174" s="216">
        <v>163.9</v>
      </c>
      <c r="Q174" s="263"/>
      <c r="R174" s="216">
        <v>110.9</v>
      </c>
      <c r="S174" s="216">
        <v>133.69999999999999</v>
      </c>
      <c r="T174" s="216">
        <v>-58.2</v>
      </c>
      <c r="U174" s="216">
        <v>131.9</v>
      </c>
      <c r="V174" s="263"/>
      <c r="W174" s="216">
        <v>139.6</v>
      </c>
      <c r="X174" s="216">
        <v>180.8</v>
      </c>
      <c r="Y174" s="216">
        <v>185.7</v>
      </c>
      <c r="Z174" s="216">
        <v>176.7</v>
      </c>
      <c r="AA174" s="263"/>
      <c r="AB174" s="216">
        <v>166.9</v>
      </c>
      <c r="AC174" s="216">
        <v>175.2</v>
      </c>
      <c r="AD174" s="216">
        <v>178</v>
      </c>
      <c r="AE174" s="263"/>
      <c r="AF174" s="479">
        <v>342.9</v>
      </c>
      <c r="AG174" s="479">
        <v>202.2</v>
      </c>
      <c r="AH174" s="479">
        <v>316</v>
      </c>
      <c r="AI174" s="479">
        <v>186.39999999999998</v>
      </c>
      <c r="AJ174" s="216">
        <v>506</v>
      </c>
      <c r="AK174" s="216">
        <v>520.1</v>
      </c>
      <c r="AL174" s="263"/>
      <c r="AM174" s="325">
        <v>459.1</v>
      </c>
      <c r="AN174" s="325">
        <v>285.2</v>
      </c>
      <c r="AO174" s="325">
        <v>479.9</v>
      </c>
      <c r="AP174" s="325">
        <v>318.3</v>
      </c>
      <c r="AQ174" s="526">
        <v>682.6</v>
      </c>
    </row>
    <row r="175" spans="1:43" ht="15">
      <c r="A175" s="68"/>
      <c r="B175" s="68"/>
      <c r="C175" s="419"/>
      <c r="D175" s="211"/>
      <c r="E175" s="211"/>
      <c r="F175" s="211"/>
      <c r="G175" s="199"/>
      <c r="H175" s="419"/>
      <c r="I175" s="211"/>
      <c r="J175" s="211"/>
      <c r="K175" s="211"/>
      <c r="L175" s="199"/>
      <c r="M175" s="419"/>
      <c r="N175" s="419"/>
      <c r="O175" s="419"/>
      <c r="P175" s="419"/>
      <c r="Q175" s="199"/>
      <c r="R175" s="211"/>
      <c r="S175" s="211"/>
      <c r="T175" s="211"/>
      <c r="U175" s="211"/>
      <c r="V175" s="199"/>
      <c r="W175" s="211"/>
      <c r="X175" s="211"/>
      <c r="Y175" s="211"/>
      <c r="Z175" s="211"/>
      <c r="AA175" s="199"/>
      <c r="AB175" s="211"/>
      <c r="AC175" s="211"/>
      <c r="AD175" s="211"/>
      <c r="AE175" s="199"/>
      <c r="AF175" s="211"/>
      <c r="AG175" s="211"/>
      <c r="AH175" s="211"/>
      <c r="AI175" s="211"/>
      <c r="AJ175" s="211"/>
      <c r="AK175" s="211"/>
      <c r="AL175" s="199"/>
      <c r="AM175" s="420"/>
      <c r="AN175" s="421"/>
      <c r="AO175" s="421"/>
      <c r="AP175" s="421"/>
      <c r="AQ175" s="514"/>
    </row>
    <row r="176" spans="1:43" ht="15">
      <c r="A176" s="67" t="s">
        <v>149</v>
      </c>
      <c r="B176" s="54"/>
      <c r="C176" s="507" t="s">
        <v>30</v>
      </c>
      <c r="D176" s="496"/>
      <c r="E176" s="496"/>
      <c r="F176" s="496"/>
      <c r="G176" s="54"/>
      <c r="H176" s="507" t="s">
        <v>31</v>
      </c>
      <c r="I176" s="496"/>
      <c r="J176" s="496"/>
      <c r="K176" s="496"/>
      <c r="L176" s="54"/>
      <c r="M176" s="495" t="s">
        <v>27</v>
      </c>
      <c r="N176" s="496"/>
      <c r="O176" s="496"/>
      <c r="P176" s="496"/>
      <c r="Q176" s="54"/>
      <c r="R176" s="495" t="s">
        <v>32</v>
      </c>
      <c r="S176" s="496"/>
      <c r="T176" s="496"/>
      <c r="U176" s="496"/>
      <c r="V176" s="54"/>
      <c r="W176" s="500" t="s">
        <v>28</v>
      </c>
      <c r="X176" s="500"/>
      <c r="Y176" s="500"/>
      <c r="Z176" s="500"/>
      <c r="AA176" s="54"/>
      <c r="AB176" s="496" t="s">
        <v>29</v>
      </c>
      <c r="AC176" s="496"/>
      <c r="AD176" s="496"/>
      <c r="AE176" s="54"/>
      <c r="AF176" s="214" t="s">
        <v>30</v>
      </c>
      <c r="AG176" s="214" t="s">
        <v>31</v>
      </c>
      <c r="AH176" s="214" t="s">
        <v>27</v>
      </c>
      <c r="AI176" s="214" t="s">
        <v>32</v>
      </c>
      <c r="AJ176" s="214" t="s">
        <v>28</v>
      </c>
      <c r="AK176" s="214" t="s">
        <v>29</v>
      </c>
      <c r="AL176" s="54"/>
      <c r="AM176" s="415" t="s">
        <v>30</v>
      </c>
      <c r="AN176" s="415" t="s">
        <v>31</v>
      </c>
      <c r="AO176" s="415" t="s">
        <v>27</v>
      </c>
      <c r="AP176" s="214" t="s">
        <v>32</v>
      </c>
      <c r="AQ176" s="53" t="s">
        <v>28</v>
      </c>
    </row>
    <row r="177" spans="1:43" ht="15">
      <c r="A177" s="68"/>
      <c r="B177" s="55"/>
      <c r="C177" s="20" t="s">
        <v>33</v>
      </c>
      <c r="D177" s="113" t="s">
        <v>34</v>
      </c>
      <c r="E177" s="113" t="s">
        <v>35</v>
      </c>
      <c r="F177" s="113" t="s">
        <v>36</v>
      </c>
      <c r="G177" s="55"/>
      <c r="H177" s="20" t="s">
        <v>33</v>
      </c>
      <c r="I177" s="113" t="s">
        <v>34</v>
      </c>
      <c r="J177" s="113" t="s">
        <v>35</v>
      </c>
      <c r="K177" s="113" t="s">
        <v>36</v>
      </c>
      <c r="L177" s="55"/>
      <c r="M177" s="143" t="s">
        <v>33</v>
      </c>
      <c r="N177" s="144" t="s">
        <v>34</v>
      </c>
      <c r="O177" s="144" t="s">
        <v>35</v>
      </c>
      <c r="P177" s="144" t="s">
        <v>36</v>
      </c>
      <c r="Q177" s="55"/>
      <c r="R177" s="143" t="s">
        <v>33</v>
      </c>
      <c r="S177" s="144" t="s">
        <v>34</v>
      </c>
      <c r="T177" s="144" t="s">
        <v>35</v>
      </c>
      <c r="U177" s="144" t="s">
        <v>36</v>
      </c>
      <c r="V177" s="55"/>
      <c r="W177" s="143" t="s">
        <v>33</v>
      </c>
      <c r="X177" s="144" t="s">
        <v>34</v>
      </c>
      <c r="Y177" s="144" t="s">
        <v>35</v>
      </c>
      <c r="Z177" s="144" t="s">
        <v>36</v>
      </c>
      <c r="AA177" s="55"/>
      <c r="AB177" s="144" t="s">
        <v>33</v>
      </c>
      <c r="AC177" s="144" t="str">
        <f>AC8</f>
        <v>Q2</v>
      </c>
      <c r="AD177" s="144" t="str">
        <f>AD8</f>
        <v>Q3</v>
      </c>
      <c r="AE177" s="55"/>
      <c r="AF177" s="144" t="s">
        <v>37</v>
      </c>
      <c r="AG177" s="144" t="s">
        <v>37</v>
      </c>
      <c r="AH177" s="144" t="s">
        <v>37</v>
      </c>
      <c r="AI177" s="144" t="s">
        <v>37</v>
      </c>
      <c r="AJ177" s="144" t="str">
        <f>AJ8</f>
        <v>Q1-3</v>
      </c>
      <c r="AK177" s="144" t="str">
        <f>AK8</f>
        <v>Q1-3</v>
      </c>
      <c r="AL177" s="55"/>
      <c r="AM177" s="164" t="s">
        <v>38</v>
      </c>
      <c r="AN177" s="164" t="s">
        <v>38</v>
      </c>
      <c r="AO177" s="164" t="s">
        <v>38</v>
      </c>
      <c r="AP177" s="21" t="s">
        <v>38</v>
      </c>
      <c r="AQ177" s="157" t="s">
        <v>38</v>
      </c>
    </row>
    <row r="178" spans="1:43" ht="15">
      <c r="A178" s="10" t="s">
        <v>73</v>
      </c>
      <c r="B178" s="409"/>
      <c r="C178" s="315">
        <v>0.11</v>
      </c>
      <c r="D178" s="219">
        <v>0.13700000000000001</v>
      </c>
      <c r="E178" s="219">
        <v>0.13800000000000001</v>
      </c>
      <c r="F178" s="219">
        <v>0.13400000000000001</v>
      </c>
      <c r="G178" s="316"/>
      <c r="H178" s="315">
        <v>7.5999999999999998E-2</v>
      </c>
      <c r="I178" s="219">
        <v>7.3999999999999996E-2</v>
      </c>
      <c r="J178" s="219">
        <v>9.2999999999999999E-2</v>
      </c>
      <c r="K178" s="219">
        <v>9.7000000000000003E-2</v>
      </c>
      <c r="L178" s="316"/>
      <c r="M178" s="315">
        <v>8.5999999999999993E-2</v>
      </c>
      <c r="N178" s="219">
        <v>0.13700000000000001</v>
      </c>
      <c r="O178" s="219">
        <v>0.13900000000000001</v>
      </c>
      <c r="P178" s="219">
        <v>0.18099999999999999</v>
      </c>
      <c r="Q178" s="316"/>
      <c r="R178" s="219">
        <v>0.13300000000000001</v>
      </c>
      <c r="S178" s="219">
        <v>0.16</v>
      </c>
      <c r="T178" s="219">
        <v>-7.0999999999999994E-2</v>
      </c>
      <c r="U178" s="219">
        <v>0.16400000000000001</v>
      </c>
      <c r="V178" s="316"/>
      <c r="W178" s="219">
        <v>0.17699999999999999</v>
      </c>
      <c r="X178" s="219">
        <v>0.23100000000000001</v>
      </c>
      <c r="Y178" s="219">
        <v>0.23200000000000001</v>
      </c>
      <c r="Z178" s="219">
        <v>0.216</v>
      </c>
      <c r="AA178" s="316"/>
      <c r="AB178" s="219">
        <v>0.2</v>
      </c>
      <c r="AC178" s="219">
        <v>0.20499999999999999</v>
      </c>
      <c r="AD178" s="219">
        <v>0.20399999999999999</v>
      </c>
      <c r="AE178" s="316"/>
      <c r="AF178" s="480">
        <v>0.128</v>
      </c>
      <c r="AG178" s="480">
        <v>0.08</v>
      </c>
      <c r="AH178" s="480">
        <v>0.12</v>
      </c>
      <c r="AI178" s="480">
        <v>7.5999999999999998E-2</v>
      </c>
      <c r="AJ178" s="219">
        <v>0.20884280039209618</v>
      </c>
      <c r="AK178" s="219">
        <v>0.20200000000000001</v>
      </c>
      <c r="AL178" s="316"/>
      <c r="AM178" s="322">
        <v>0.13500000000000001</v>
      </c>
      <c r="AN178" s="322">
        <v>8.5000000000000006E-2</v>
      </c>
      <c r="AO178" s="322">
        <v>0.13600000000000001</v>
      </c>
      <c r="AP178" s="322">
        <v>9.8000000000000004E-2</v>
      </c>
      <c r="AQ178" s="521">
        <v>0.20899999999999999</v>
      </c>
    </row>
    <row r="179" spans="1:43" ht="15">
      <c r="A179" s="10" t="s">
        <v>74</v>
      </c>
      <c r="B179" s="409"/>
      <c r="C179" s="315">
        <v>0.129</v>
      </c>
      <c r="D179" s="219">
        <v>0.16200000000000001</v>
      </c>
      <c r="E179" s="219">
        <v>0.16400000000000001</v>
      </c>
      <c r="F179" s="219">
        <v>0.16</v>
      </c>
      <c r="G179" s="316"/>
      <c r="H179" s="315">
        <v>9.1999999999999998E-2</v>
      </c>
      <c r="I179" s="219">
        <v>0.09</v>
      </c>
      <c r="J179" s="219">
        <v>0.111</v>
      </c>
      <c r="K179" s="219">
        <v>0.11600000000000001</v>
      </c>
      <c r="L179" s="316"/>
      <c r="M179" s="315">
        <v>0.10199999999999999</v>
      </c>
      <c r="N179" s="219">
        <v>0.16300000000000001</v>
      </c>
      <c r="O179" s="219">
        <v>0.16400000000000001</v>
      </c>
      <c r="P179" s="219">
        <v>0.21299999999999999</v>
      </c>
      <c r="Q179" s="316"/>
      <c r="R179" s="219">
        <v>0.159</v>
      </c>
      <c r="S179" s="219">
        <v>0.19</v>
      </c>
      <c r="T179" s="219">
        <v>-8.5000000000000006E-2</v>
      </c>
      <c r="U179" s="219">
        <v>0.19600000000000001</v>
      </c>
      <c r="V179" s="316"/>
      <c r="W179" s="219">
        <v>0.21199999999999999</v>
      </c>
      <c r="X179" s="219">
        <v>0.27600000000000002</v>
      </c>
      <c r="Y179" s="219">
        <v>0.27600000000000002</v>
      </c>
      <c r="Z179" s="219">
        <v>0.25700000000000001</v>
      </c>
      <c r="AA179" s="316"/>
      <c r="AB179" s="219">
        <v>0.23699999999999999</v>
      </c>
      <c r="AC179" s="219">
        <v>0.24279999999999999</v>
      </c>
      <c r="AD179" s="219">
        <v>0.2397</v>
      </c>
      <c r="AE179" s="316"/>
      <c r="AF179" s="480">
        <v>0.151</v>
      </c>
      <c r="AG179" s="480">
        <v>9.6000000000000002E-2</v>
      </c>
      <c r="AH179" s="480">
        <v>0.14199999999999999</v>
      </c>
      <c r="AI179" s="480">
        <v>9.0999999999999998E-2</v>
      </c>
      <c r="AJ179" s="219">
        <v>0.24858757062146894</v>
      </c>
      <c r="AK179" s="219">
        <v>0.23930000000000001</v>
      </c>
      <c r="AL179" s="316"/>
      <c r="AM179" s="322">
        <v>0.161</v>
      </c>
      <c r="AN179" s="322">
        <v>0.10199999999999999</v>
      </c>
      <c r="AO179" s="322">
        <v>0.161</v>
      </c>
      <c r="AP179" s="322">
        <v>0.11600000000000001</v>
      </c>
      <c r="AQ179" s="521">
        <v>0.25</v>
      </c>
    </row>
    <row r="180" spans="1:43" ht="15">
      <c r="A180" s="10" t="s">
        <v>75</v>
      </c>
      <c r="B180" s="410"/>
      <c r="C180" s="318">
        <v>2.2599999999999999E-2</v>
      </c>
      <c r="D180" s="319">
        <v>2.3E-2</v>
      </c>
      <c r="E180" s="319">
        <v>2.2800000000000001E-2</v>
      </c>
      <c r="F180" s="319">
        <v>2.3599999999999999E-2</v>
      </c>
      <c r="G180" s="320"/>
      <c r="H180" s="318">
        <v>2.3199999999999998E-2</v>
      </c>
      <c r="I180" s="319">
        <v>2.2599999999999999E-2</v>
      </c>
      <c r="J180" s="319">
        <v>2.3099999999999999E-2</v>
      </c>
      <c r="K180" s="319">
        <v>2.2700000000000001E-2</v>
      </c>
      <c r="L180" s="320"/>
      <c r="M180" s="318">
        <v>2.2800000000000001E-2</v>
      </c>
      <c r="N180" s="319">
        <v>2.2800000000000001E-2</v>
      </c>
      <c r="O180" s="319">
        <v>2.24E-2</v>
      </c>
      <c r="P180" s="319">
        <v>2.2599999999999999E-2</v>
      </c>
      <c r="Q180" s="320"/>
      <c r="R180" s="319">
        <v>2.3300000000000001E-2</v>
      </c>
      <c r="S180" s="319">
        <v>2.2499999999999999E-2</v>
      </c>
      <c r="T180" s="319">
        <v>2.3099999999999999E-2</v>
      </c>
      <c r="U180" s="319">
        <v>2.4299999999999999E-2</v>
      </c>
      <c r="V180" s="320"/>
      <c r="W180" s="319">
        <v>2.7199999999999998E-2</v>
      </c>
      <c r="X180" s="319">
        <v>2.9100000000000001E-2</v>
      </c>
      <c r="Y180" s="319">
        <v>2.9700000000000001E-2</v>
      </c>
      <c r="Z180" s="392">
        <v>0.03</v>
      </c>
      <c r="AA180" s="320"/>
      <c r="AB180" s="392">
        <v>2.9600000000000001E-2</v>
      </c>
      <c r="AC180" s="392">
        <v>0.03</v>
      </c>
      <c r="AD180" s="392">
        <v>3.04E-2</v>
      </c>
      <c r="AE180" s="320"/>
      <c r="AF180" s="481">
        <v>2.2800000000000001E-2</v>
      </c>
      <c r="AG180" s="481">
        <v>2.29E-2</v>
      </c>
      <c r="AH180" s="481">
        <v>2.2599999999999999E-2</v>
      </c>
      <c r="AI180" s="481">
        <v>2.29E-2</v>
      </c>
      <c r="AJ180" s="392">
        <v>2.86E-2</v>
      </c>
      <c r="AK180" s="392">
        <v>0.03</v>
      </c>
      <c r="AL180" s="320"/>
      <c r="AM180" s="323">
        <v>2.3E-2</v>
      </c>
      <c r="AN180" s="323">
        <v>2.29E-2</v>
      </c>
      <c r="AO180" s="323">
        <v>2.2700000000000001E-2</v>
      </c>
      <c r="AP180" s="323">
        <v>2.3300000000000001E-2</v>
      </c>
      <c r="AQ180" s="527">
        <v>2.9000000000000001E-2</v>
      </c>
    </row>
    <row r="181" spans="1:43" ht="15">
      <c r="A181" s="10" t="s">
        <v>76</v>
      </c>
      <c r="B181" s="409"/>
      <c r="C181" s="315">
        <v>0.42399999999999999</v>
      </c>
      <c r="D181" s="219">
        <v>0.435</v>
      </c>
      <c r="E181" s="219">
        <v>0.42399999999999999</v>
      </c>
      <c r="F181" s="219">
        <v>0.42599999999999999</v>
      </c>
      <c r="G181" s="316"/>
      <c r="H181" s="315">
        <v>0.42099999999999999</v>
      </c>
      <c r="I181" s="219">
        <v>0.438</v>
      </c>
      <c r="J181" s="219">
        <v>0.432</v>
      </c>
      <c r="K181" s="219">
        <v>0.47899999999999998</v>
      </c>
      <c r="L181" s="316"/>
      <c r="M181" s="315">
        <v>0.40500000000000003</v>
      </c>
      <c r="N181" s="219">
        <v>0.40100000000000002</v>
      </c>
      <c r="O181" s="219">
        <v>0.39200000000000002</v>
      </c>
      <c r="P181" s="219">
        <v>0.38300000000000001</v>
      </c>
      <c r="Q181" s="316"/>
      <c r="R181" s="219">
        <v>0.37</v>
      </c>
      <c r="S181" s="219">
        <v>0.35699999999999998</v>
      </c>
      <c r="T181" s="219">
        <v>0.35099999999999998</v>
      </c>
      <c r="U181" s="219">
        <v>0.35699999999999998</v>
      </c>
      <c r="V181" s="316"/>
      <c r="W181" s="219">
        <v>0.32500000000000001</v>
      </c>
      <c r="X181" s="219">
        <v>0.315</v>
      </c>
      <c r="Y181" s="219">
        <v>0.313</v>
      </c>
      <c r="Z181" s="219">
        <v>0.32</v>
      </c>
      <c r="AA181" s="316"/>
      <c r="AB181" s="219">
        <v>0.32900000000000001</v>
      </c>
      <c r="AC181" s="219">
        <v>0.32600000000000001</v>
      </c>
      <c r="AD181" s="219">
        <v>0.32300000000000001</v>
      </c>
      <c r="AE181" s="316"/>
      <c r="AF181" s="480">
        <v>0.42699999999999999</v>
      </c>
      <c r="AG181" s="480">
        <v>0.43</v>
      </c>
      <c r="AH181" s="480">
        <v>0.39900000000000002</v>
      </c>
      <c r="AI181" s="480">
        <v>0.35899999999999999</v>
      </c>
      <c r="AJ181" s="219">
        <v>0.318</v>
      </c>
      <c r="AK181" s="219">
        <v>0.32600000000000001</v>
      </c>
      <c r="AL181" s="316"/>
      <c r="AM181" s="322">
        <v>0.42699999999999999</v>
      </c>
      <c r="AN181" s="322">
        <v>0.443</v>
      </c>
      <c r="AO181" s="322">
        <v>0.39500000000000002</v>
      </c>
      <c r="AP181" s="322">
        <v>0.35899999999999999</v>
      </c>
      <c r="AQ181" s="528">
        <v>0.318</v>
      </c>
    </row>
    <row r="182" spans="1:43" ht="15">
      <c r="A182" s="10" t="s">
        <v>150</v>
      </c>
      <c r="B182" s="410"/>
      <c r="C182" s="318">
        <v>1.2999999999999999E-3</v>
      </c>
      <c r="D182" s="319">
        <v>1.6000000000000001E-3</v>
      </c>
      <c r="E182" s="319">
        <v>1.8E-3</v>
      </c>
      <c r="F182" s="319">
        <v>2.7000000000000001E-3</v>
      </c>
      <c r="G182" s="320"/>
      <c r="H182" s="318">
        <v>5.7999999999999996E-3</v>
      </c>
      <c r="I182" s="319">
        <v>7.4000000000000003E-3</v>
      </c>
      <c r="J182" s="319">
        <v>4.8999999999999998E-3</v>
      </c>
      <c r="K182" s="319">
        <v>4.4000000000000003E-3</v>
      </c>
      <c r="L182" s="320"/>
      <c r="M182" s="318">
        <v>2.8999999999999998E-3</v>
      </c>
      <c r="N182" s="319">
        <v>2.3E-3</v>
      </c>
      <c r="O182" s="319">
        <v>2.0999999999999999E-3</v>
      </c>
      <c r="P182" s="319">
        <v>1.9E-3</v>
      </c>
      <c r="Q182" s="320"/>
      <c r="R182" s="319">
        <v>1.9E-3</v>
      </c>
      <c r="S182" s="319">
        <v>2.7000000000000001E-3</v>
      </c>
      <c r="T182" s="319">
        <v>2.5899999999999999E-2</v>
      </c>
      <c r="U182" s="319">
        <v>3.3E-3</v>
      </c>
      <c r="V182" s="320"/>
      <c r="W182" s="319">
        <v>1.9E-3</v>
      </c>
      <c r="X182" s="319">
        <v>1.9E-3</v>
      </c>
      <c r="Y182" s="319">
        <v>2.0999999999999999E-3</v>
      </c>
      <c r="Z182" s="319">
        <v>2.8999999999999998E-3</v>
      </c>
      <c r="AA182" s="320"/>
      <c r="AB182" s="319">
        <v>2.8E-3</v>
      </c>
      <c r="AC182" s="319">
        <v>2.7000000000000001E-3</v>
      </c>
      <c r="AD182" s="319">
        <v>2.5000000000000001E-3</v>
      </c>
      <c r="AE182" s="320"/>
      <c r="AF182" s="481">
        <v>1.5E-3</v>
      </c>
      <c r="AG182" s="481">
        <v>6.0000000000000001E-3</v>
      </c>
      <c r="AH182" s="481">
        <v>2.3999999999999998E-3</v>
      </c>
      <c r="AI182" s="481">
        <v>1.04E-2</v>
      </c>
      <c r="AJ182" s="319">
        <v>2E-3</v>
      </c>
      <c r="AK182" s="319">
        <v>2.7000000000000001E-3</v>
      </c>
      <c r="AL182" s="320"/>
      <c r="AM182" s="323">
        <v>1.8E-3</v>
      </c>
      <c r="AN182" s="323">
        <v>5.5999999999999999E-3</v>
      </c>
      <c r="AO182" s="323">
        <v>2.3E-3</v>
      </c>
      <c r="AP182" s="323">
        <v>8.6E-3</v>
      </c>
      <c r="AQ182" s="522">
        <v>2.2000000000000001E-3</v>
      </c>
    </row>
    <row r="183" spans="1:43" ht="15">
      <c r="A183" s="10" t="s">
        <v>104</v>
      </c>
      <c r="B183" s="409"/>
      <c r="C183" s="315">
        <v>1.7999999999999999E-2</v>
      </c>
      <c r="D183" s="219">
        <v>1.7999999999999999E-2</v>
      </c>
      <c r="E183" s="219">
        <v>1.7999999999999999E-2</v>
      </c>
      <c r="F183" s="219">
        <v>1.7000000000000001E-2</v>
      </c>
      <c r="G183" s="316"/>
      <c r="H183" s="315">
        <v>1.6E-2</v>
      </c>
      <c r="I183" s="219">
        <v>1.4999999999999999E-2</v>
      </c>
      <c r="J183" s="219">
        <v>1.4999999999999999E-2</v>
      </c>
      <c r="K183" s="219">
        <v>1.4999999999999999E-2</v>
      </c>
      <c r="L183" s="316"/>
      <c r="M183" s="315">
        <v>1.4999999999999999E-2</v>
      </c>
      <c r="N183" s="219">
        <v>1.4999999999999999E-2</v>
      </c>
      <c r="O183" s="219">
        <v>1.4999999999999999E-2</v>
      </c>
      <c r="P183" s="219">
        <v>1.4E-2</v>
      </c>
      <c r="Q183" s="316"/>
      <c r="R183" s="219">
        <v>1.4999999999999999E-2</v>
      </c>
      <c r="S183" s="219">
        <v>1.4E-2</v>
      </c>
      <c r="T183" s="219">
        <v>0.01</v>
      </c>
      <c r="U183" s="219">
        <v>8.9999999999999993E-3</v>
      </c>
      <c r="V183" s="211"/>
      <c r="W183" s="219">
        <v>8.9999999999999993E-3</v>
      </c>
      <c r="X183" s="219">
        <v>8.9999999999999993E-3</v>
      </c>
      <c r="Y183" s="219">
        <v>0.01</v>
      </c>
      <c r="Z183" s="219">
        <v>0.01</v>
      </c>
      <c r="AA183" s="211"/>
      <c r="AB183" s="219">
        <v>0.01</v>
      </c>
      <c r="AC183" s="470">
        <v>1.0999999999999999E-2</v>
      </c>
      <c r="AD183" s="470">
        <v>0.01</v>
      </c>
      <c r="AE183" s="211"/>
      <c r="AF183" s="219">
        <f>+E183</f>
        <v>1.7999999999999999E-2</v>
      </c>
      <c r="AG183" s="219">
        <f>+J183</f>
        <v>1.4999999999999999E-2</v>
      </c>
      <c r="AH183" s="219">
        <f>+O183</f>
        <v>1.4999999999999999E-2</v>
      </c>
      <c r="AI183" s="219">
        <f>+T183</f>
        <v>0.01</v>
      </c>
      <c r="AJ183" s="470">
        <v>0.01</v>
      </c>
      <c r="AK183" s="470">
        <v>0.01</v>
      </c>
      <c r="AL183" s="211"/>
      <c r="AM183" s="219">
        <v>1.7000000000000001E-2</v>
      </c>
      <c r="AN183" s="219">
        <v>1.4999999999999999E-2</v>
      </c>
      <c r="AO183" s="219">
        <v>1.4E-2</v>
      </c>
      <c r="AP183" s="219">
        <v>8.9999999999999993E-3</v>
      </c>
      <c r="AQ183" s="517">
        <v>0.01</v>
      </c>
    </row>
    <row r="184" spans="1:43" ht="15">
      <c r="A184" s="10" t="s">
        <v>105</v>
      </c>
      <c r="B184" s="409"/>
      <c r="C184" s="315">
        <v>1.9E-2</v>
      </c>
      <c r="D184" s="219">
        <v>1.9E-2</v>
      </c>
      <c r="E184" s="219">
        <v>0.02</v>
      </c>
      <c r="F184" s="219">
        <v>0.02</v>
      </c>
      <c r="G184" s="316"/>
      <c r="H184" s="315">
        <v>1.7999999999999999E-2</v>
      </c>
      <c r="I184" s="219">
        <v>1.7000000000000001E-2</v>
      </c>
      <c r="J184" s="219">
        <v>1.9E-2</v>
      </c>
      <c r="K184" s="219">
        <v>1.6E-2</v>
      </c>
      <c r="L184" s="316"/>
      <c r="M184" s="315">
        <v>1.6E-2</v>
      </c>
      <c r="N184" s="219">
        <v>1.6E-2</v>
      </c>
      <c r="O184" s="219">
        <v>1.4999999999999999E-2</v>
      </c>
      <c r="P184" s="219">
        <v>1.6E-2</v>
      </c>
      <c r="Q184" s="316"/>
      <c r="R184" s="219">
        <v>1.6E-2</v>
      </c>
      <c r="S184" s="219">
        <v>1.6E-2</v>
      </c>
      <c r="T184" s="219">
        <v>1.2E-2</v>
      </c>
      <c r="U184" s="219">
        <v>0.01</v>
      </c>
      <c r="V184" s="211"/>
      <c r="W184" s="219">
        <v>1.0999999999999999E-2</v>
      </c>
      <c r="X184" s="219">
        <v>1.0999999999999999E-2</v>
      </c>
      <c r="Y184" s="219">
        <v>1.0999999999999999E-2</v>
      </c>
      <c r="Z184" s="219">
        <v>1.0999999999999999E-2</v>
      </c>
      <c r="AA184" s="211"/>
      <c r="AB184" s="219">
        <v>1.2E-2</v>
      </c>
      <c r="AC184" s="470">
        <v>1.2E-2</v>
      </c>
      <c r="AD184" s="470">
        <v>1.0999999999999999E-2</v>
      </c>
      <c r="AE184" s="211"/>
      <c r="AF184" s="219">
        <f>+E184</f>
        <v>0.02</v>
      </c>
      <c r="AG184" s="219">
        <f>+J184</f>
        <v>1.9E-2</v>
      </c>
      <c r="AH184" s="219">
        <f>+O184</f>
        <v>1.4999999999999999E-2</v>
      </c>
      <c r="AI184" s="219">
        <f>+T184</f>
        <v>1.2E-2</v>
      </c>
      <c r="AJ184" s="470">
        <v>1.0999999999999999E-2</v>
      </c>
      <c r="AK184" s="470">
        <v>1.0999999999999999E-2</v>
      </c>
      <c r="AL184" s="211"/>
      <c r="AM184" s="219">
        <v>0.02</v>
      </c>
      <c r="AN184" s="219">
        <v>1.6E-2</v>
      </c>
      <c r="AO184" s="219">
        <v>1.6E-2</v>
      </c>
      <c r="AP184" s="219">
        <v>0.01</v>
      </c>
      <c r="AQ184" s="517">
        <v>1.0999999999999999E-2</v>
      </c>
    </row>
    <row r="185" spans="1:43" ht="15">
      <c r="A185" s="68"/>
      <c r="B185" s="68"/>
      <c r="C185" s="418"/>
      <c r="D185" s="422"/>
      <c r="E185" s="422"/>
      <c r="F185" s="422"/>
      <c r="G185" s="199"/>
      <c r="H185" s="418"/>
      <c r="I185" s="422"/>
      <c r="J185" s="422"/>
      <c r="K185" s="422"/>
      <c r="L185" s="199"/>
      <c r="M185" s="423"/>
      <c r="N185" s="423"/>
      <c r="O185" s="423"/>
      <c r="P185" s="423"/>
      <c r="Q185" s="199"/>
      <c r="R185" s="211"/>
      <c r="S185" s="211"/>
      <c r="T185" s="211"/>
      <c r="U185" s="211"/>
      <c r="V185" s="211"/>
      <c r="W185" s="211"/>
      <c r="X185" s="211"/>
      <c r="Y185" s="211"/>
      <c r="Z185" s="211"/>
      <c r="AA185" s="211"/>
      <c r="AB185" s="211"/>
      <c r="AC185" s="211"/>
      <c r="AD185" s="211"/>
      <c r="AE185" s="211"/>
      <c r="AJ185" s="211"/>
      <c r="AK185" s="211"/>
      <c r="AL185" s="211"/>
      <c r="AN185" s="211"/>
      <c r="AO185" s="211"/>
      <c r="AP185" s="211"/>
      <c r="AQ185" s="211"/>
    </row>
    <row r="186" spans="1:43" ht="15">
      <c r="A186" s="67" t="s">
        <v>151</v>
      </c>
      <c r="B186" s="54"/>
      <c r="C186" s="507" t="s">
        <v>30</v>
      </c>
      <c r="D186" s="496"/>
      <c r="E186" s="496"/>
      <c r="F186" s="496"/>
      <c r="G186" s="54"/>
      <c r="H186" s="507" t="s">
        <v>31</v>
      </c>
      <c r="I186" s="496"/>
      <c r="J186" s="496"/>
      <c r="K186" s="496"/>
      <c r="L186" s="54"/>
      <c r="M186" s="495" t="s">
        <v>27</v>
      </c>
      <c r="N186" s="496"/>
      <c r="O186" s="496"/>
      <c r="P186" s="496"/>
      <c r="Q186" s="54"/>
      <c r="R186" s="495" t="s">
        <v>32</v>
      </c>
      <c r="S186" s="496"/>
      <c r="T186" s="496"/>
      <c r="U186" s="496"/>
      <c r="V186" s="66"/>
      <c r="W186" s="500" t="s">
        <v>28</v>
      </c>
      <c r="X186" s="500"/>
      <c r="Y186" s="500"/>
      <c r="Z186" s="500"/>
      <c r="AA186" s="66"/>
      <c r="AB186" s="496" t="s">
        <v>29</v>
      </c>
      <c r="AC186" s="496"/>
      <c r="AD186" s="496"/>
      <c r="AE186" s="66"/>
      <c r="AF186" s="214" t="s">
        <v>30</v>
      </c>
      <c r="AG186" s="214" t="s">
        <v>31</v>
      </c>
      <c r="AH186" s="214" t="s">
        <v>27</v>
      </c>
      <c r="AI186" s="214" t="s">
        <v>32</v>
      </c>
      <c r="AJ186" s="214" t="s">
        <v>28</v>
      </c>
      <c r="AK186" s="214" t="s">
        <v>29</v>
      </c>
      <c r="AL186" s="66"/>
      <c r="AM186" s="214" t="s">
        <v>30</v>
      </c>
      <c r="AN186" s="214" t="s">
        <v>31</v>
      </c>
      <c r="AO186" s="214" t="s">
        <v>27</v>
      </c>
      <c r="AP186" s="214" t="s">
        <v>32</v>
      </c>
      <c r="AQ186" s="53" t="s">
        <v>28</v>
      </c>
    </row>
    <row r="187" spans="1:43" ht="15">
      <c r="A187" s="68"/>
      <c r="B187" s="55"/>
      <c r="C187" s="20" t="s">
        <v>79</v>
      </c>
      <c r="D187" s="113" t="s">
        <v>80</v>
      </c>
      <c r="E187" s="137" t="s">
        <v>81</v>
      </c>
      <c r="F187" s="137" t="s">
        <v>82</v>
      </c>
      <c r="G187" s="55"/>
      <c r="H187" s="20" t="s">
        <v>79</v>
      </c>
      <c r="I187" s="113" t="s">
        <v>80</v>
      </c>
      <c r="J187" s="137" t="s">
        <v>81</v>
      </c>
      <c r="K187" s="137" t="s">
        <v>82</v>
      </c>
      <c r="L187" s="55"/>
      <c r="M187" s="20" t="s">
        <v>79</v>
      </c>
      <c r="N187" s="113" t="s">
        <v>80</v>
      </c>
      <c r="O187" s="113" t="s">
        <v>81</v>
      </c>
      <c r="P187" s="113" t="s">
        <v>82</v>
      </c>
      <c r="Q187" s="55"/>
      <c r="R187" s="20" t="s">
        <v>79</v>
      </c>
      <c r="S187" s="113" t="s">
        <v>80</v>
      </c>
      <c r="T187" s="113" t="s">
        <v>81</v>
      </c>
      <c r="U187" s="113" t="s">
        <v>82</v>
      </c>
      <c r="V187" s="66"/>
      <c r="W187" s="20" t="s">
        <v>79</v>
      </c>
      <c r="X187" s="113" t="s">
        <v>80</v>
      </c>
      <c r="Y187" s="113" t="s">
        <v>81</v>
      </c>
      <c r="Z187" s="113" t="s">
        <v>82</v>
      </c>
      <c r="AA187" s="66"/>
      <c r="AB187" s="144" t="s">
        <v>33</v>
      </c>
      <c r="AC187" s="144" t="str">
        <f>AC8</f>
        <v>Q2</v>
      </c>
      <c r="AD187" s="144" t="str">
        <f>AD8</f>
        <v>Q3</v>
      </c>
      <c r="AE187" s="66"/>
      <c r="AF187" s="144" t="s">
        <v>37</v>
      </c>
      <c r="AG187" s="144" t="s">
        <v>37</v>
      </c>
      <c r="AH187" s="144" t="s">
        <v>37</v>
      </c>
      <c r="AI187" s="144" t="s">
        <v>37</v>
      </c>
      <c r="AJ187" s="144" t="str">
        <f>AJ8</f>
        <v>Q1-3</v>
      </c>
      <c r="AK187" s="144" t="str">
        <f>AK8</f>
        <v>Q1-3</v>
      </c>
      <c r="AL187" s="66"/>
      <c r="AM187" s="21" t="s">
        <v>38</v>
      </c>
      <c r="AN187" s="21" t="s">
        <v>38</v>
      </c>
      <c r="AO187" s="21" t="s">
        <v>38</v>
      </c>
      <c r="AP187" s="21" t="s">
        <v>38</v>
      </c>
      <c r="AQ187" s="157" t="s">
        <v>38</v>
      </c>
    </row>
    <row r="188" spans="1:43" ht="15">
      <c r="A188" s="10" t="s">
        <v>152</v>
      </c>
      <c r="B188" s="59"/>
      <c r="C188" s="300">
        <v>46588</v>
      </c>
      <c r="D188" s="310">
        <v>44463</v>
      </c>
      <c r="E188" s="310">
        <v>45970</v>
      </c>
      <c r="F188" s="310">
        <v>45648</v>
      </c>
      <c r="G188" s="224"/>
      <c r="H188" s="300">
        <v>46498</v>
      </c>
      <c r="I188" s="310">
        <v>51271</v>
      </c>
      <c r="J188" s="310">
        <v>51231</v>
      </c>
      <c r="K188" s="310">
        <v>53122</v>
      </c>
      <c r="L188" s="224"/>
      <c r="M188" s="300">
        <v>52970</v>
      </c>
      <c r="N188" s="310">
        <v>54132</v>
      </c>
      <c r="O188" s="310">
        <v>54370</v>
      </c>
      <c r="P188" s="310">
        <v>56325</v>
      </c>
      <c r="Q188" s="224"/>
      <c r="R188" s="310">
        <v>54475</v>
      </c>
      <c r="S188" s="310">
        <v>55029</v>
      </c>
      <c r="T188" s="310">
        <v>55997</v>
      </c>
      <c r="U188" s="310">
        <v>56523</v>
      </c>
      <c r="V188" s="373"/>
      <c r="W188" s="310">
        <v>54513</v>
      </c>
      <c r="X188" s="310">
        <v>53127</v>
      </c>
      <c r="Y188" s="310">
        <v>52857</v>
      </c>
      <c r="Z188" s="310">
        <v>55448</v>
      </c>
      <c r="AA188" s="373"/>
      <c r="AB188" s="310">
        <v>54239</v>
      </c>
      <c r="AC188" s="310">
        <v>53633</v>
      </c>
      <c r="AD188" s="310">
        <v>55726</v>
      </c>
      <c r="AE188" s="373"/>
      <c r="AF188" s="310">
        <v>45970</v>
      </c>
      <c r="AG188" s="310">
        <v>51231</v>
      </c>
      <c r="AH188" s="310">
        <v>54370</v>
      </c>
      <c r="AI188" s="310">
        <v>55997</v>
      </c>
      <c r="AJ188" s="310">
        <v>52857</v>
      </c>
      <c r="AK188" s="310">
        <v>55726</v>
      </c>
      <c r="AL188" s="373"/>
      <c r="AM188" s="310">
        <v>45648</v>
      </c>
      <c r="AN188" s="310">
        <v>53122</v>
      </c>
      <c r="AO188" s="310">
        <v>56325</v>
      </c>
      <c r="AP188" s="310">
        <v>56523</v>
      </c>
      <c r="AQ188" s="424">
        <v>55448</v>
      </c>
    </row>
    <row r="189" spans="1:43" ht="15">
      <c r="A189" s="10" t="s">
        <v>153</v>
      </c>
      <c r="B189" s="59"/>
      <c r="C189" s="300">
        <v>20458</v>
      </c>
      <c r="D189" s="310">
        <v>20727</v>
      </c>
      <c r="E189" s="310">
        <v>20612</v>
      </c>
      <c r="F189" s="310">
        <v>20391</v>
      </c>
      <c r="G189" s="224"/>
      <c r="H189" s="300">
        <v>20881</v>
      </c>
      <c r="I189" s="310">
        <v>20751</v>
      </c>
      <c r="J189" s="310">
        <v>20247</v>
      </c>
      <c r="K189" s="310">
        <v>20073</v>
      </c>
      <c r="L189" s="224"/>
      <c r="M189" s="300">
        <v>20054</v>
      </c>
      <c r="N189" s="310">
        <v>20142</v>
      </c>
      <c r="O189" s="310">
        <v>20297</v>
      </c>
      <c r="P189" s="310">
        <v>20135</v>
      </c>
      <c r="Q189" s="224"/>
      <c r="R189" s="310">
        <v>20527</v>
      </c>
      <c r="S189" s="310">
        <v>21326</v>
      </c>
      <c r="T189" s="310">
        <v>21343</v>
      </c>
      <c r="U189" s="310">
        <v>20664</v>
      </c>
      <c r="V189" s="373"/>
      <c r="W189" s="310">
        <v>20247</v>
      </c>
      <c r="X189" s="310">
        <v>19622</v>
      </c>
      <c r="Y189" s="360">
        <v>19699</v>
      </c>
      <c r="Z189" s="360">
        <v>19317</v>
      </c>
      <c r="AA189" s="373"/>
      <c r="AB189" s="360">
        <v>18606</v>
      </c>
      <c r="AC189" s="360">
        <v>17995</v>
      </c>
      <c r="AD189" s="360">
        <v>17753</v>
      </c>
      <c r="AE189" s="373"/>
      <c r="AF189" s="310">
        <v>20612</v>
      </c>
      <c r="AG189" s="310">
        <v>20247</v>
      </c>
      <c r="AH189" s="310">
        <v>20297</v>
      </c>
      <c r="AI189" s="310">
        <v>21343</v>
      </c>
      <c r="AJ189" s="360">
        <v>19699</v>
      </c>
      <c r="AK189" s="360">
        <v>17753</v>
      </c>
      <c r="AL189" s="373"/>
      <c r="AM189" s="310">
        <v>20391</v>
      </c>
      <c r="AN189" s="310">
        <v>20073</v>
      </c>
      <c r="AO189" s="310">
        <v>20135</v>
      </c>
      <c r="AP189" s="310">
        <v>20664</v>
      </c>
      <c r="AQ189" s="424">
        <v>19317</v>
      </c>
    </row>
    <row r="190" spans="1:43" ht="15">
      <c r="A190" s="10" t="s">
        <v>169</v>
      </c>
      <c r="B190" s="59"/>
      <c r="C190" s="300">
        <v>46588</v>
      </c>
      <c r="D190" s="310">
        <v>44463</v>
      </c>
      <c r="E190" s="310">
        <v>45970</v>
      </c>
      <c r="F190" s="310">
        <v>45648</v>
      </c>
      <c r="G190" s="224"/>
      <c r="H190" s="300">
        <v>46498</v>
      </c>
      <c r="I190" s="310">
        <v>51271</v>
      </c>
      <c r="J190" s="310">
        <v>51231</v>
      </c>
      <c r="K190" s="310">
        <v>53122</v>
      </c>
      <c r="L190" s="224"/>
      <c r="M190" s="300">
        <v>52970</v>
      </c>
      <c r="N190" s="310">
        <v>54132</v>
      </c>
      <c r="O190" s="310">
        <v>54370</v>
      </c>
      <c r="P190" s="310">
        <v>56325</v>
      </c>
      <c r="Q190" s="224"/>
      <c r="R190" s="310">
        <v>54475</v>
      </c>
      <c r="S190" s="310">
        <v>55029</v>
      </c>
      <c r="T190" s="310">
        <v>55997</v>
      </c>
      <c r="U190" s="310">
        <v>56523</v>
      </c>
      <c r="V190" s="373"/>
      <c r="W190" s="310">
        <v>54513</v>
      </c>
      <c r="X190" s="310">
        <v>53127</v>
      </c>
      <c r="Y190" s="310">
        <v>52857</v>
      </c>
      <c r="Z190" s="310">
        <v>55448</v>
      </c>
      <c r="AA190" s="373"/>
      <c r="AB190" s="310">
        <v>54239</v>
      </c>
      <c r="AC190" s="310">
        <v>53633</v>
      </c>
      <c r="AD190" s="310">
        <v>55726</v>
      </c>
      <c r="AE190" s="373"/>
      <c r="AF190" s="310">
        <v>45970</v>
      </c>
      <c r="AG190" s="310">
        <v>51231</v>
      </c>
      <c r="AH190" s="310">
        <v>54370</v>
      </c>
      <c r="AI190" s="310">
        <v>55997</v>
      </c>
      <c r="AJ190" s="310">
        <v>52857</v>
      </c>
      <c r="AK190" s="310">
        <v>55726</v>
      </c>
      <c r="AL190" s="373"/>
      <c r="AM190" s="310">
        <v>45648</v>
      </c>
      <c r="AN190" s="310">
        <v>53122</v>
      </c>
      <c r="AO190" s="310">
        <v>56325</v>
      </c>
      <c r="AP190" s="310">
        <v>56523</v>
      </c>
      <c r="AQ190" s="424">
        <v>55448</v>
      </c>
    </row>
    <row r="191" spans="1:43" ht="15">
      <c r="A191" s="10" t="s">
        <v>157</v>
      </c>
      <c r="B191" s="59"/>
      <c r="C191" s="116">
        <v>865</v>
      </c>
      <c r="D191" s="310">
        <v>857</v>
      </c>
      <c r="E191" s="310">
        <v>916</v>
      </c>
      <c r="F191" s="310">
        <v>811</v>
      </c>
      <c r="G191" s="224"/>
      <c r="H191" s="116">
        <v>809</v>
      </c>
      <c r="I191" s="310">
        <v>836</v>
      </c>
      <c r="J191" s="310">
        <v>860</v>
      </c>
      <c r="K191" s="310">
        <v>886</v>
      </c>
      <c r="L191" s="224"/>
      <c r="M191" s="116">
        <v>883</v>
      </c>
      <c r="N191" s="310">
        <v>904</v>
      </c>
      <c r="O191" s="310">
        <v>878</v>
      </c>
      <c r="P191" s="310">
        <v>862</v>
      </c>
      <c r="Q191" s="224"/>
      <c r="R191" s="310">
        <v>878</v>
      </c>
      <c r="S191" s="310">
        <v>875</v>
      </c>
      <c r="T191" s="310">
        <v>631</v>
      </c>
      <c r="U191" s="310">
        <v>538</v>
      </c>
      <c r="V191" s="373"/>
      <c r="W191" s="310">
        <v>547</v>
      </c>
      <c r="X191" s="310">
        <v>558</v>
      </c>
      <c r="Y191" s="310">
        <v>588</v>
      </c>
      <c r="Z191" s="310">
        <v>609</v>
      </c>
      <c r="AA191" s="373"/>
      <c r="AB191" s="310">
        <v>642</v>
      </c>
      <c r="AC191" s="387">
        <v>679.67080162999991</v>
      </c>
      <c r="AD191" s="387">
        <v>666.44463196999993</v>
      </c>
      <c r="AE191" s="373"/>
      <c r="AF191" s="310">
        <v>916</v>
      </c>
      <c r="AG191" s="310">
        <v>860</v>
      </c>
      <c r="AH191" s="310">
        <v>878</v>
      </c>
      <c r="AI191" s="310">
        <v>631</v>
      </c>
      <c r="AJ191" s="387">
        <v>588</v>
      </c>
      <c r="AK191" s="387">
        <v>666.44463196999993</v>
      </c>
      <c r="AL191" s="373"/>
      <c r="AM191" s="310">
        <v>811</v>
      </c>
      <c r="AN191" s="310">
        <v>886</v>
      </c>
      <c r="AO191" s="310">
        <v>862</v>
      </c>
      <c r="AP191" s="310">
        <v>538</v>
      </c>
      <c r="AQ191" s="424">
        <v>609</v>
      </c>
    </row>
    <row r="192" spans="1:43" ht="15">
      <c r="A192" s="10" t="s">
        <v>158</v>
      </c>
      <c r="B192" s="59"/>
      <c r="C192" s="116">
        <v>947</v>
      </c>
      <c r="D192" s="310">
        <v>932</v>
      </c>
      <c r="E192" s="310">
        <v>994</v>
      </c>
      <c r="F192" s="310">
        <v>962</v>
      </c>
      <c r="G192" s="224"/>
      <c r="H192" s="116">
        <v>907</v>
      </c>
      <c r="I192" s="310">
        <v>981</v>
      </c>
      <c r="J192" s="310">
        <v>1028</v>
      </c>
      <c r="K192" s="310">
        <v>936</v>
      </c>
      <c r="L192" s="224"/>
      <c r="M192" s="116">
        <v>893.87</v>
      </c>
      <c r="N192" s="310">
        <v>909</v>
      </c>
      <c r="O192" s="310">
        <v>889</v>
      </c>
      <c r="P192" s="310">
        <v>946</v>
      </c>
      <c r="Q192" s="224"/>
      <c r="R192" s="310">
        <v>959</v>
      </c>
      <c r="S192" s="310">
        <v>959</v>
      </c>
      <c r="T192" s="310">
        <v>728</v>
      </c>
      <c r="U192" s="310">
        <v>634</v>
      </c>
      <c r="V192" s="373"/>
      <c r="W192" s="310">
        <v>638</v>
      </c>
      <c r="X192" s="310">
        <v>649</v>
      </c>
      <c r="Y192" s="310">
        <v>678</v>
      </c>
      <c r="Z192" s="310">
        <v>702</v>
      </c>
      <c r="AA192" s="373"/>
      <c r="AB192" s="310">
        <v>742</v>
      </c>
      <c r="AC192" s="387">
        <v>739</v>
      </c>
      <c r="AD192" s="387">
        <v>729</v>
      </c>
      <c r="AE192" s="373"/>
      <c r="AF192" s="310">
        <v>994</v>
      </c>
      <c r="AG192" s="310">
        <v>1028</v>
      </c>
      <c r="AH192" s="310">
        <v>889</v>
      </c>
      <c r="AI192" s="310">
        <v>728</v>
      </c>
      <c r="AJ192" s="387">
        <v>678</v>
      </c>
      <c r="AK192" s="387">
        <v>729</v>
      </c>
      <c r="AL192" s="373"/>
      <c r="AM192" s="310">
        <v>962</v>
      </c>
      <c r="AN192" s="310">
        <v>936</v>
      </c>
      <c r="AO192" s="310">
        <v>946</v>
      </c>
      <c r="AP192" s="310">
        <v>634</v>
      </c>
      <c r="AQ192" s="424">
        <v>702</v>
      </c>
    </row>
    <row r="193" spans="1:44" ht="15">
      <c r="A193" s="10" t="s">
        <v>159</v>
      </c>
      <c r="B193" s="59"/>
      <c r="C193" s="442">
        <v>9075.34734097</v>
      </c>
      <c r="D193" s="439">
        <v>8748.8839441500004</v>
      </c>
      <c r="E193" s="439">
        <v>9153.9829588599987</v>
      </c>
      <c r="F193" s="439">
        <v>9469.8553332699994</v>
      </c>
      <c r="G193" s="440"/>
      <c r="H193" s="442">
        <v>9452.9631633199988</v>
      </c>
      <c r="I193" s="439">
        <v>9310.4071375700005</v>
      </c>
      <c r="J193" s="439">
        <v>8434.6860284400009</v>
      </c>
      <c r="K193" s="439">
        <v>8485.5516482399998</v>
      </c>
      <c r="L193" s="440"/>
      <c r="M193" s="442">
        <v>8586.2227326800003</v>
      </c>
      <c r="N193" s="439">
        <v>9182.1265175999997</v>
      </c>
      <c r="O193" s="439">
        <v>8981.014202620001</v>
      </c>
      <c r="P193" s="439">
        <v>9998.3189697199996</v>
      </c>
      <c r="Q193" s="440"/>
      <c r="R193" s="439">
        <v>9997.6459812700014</v>
      </c>
      <c r="S193" s="439">
        <v>10519.082251869999</v>
      </c>
      <c r="T193" s="439">
        <v>10323.25484591</v>
      </c>
      <c r="U193" s="439">
        <v>10317.143012170001</v>
      </c>
      <c r="V193" s="373"/>
      <c r="W193" s="439">
        <v>10034.03583961</v>
      </c>
      <c r="X193" s="441">
        <v>10130.575057369999</v>
      </c>
      <c r="Y193" s="441">
        <v>9995.6293339200001</v>
      </c>
      <c r="Z193" s="441">
        <v>10065.19157872</v>
      </c>
      <c r="AA193" s="373"/>
      <c r="AB193" s="310">
        <v>10084</v>
      </c>
      <c r="AC193" s="387">
        <v>9368</v>
      </c>
      <c r="AD193" s="310">
        <v>9235</v>
      </c>
      <c r="AE193" s="373"/>
      <c r="AF193" s="310">
        <f>E193</f>
        <v>9153.9829588599987</v>
      </c>
      <c r="AG193" s="310">
        <f>J193</f>
        <v>8434.6860284400009</v>
      </c>
      <c r="AH193" s="310">
        <f>O193</f>
        <v>8981.014202620001</v>
      </c>
      <c r="AI193" s="310">
        <f>T193</f>
        <v>10323.25484591</v>
      </c>
      <c r="AJ193" s="310">
        <v>9995.6293339200001</v>
      </c>
      <c r="AK193" s="310">
        <v>9235</v>
      </c>
      <c r="AL193" s="373"/>
      <c r="AM193" s="441">
        <v>9469.8553332699994</v>
      </c>
      <c r="AN193" s="439">
        <v>8485.5516482399998</v>
      </c>
      <c r="AO193" s="439">
        <v>9998.3189697199996</v>
      </c>
      <c r="AP193" s="439">
        <v>10317.143012170001</v>
      </c>
      <c r="AQ193" s="519">
        <v>10065.19157872</v>
      </c>
    </row>
    <row r="194" spans="1:44" ht="12.75" customHeight="1">
      <c r="A194" s="10" t="s">
        <v>87</v>
      </c>
      <c r="B194" s="59"/>
      <c r="C194" s="110">
        <v>30470</v>
      </c>
      <c r="D194" s="110">
        <v>31124</v>
      </c>
      <c r="E194" s="110">
        <v>30789</v>
      </c>
      <c r="F194" s="110">
        <v>30948</v>
      </c>
      <c r="G194" s="224"/>
      <c r="H194" s="110">
        <v>31008</v>
      </c>
      <c r="I194" s="110">
        <v>31467</v>
      </c>
      <c r="J194" s="110">
        <v>31529</v>
      </c>
      <c r="K194" s="110">
        <v>32257</v>
      </c>
      <c r="L194" s="224"/>
      <c r="M194" s="110">
        <v>32494</v>
      </c>
      <c r="N194" s="110">
        <v>32480</v>
      </c>
      <c r="O194" s="110">
        <v>33652</v>
      </c>
      <c r="P194" s="110">
        <v>35019</v>
      </c>
      <c r="Q194" s="224"/>
      <c r="R194" s="110">
        <v>34981.9</v>
      </c>
      <c r="S194" s="110">
        <v>36763.5</v>
      </c>
      <c r="T194" s="110">
        <v>36804</v>
      </c>
      <c r="U194" s="110">
        <v>36417</v>
      </c>
      <c r="V194" s="224"/>
      <c r="W194" s="310">
        <v>35481</v>
      </c>
      <c r="X194" s="310">
        <v>35029</v>
      </c>
      <c r="Y194" s="310">
        <v>33874</v>
      </c>
      <c r="Z194" s="310">
        <v>33874</v>
      </c>
      <c r="AA194" s="373"/>
      <c r="AB194" s="310">
        <v>33909</v>
      </c>
      <c r="AC194" s="310">
        <v>33455</v>
      </c>
      <c r="AD194" s="310">
        <v>32579.5</v>
      </c>
      <c r="AE194" s="373"/>
      <c r="AF194" s="110">
        <v>30794</v>
      </c>
      <c r="AG194" s="110">
        <v>31335</v>
      </c>
      <c r="AH194" s="110">
        <v>32875</v>
      </c>
      <c r="AI194" s="110">
        <v>36183</v>
      </c>
      <c r="AJ194" s="310">
        <v>34794.666666666664</v>
      </c>
      <c r="AK194" s="310">
        <v>33314.466666666667</v>
      </c>
      <c r="AL194" s="373"/>
      <c r="AM194" s="310">
        <v>30833</v>
      </c>
      <c r="AN194" s="310">
        <v>31565</v>
      </c>
      <c r="AO194" s="310">
        <v>33411</v>
      </c>
      <c r="AP194" s="310">
        <v>36242</v>
      </c>
      <c r="AQ194" s="424">
        <v>34565</v>
      </c>
      <c r="AR194" s="529"/>
    </row>
    <row r="195" spans="1:44" ht="15">
      <c r="A195" s="10" t="s">
        <v>89</v>
      </c>
      <c r="B195" s="59"/>
      <c r="C195" s="358">
        <v>30593</v>
      </c>
      <c r="D195" s="355">
        <v>30036</v>
      </c>
      <c r="E195" s="359">
        <v>30502</v>
      </c>
      <c r="F195" s="355">
        <v>30312</v>
      </c>
      <c r="G195" s="59"/>
      <c r="H195" s="358">
        <v>30079</v>
      </c>
      <c r="I195" s="355">
        <v>30676</v>
      </c>
      <c r="J195" s="359">
        <v>30854</v>
      </c>
      <c r="K195" s="355">
        <v>31779</v>
      </c>
      <c r="L195" s="59"/>
      <c r="M195" s="358">
        <v>32544</v>
      </c>
      <c r="N195" s="355">
        <v>32851</v>
      </c>
      <c r="O195" s="359">
        <v>33729</v>
      </c>
      <c r="P195" s="355">
        <v>33548</v>
      </c>
      <c r="Q195" s="59"/>
      <c r="R195" s="355">
        <v>34339</v>
      </c>
      <c r="S195" s="355">
        <v>33643</v>
      </c>
      <c r="T195" s="355">
        <v>33985</v>
      </c>
      <c r="U195" s="110">
        <v>32883</v>
      </c>
      <c r="V195" s="224"/>
      <c r="W195" s="310">
        <v>32249</v>
      </c>
      <c r="X195" s="310">
        <v>32012</v>
      </c>
      <c r="Y195" s="310">
        <v>32212</v>
      </c>
      <c r="Z195" s="310">
        <v>32985</v>
      </c>
      <c r="AA195" s="224"/>
      <c r="AB195" s="310">
        <v>33188</v>
      </c>
      <c r="AC195" s="310">
        <v>33487</v>
      </c>
      <c r="AD195" s="310">
        <v>33284</v>
      </c>
      <c r="AE195" s="224"/>
      <c r="AF195" s="110">
        <v>30377</v>
      </c>
      <c r="AG195" s="110">
        <v>30536</v>
      </c>
      <c r="AH195" s="110">
        <v>33041</v>
      </c>
      <c r="AI195" s="110">
        <v>33989</v>
      </c>
      <c r="AJ195" s="310">
        <v>32157.566666666666</v>
      </c>
      <c r="AK195" s="310">
        <v>33319.666666666664</v>
      </c>
      <c r="AL195" s="224"/>
      <c r="AM195" s="310">
        <v>30361</v>
      </c>
      <c r="AN195" s="310">
        <v>30847</v>
      </c>
      <c r="AO195" s="310">
        <v>33168</v>
      </c>
      <c r="AP195" s="310">
        <v>33713</v>
      </c>
      <c r="AQ195" s="424">
        <v>32365</v>
      </c>
      <c r="AR195" s="529"/>
    </row>
    <row r="196" spans="1:44" ht="15">
      <c r="A196" s="10" t="s">
        <v>90</v>
      </c>
      <c r="B196" s="59"/>
      <c r="C196" s="225">
        <v>34978</v>
      </c>
      <c r="D196" s="110">
        <v>34403</v>
      </c>
      <c r="E196" s="226">
        <v>34780</v>
      </c>
      <c r="F196" s="110">
        <v>34874</v>
      </c>
      <c r="G196" s="224"/>
      <c r="H196" s="225">
        <v>34553</v>
      </c>
      <c r="I196" s="110">
        <v>35141</v>
      </c>
      <c r="J196" s="226">
        <v>35587</v>
      </c>
      <c r="K196" s="110">
        <v>36886</v>
      </c>
      <c r="L196" s="224"/>
      <c r="M196" s="225">
        <v>37829</v>
      </c>
      <c r="N196" s="110">
        <v>38763</v>
      </c>
      <c r="O196" s="226">
        <v>39978</v>
      </c>
      <c r="P196" s="110">
        <v>40055</v>
      </c>
      <c r="Q196" s="224"/>
      <c r="R196" s="110">
        <v>41126</v>
      </c>
      <c r="S196" s="110">
        <v>41010</v>
      </c>
      <c r="T196" s="110">
        <v>42514</v>
      </c>
      <c r="U196" s="110">
        <v>42802</v>
      </c>
      <c r="V196" s="224"/>
      <c r="W196" s="310">
        <v>43565</v>
      </c>
      <c r="X196" s="310">
        <v>44255.5</v>
      </c>
      <c r="Y196" s="310">
        <v>44721</v>
      </c>
      <c r="Z196" s="310">
        <v>45435</v>
      </c>
      <c r="AA196" s="373"/>
      <c r="AB196" s="310">
        <v>45783</v>
      </c>
      <c r="AC196" s="310">
        <v>46462</v>
      </c>
      <c r="AD196" s="310">
        <v>46239</v>
      </c>
      <c r="AE196" s="373"/>
      <c r="AF196" s="110">
        <v>34720</v>
      </c>
      <c r="AG196" s="110">
        <v>35094</v>
      </c>
      <c r="AH196" s="110">
        <v>38857</v>
      </c>
      <c r="AI196" s="110">
        <v>41550</v>
      </c>
      <c r="AJ196" s="310">
        <v>44180.5</v>
      </c>
      <c r="AK196" s="310">
        <v>46161.333333333336</v>
      </c>
      <c r="AL196" s="373"/>
      <c r="AM196" s="310">
        <v>34759</v>
      </c>
      <c r="AN196" s="310">
        <v>35542</v>
      </c>
      <c r="AO196" s="310">
        <v>39156</v>
      </c>
      <c r="AP196" s="310">
        <v>41863</v>
      </c>
      <c r="AQ196" s="424">
        <v>44494</v>
      </c>
    </row>
    <row r="197" spans="1:44">
      <c r="I197" s="66"/>
      <c r="J197" s="66"/>
      <c r="K197" s="66"/>
    </row>
  </sheetData>
  <mergeCells count="90">
    <mergeCell ref="AB126:AD126"/>
    <mergeCell ref="AB115:AD115"/>
    <mergeCell ref="AB7:AD7"/>
    <mergeCell ref="AB105:AD105"/>
    <mergeCell ref="AB90:AD90"/>
    <mergeCell ref="AB73:AD73"/>
    <mergeCell ref="AB63:AD63"/>
    <mergeCell ref="AB48:AD48"/>
    <mergeCell ref="AB32:AD32"/>
    <mergeCell ref="AB22:AD22"/>
    <mergeCell ref="M186:P186"/>
    <mergeCell ref="M126:P126"/>
    <mergeCell ref="M115:P115"/>
    <mergeCell ref="M161:P161"/>
    <mergeCell ref="M176:P176"/>
    <mergeCell ref="M141:P141"/>
    <mergeCell ref="M150:P150"/>
    <mergeCell ref="M7:P7"/>
    <mergeCell ref="M22:P22"/>
    <mergeCell ref="M48:P48"/>
    <mergeCell ref="M63:P63"/>
    <mergeCell ref="M32:P32"/>
    <mergeCell ref="H186:K186"/>
    <mergeCell ref="H126:K126"/>
    <mergeCell ref="H141:K141"/>
    <mergeCell ref="H161:K161"/>
    <mergeCell ref="H176:K176"/>
    <mergeCell ref="H22:K22"/>
    <mergeCell ref="H48:K48"/>
    <mergeCell ref="H63:K63"/>
    <mergeCell ref="H90:K90"/>
    <mergeCell ref="H105:K105"/>
    <mergeCell ref="C32:F32"/>
    <mergeCell ref="C73:F73"/>
    <mergeCell ref="C115:F115"/>
    <mergeCell ref="C150:F150"/>
    <mergeCell ref="H32:K32"/>
    <mergeCell ref="H73:K73"/>
    <mergeCell ref="H115:K115"/>
    <mergeCell ref="H150:K150"/>
    <mergeCell ref="R7:U7"/>
    <mergeCell ref="R22:U22"/>
    <mergeCell ref="R32:U32"/>
    <mergeCell ref="R48:U48"/>
    <mergeCell ref="C186:F186"/>
    <mergeCell ref="C176:F176"/>
    <mergeCell ref="C90:F90"/>
    <mergeCell ref="C105:F105"/>
    <mergeCell ref="C126:F126"/>
    <mergeCell ref="C141:F141"/>
    <mergeCell ref="H7:K7"/>
    <mergeCell ref="C161:F161"/>
    <mergeCell ref="C7:F7"/>
    <mergeCell ref="C22:F22"/>
    <mergeCell ref="C48:F48"/>
    <mergeCell ref="C63:F63"/>
    <mergeCell ref="R63:U63"/>
    <mergeCell ref="M73:P73"/>
    <mergeCell ref="R73:U73"/>
    <mergeCell ref="R90:U90"/>
    <mergeCell ref="R105:U105"/>
    <mergeCell ref="M90:P90"/>
    <mergeCell ref="M105:P105"/>
    <mergeCell ref="R150:U150"/>
    <mergeCell ref="R161:U161"/>
    <mergeCell ref="R176:U176"/>
    <mergeCell ref="R186:U186"/>
    <mergeCell ref="R115:U115"/>
    <mergeCell ref="R126:U126"/>
    <mergeCell ref="R141:U141"/>
    <mergeCell ref="W7:Z7"/>
    <mergeCell ref="W22:Z22"/>
    <mergeCell ref="W32:Z32"/>
    <mergeCell ref="W48:Z48"/>
    <mergeCell ref="W63:Z63"/>
    <mergeCell ref="W73:Z73"/>
    <mergeCell ref="W90:Z90"/>
    <mergeCell ref="W105:Z105"/>
    <mergeCell ref="W115:Z115"/>
    <mergeCell ref="W126:Z126"/>
    <mergeCell ref="AB150:AD150"/>
    <mergeCell ref="AB161:AD161"/>
    <mergeCell ref="AB176:AD176"/>
    <mergeCell ref="AB186:AD186"/>
    <mergeCell ref="W141:Z141"/>
    <mergeCell ref="W150:Z150"/>
    <mergeCell ref="W161:Z161"/>
    <mergeCell ref="W176:Z176"/>
    <mergeCell ref="W186:Z186"/>
    <mergeCell ref="AB141:AD141"/>
  </mergeCells>
  <conditionalFormatting sqref="B39 B81 B120 B155 B191 B41 B83 B122 B157 B193 AM29:AO30 AM70:AO71 AM147:AO148 AM183:AO184 AP143:AQ146">
    <cfRule type="containsErrors" dxfId="2414" priority="6093">
      <formula>ISERROR(B29)</formula>
    </cfRule>
  </conditionalFormatting>
  <conditionalFormatting sqref="B23">
    <cfRule type="containsErrors" dxfId="2413" priority="4813">
      <formula>ISERROR(B23)</formula>
    </cfRule>
  </conditionalFormatting>
  <conditionalFormatting sqref="B33">
    <cfRule type="containsErrors" dxfId="2412" priority="4814">
      <formula>ISERROR(B33)</formula>
    </cfRule>
  </conditionalFormatting>
  <conditionalFormatting sqref="B8">
    <cfRule type="containsErrors" dxfId="2411" priority="4815">
      <formula>ISERROR(B8)</formula>
    </cfRule>
  </conditionalFormatting>
  <conditionalFormatting sqref="B34:B36">
    <cfRule type="containsErrors" dxfId="2410" priority="4811">
      <formula>ISERROR(B34)</formula>
    </cfRule>
  </conditionalFormatting>
  <conditionalFormatting sqref="B50:B55 B57:B59">
    <cfRule type="containsErrors" dxfId="2409" priority="4809">
      <formula>ISERROR(B50)</formula>
    </cfRule>
  </conditionalFormatting>
  <conditionalFormatting sqref="B75:B78">
    <cfRule type="containsErrors" dxfId="2408" priority="4806">
      <formula>ISERROR(B75)</formula>
    </cfRule>
  </conditionalFormatting>
  <conditionalFormatting sqref="B116">
    <cfRule type="containsErrors" dxfId="2407" priority="4803">
      <formula>ISERROR(B116)</formula>
    </cfRule>
  </conditionalFormatting>
  <conditionalFormatting sqref="B127">
    <cfRule type="containsErrors" dxfId="2406" priority="4800">
      <formula>ISERROR(B127)</formula>
    </cfRule>
  </conditionalFormatting>
  <conditionalFormatting sqref="B92:B97 B99:B101">
    <cfRule type="containsErrors" dxfId="2405" priority="4804">
      <formula>ISERROR(B92)</formula>
    </cfRule>
  </conditionalFormatting>
  <conditionalFormatting sqref="B49">
    <cfRule type="containsErrors" dxfId="2404" priority="4810">
      <formula>ISERROR(B49)</formula>
    </cfRule>
  </conditionalFormatting>
  <conditionalFormatting sqref="B74">
    <cfRule type="containsErrors" dxfId="2403" priority="4808">
      <formula>ISERROR(B74)</formula>
    </cfRule>
  </conditionalFormatting>
  <conditionalFormatting sqref="B177">
    <cfRule type="containsErrors" dxfId="2402" priority="4792">
      <formula>ISERROR(B177)</formula>
    </cfRule>
  </conditionalFormatting>
  <conditionalFormatting sqref="B128:B130 B132:B133 B135:B137">
    <cfRule type="containsErrors" dxfId="2401" priority="4799">
      <formula>ISERROR(B128)</formula>
    </cfRule>
  </conditionalFormatting>
  <conditionalFormatting sqref="B106">
    <cfRule type="containsErrors" dxfId="2400" priority="4802">
      <formula>ISERROR(B106)</formula>
    </cfRule>
  </conditionalFormatting>
  <conditionalFormatting sqref="B152:B154">
    <cfRule type="containsErrors" dxfId="2399" priority="4796">
      <formula>ISERROR(B152)</formula>
    </cfRule>
  </conditionalFormatting>
  <conditionalFormatting sqref="B188:B190">
    <cfRule type="containsErrors" dxfId="2398" priority="4791">
      <formula>ISERROR(B188)</formula>
    </cfRule>
  </conditionalFormatting>
  <conditionalFormatting sqref="B151">
    <cfRule type="containsErrors" dxfId="2397" priority="4798">
      <formula>ISERROR(B151)</formula>
    </cfRule>
  </conditionalFormatting>
  <conditionalFormatting sqref="B91">
    <cfRule type="containsErrors" dxfId="2396" priority="4805">
      <formula>ISERROR(B91)</formula>
    </cfRule>
  </conditionalFormatting>
  <conditionalFormatting sqref="B163:B168 B170:B172">
    <cfRule type="containsErrors" dxfId="2395" priority="4794">
      <formula>ISERROR(B163)</formula>
    </cfRule>
  </conditionalFormatting>
  <conditionalFormatting sqref="B117:B119">
    <cfRule type="containsErrors" dxfId="2394" priority="4801">
      <formula>ISERROR(B117)</formula>
    </cfRule>
  </conditionalFormatting>
  <conditionalFormatting sqref="B162">
    <cfRule type="containsErrors" dxfId="2393" priority="4795">
      <formula>ISERROR(B162)</formula>
    </cfRule>
  </conditionalFormatting>
  <conditionalFormatting sqref="B66 B68:B69">
    <cfRule type="containsErrors" dxfId="2392" priority="4790">
      <formula>ISERROR(B66)</formula>
    </cfRule>
  </conditionalFormatting>
  <conditionalFormatting sqref="B142">
    <cfRule type="containsErrors" dxfId="2391" priority="4797">
      <formula>ISERROR(B142)</formula>
    </cfRule>
  </conditionalFormatting>
  <conditionalFormatting sqref="B187">
    <cfRule type="containsErrors" dxfId="2390" priority="4793">
      <formula>ISERROR(B187)</formula>
    </cfRule>
  </conditionalFormatting>
  <conditionalFormatting sqref="B29">
    <cfRule type="containsErrors" dxfId="2389" priority="4787">
      <formula>ISERROR(B29)</formula>
    </cfRule>
  </conditionalFormatting>
  <conditionalFormatting sqref="B67">
    <cfRule type="containsErrors" dxfId="2388" priority="4789">
      <formula>ISERROR(B67)</formula>
    </cfRule>
  </conditionalFormatting>
  <conditionalFormatting sqref="B112">
    <cfRule type="containsErrors" dxfId="2387" priority="4784">
      <formula>ISERROR(B112)</formula>
    </cfRule>
  </conditionalFormatting>
  <conditionalFormatting sqref="B25 B27:B28">
    <cfRule type="containsErrors" dxfId="2386" priority="4788">
      <formula>ISERROR(B25)</formula>
    </cfRule>
  </conditionalFormatting>
  <conditionalFormatting sqref="B183">
    <cfRule type="containsErrors" dxfId="2385" priority="4778">
      <formula>ISERROR(B183)</formula>
    </cfRule>
  </conditionalFormatting>
  <conditionalFormatting sqref="B26">
    <cfRule type="containsErrors" dxfId="2384" priority="4786">
      <formula>ISERROR(B26)</formula>
    </cfRule>
  </conditionalFormatting>
  <conditionalFormatting sqref="B109">
    <cfRule type="containsErrors" dxfId="2383" priority="4783">
      <formula>ISERROR(B109)</formula>
    </cfRule>
  </conditionalFormatting>
  <conditionalFormatting sqref="B9:B14 B16:B18">
    <cfRule type="containsErrors" dxfId="2382" priority="4812">
      <formula>ISERROR(B9)</formula>
    </cfRule>
  </conditionalFormatting>
  <conditionalFormatting sqref="B64">
    <cfRule type="containsErrors" dxfId="2381" priority="4807">
      <formula>ISERROR(B64)</formula>
    </cfRule>
  </conditionalFormatting>
  <conditionalFormatting sqref="B108 B110:B111">
    <cfRule type="containsErrors" dxfId="2380" priority="4785">
      <formula>ISERROR(B108)</formula>
    </cfRule>
  </conditionalFormatting>
  <conditionalFormatting sqref="B147">
    <cfRule type="containsErrors" dxfId="2379" priority="4781">
      <formula>ISERROR(B147)</formula>
    </cfRule>
  </conditionalFormatting>
  <conditionalFormatting sqref="B180">
    <cfRule type="containsErrors" dxfId="2378" priority="4777">
      <formula>ISERROR(B180)</formula>
    </cfRule>
  </conditionalFormatting>
  <conditionalFormatting sqref="B144:B146">
    <cfRule type="containsErrors" dxfId="2377" priority="4782">
      <formula>ISERROR(B144)</formula>
    </cfRule>
  </conditionalFormatting>
  <conditionalFormatting sqref="B179 B181:B182">
    <cfRule type="containsErrors" dxfId="2376" priority="4779">
      <formula>ISERROR(B179)</formula>
    </cfRule>
  </conditionalFormatting>
  <conditionalFormatting sqref="B70">
    <cfRule type="containsErrors" dxfId="2375" priority="4776">
      <formula>ISERROR(B70)</formula>
    </cfRule>
  </conditionalFormatting>
  <conditionalFormatting sqref="B131">
    <cfRule type="containsErrors" dxfId="2374" priority="4775">
      <formula>ISERROR(B131)</formula>
    </cfRule>
  </conditionalFormatting>
  <conditionalFormatting sqref="B37:B38">
    <cfRule type="containsErrors" dxfId="2373" priority="4774">
      <formula>ISERROR(B37)</formula>
    </cfRule>
  </conditionalFormatting>
  <conditionalFormatting sqref="B79:B80">
    <cfRule type="containsErrors" dxfId="2372" priority="4773">
      <formula>ISERROR(B79)</formula>
    </cfRule>
  </conditionalFormatting>
  <conditionalFormatting sqref="B19:B20">
    <cfRule type="containsErrors" dxfId="2371" priority="4772">
      <formula>ISERROR(B19)</formula>
    </cfRule>
  </conditionalFormatting>
  <conditionalFormatting sqref="B60:B61">
    <cfRule type="containsErrors" dxfId="2370" priority="4771">
      <formula>ISERROR(B60)</formula>
    </cfRule>
  </conditionalFormatting>
  <conditionalFormatting sqref="B102:B103">
    <cfRule type="containsErrors" dxfId="2369" priority="4770">
      <formula>ISERROR(B102)</formula>
    </cfRule>
  </conditionalFormatting>
  <conditionalFormatting sqref="B138:B139">
    <cfRule type="containsErrors" dxfId="2368" priority="4769">
      <formula>ISERROR(B138)</formula>
    </cfRule>
  </conditionalFormatting>
  <conditionalFormatting sqref="B173:B174">
    <cfRule type="containsErrors" dxfId="2367" priority="4768">
      <formula>ISERROR(B173)</formula>
    </cfRule>
  </conditionalFormatting>
  <conditionalFormatting sqref="D39 D81 D120 D155 D191 D41 D83 D122 D157 D193">
    <cfRule type="containsErrors" dxfId="2366" priority="4706">
      <formula>ISERROR(D39)</formula>
    </cfRule>
  </conditionalFormatting>
  <conditionalFormatting sqref="D9:D14 D16:D18">
    <cfRule type="containsErrors" dxfId="2365" priority="4704">
      <formula>ISERROR(D9)</formula>
    </cfRule>
  </conditionalFormatting>
  <conditionalFormatting sqref="D19:D20">
    <cfRule type="containsErrors" dxfId="2364" priority="4703">
      <formula>ISERROR(D19)</formula>
    </cfRule>
  </conditionalFormatting>
  <conditionalFormatting sqref="D25 D27:D28">
    <cfRule type="containsErrors" dxfId="2363" priority="4702">
      <formula>ISERROR(D25)</formula>
    </cfRule>
  </conditionalFormatting>
  <conditionalFormatting sqref="D29">
    <cfRule type="containsErrors" dxfId="2362" priority="4701">
      <formula>ISERROR(D29)</formula>
    </cfRule>
  </conditionalFormatting>
  <conditionalFormatting sqref="D26">
    <cfRule type="containsErrors" dxfId="2361" priority="4700">
      <formula>ISERROR(D26)</formula>
    </cfRule>
  </conditionalFormatting>
  <conditionalFormatting sqref="D34:D36">
    <cfRule type="containsErrors" dxfId="2360" priority="4698">
      <formula>ISERROR(D34)</formula>
    </cfRule>
  </conditionalFormatting>
  <conditionalFormatting sqref="D37:D38">
    <cfRule type="containsErrors" dxfId="2359" priority="4696">
      <formula>ISERROR(D37)</formula>
    </cfRule>
  </conditionalFormatting>
  <conditionalFormatting sqref="D50:D55 D57:D59">
    <cfRule type="containsErrors" dxfId="2358" priority="4695">
      <formula>ISERROR(D50)</formula>
    </cfRule>
  </conditionalFormatting>
  <conditionalFormatting sqref="D60:D61">
    <cfRule type="containsErrors" dxfId="2357" priority="4693">
      <formula>ISERROR(D60)</formula>
    </cfRule>
  </conditionalFormatting>
  <conditionalFormatting sqref="D66 D68:D69">
    <cfRule type="containsErrors" dxfId="2356" priority="4692">
      <formula>ISERROR(D66)</formula>
    </cfRule>
  </conditionalFormatting>
  <conditionalFormatting sqref="D70">
    <cfRule type="containsErrors" dxfId="2355" priority="4691">
      <formula>ISERROR(D70)</formula>
    </cfRule>
  </conditionalFormatting>
  <conditionalFormatting sqref="D67">
    <cfRule type="containsErrors" dxfId="2354" priority="4690">
      <formula>ISERROR(D67)</formula>
    </cfRule>
  </conditionalFormatting>
  <conditionalFormatting sqref="D75:D78">
    <cfRule type="containsErrors" dxfId="2353" priority="4688">
      <formula>ISERROR(D75)</formula>
    </cfRule>
  </conditionalFormatting>
  <conditionalFormatting sqref="D79:D80">
    <cfRule type="containsErrors" dxfId="2352" priority="4687">
      <formula>ISERROR(D79)</formula>
    </cfRule>
  </conditionalFormatting>
  <conditionalFormatting sqref="D92:D97 D99:D101">
    <cfRule type="containsErrors" dxfId="2351" priority="4685">
      <formula>ISERROR(D92)</formula>
    </cfRule>
  </conditionalFormatting>
  <conditionalFormatting sqref="D102:D103">
    <cfRule type="containsErrors" dxfId="2350" priority="4683">
      <formula>ISERROR(D102)</formula>
    </cfRule>
  </conditionalFormatting>
  <conditionalFormatting sqref="D112">
    <cfRule type="containsErrors" dxfId="2349" priority="4681">
      <formula>ISERROR(D112)</formula>
    </cfRule>
  </conditionalFormatting>
  <conditionalFormatting sqref="D109">
    <cfRule type="containsErrors" dxfId="2348" priority="4680">
      <formula>ISERROR(D109)</formula>
    </cfRule>
  </conditionalFormatting>
  <conditionalFormatting sqref="D108 D110:D111">
    <cfRule type="containsErrors" dxfId="2347" priority="4682">
      <formula>ISERROR(D108)</formula>
    </cfRule>
  </conditionalFormatting>
  <conditionalFormatting sqref="D117:D119">
    <cfRule type="containsErrors" dxfId="2346" priority="4678">
      <formula>ISERROR(D117)</formula>
    </cfRule>
  </conditionalFormatting>
  <conditionalFormatting sqref="D128:D133 D135:D137">
    <cfRule type="containsErrors" dxfId="2345" priority="4676">
      <formula>ISERROR(D128)</formula>
    </cfRule>
  </conditionalFormatting>
  <conditionalFormatting sqref="D138:D139">
    <cfRule type="containsErrors" dxfId="2344" priority="4674">
      <formula>ISERROR(D138)</formula>
    </cfRule>
  </conditionalFormatting>
  <conditionalFormatting sqref="D144:D146">
    <cfRule type="containsErrors" dxfId="2343" priority="4673">
      <formula>ISERROR(D144)</formula>
    </cfRule>
  </conditionalFormatting>
  <conditionalFormatting sqref="D147">
    <cfRule type="containsErrors" dxfId="2342" priority="4672">
      <formula>ISERROR(D147)</formula>
    </cfRule>
  </conditionalFormatting>
  <conditionalFormatting sqref="D152:D154">
    <cfRule type="containsErrors" dxfId="2341" priority="4669">
      <formula>ISERROR(D152)</formula>
    </cfRule>
  </conditionalFormatting>
  <conditionalFormatting sqref="D163:D168 D170:D172">
    <cfRule type="containsErrors" dxfId="2340" priority="4667">
      <formula>ISERROR(D163)</formula>
    </cfRule>
  </conditionalFormatting>
  <conditionalFormatting sqref="D173:D174">
    <cfRule type="containsErrors" dxfId="2339" priority="4665">
      <formula>ISERROR(D173)</formula>
    </cfRule>
  </conditionalFormatting>
  <conditionalFormatting sqref="D183">
    <cfRule type="containsErrors" dxfId="2338" priority="4663">
      <formula>ISERROR(D183)</formula>
    </cfRule>
  </conditionalFormatting>
  <conditionalFormatting sqref="D180">
    <cfRule type="containsErrors" dxfId="2337" priority="4662">
      <formula>ISERROR(D180)</formula>
    </cfRule>
  </conditionalFormatting>
  <conditionalFormatting sqref="D179 D181:D182">
    <cfRule type="containsErrors" dxfId="2336" priority="4664">
      <formula>ISERROR(D179)</formula>
    </cfRule>
  </conditionalFormatting>
  <conditionalFormatting sqref="D188:D189">
    <cfRule type="containsErrors" dxfId="2335" priority="4660">
      <formula>ISERROR(D188)</formula>
    </cfRule>
  </conditionalFormatting>
  <conditionalFormatting sqref="D190">
    <cfRule type="containsErrors" dxfId="2334" priority="4659">
      <formula>ISERROR(D190)</formula>
    </cfRule>
  </conditionalFormatting>
  <conditionalFormatting sqref="D8">
    <cfRule type="containsErrors" dxfId="2333" priority="4657">
      <formula>ISERROR(D8)</formula>
    </cfRule>
  </conditionalFormatting>
  <conditionalFormatting sqref="D33">
    <cfRule type="containsErrors" dxfId="2332" priority="4642">
      <formula>ISERROR(D33)</formula>
    </cfRule>
  </conditionalFormatting>
  <conditionalFormatting sqref="E39 E81 E120 E155 E191 E41 E83 E122 E157 E193">
    <cfRule type="containsErrors" dxfId="2331" priority="4543">
      <formula>ISERROR(E39)</formula>
    </cfRule>
  </conditionalFormatting>
  <conditionalFormatting sqref="E9:E14 E16:E18">
    <cfRule type="containsErrors" dxfId="2330" priority="4542">
      <formula>ISERROR(E9)</formula>
    </cfRule>
  </conditionalFormatting>
  <conditionalFormatting sqref="E19:E20">
    <cfRule type="containsErrors" dxfId="2329" priority="4541">
      <formula>ISERROR(E19)</formula>
    </cfRule>
  </conditionalFormatting>
  <conditionalFormatting sqref="E25 E27:E28">
    <cfRule type="containsErrors" dxfId="2328" priority="4540">
      <formula>ISERROR(E25)</formula>
    </cfRule>
  </conditionalFormatting>
  <conditionalFormatting sqref="E29">
    <cfRule type="containsErrors" dxfId="2327" priority="4539">
      <formula>ISERROR(E29)</formula>
    </cfRule>
  </conditionalFormatting>
  <conditionalFormatting sqref="E26">
    <cfRule type="containsErrors" dxfId="2326" priority="4538">
      <formula>ISERROR(E26)</formula>
    </cfRule>
  </conditionalFormatting>
  <conditionalFormatting sqref="E34:E36">
    <cfRule type="containsErrors" dxfId="2325" priority="4537">
      <formula>ISERROR(E34)</formula>
    </cfRule>
  </conditionalFormatting>
  <conditionalFormatting sqref="E37:E38">
    <cfRule type="containsErrors" dxfId="2324" priority="4536">
      <formula>ISERROR(E37)</formula>
    </cfRule>
  </conditionalFormatting>
  <conditionalFormatting sqref="E50:E55 E57:E59">
    <cfRule type="containsErrors" dxfId="2323" priority="4535">
      <formula>ISERROR(E50)</formula>
    </cfRule>
  </conditionalFormatting>
  <conditionalFormatting sqref="E60:E61">
    <cfRule type="containsErrors" dxfId="2322" priority="4534">
      <formula>ISERROR(E60)</formula>
    </cfRule>
  </conditionalFormatting>
  <conditionalFormatting sqref="E66 E68:E69">
    <cfRule type="containsErrors" dxfId="2321" priority="4533">
      <formula>ISERROR(E66)</formula>
    </cfRule>
  </conditionalFormatting>
  <conditionalFormatting sqref="E70">
    <cfRule type="containsErrors" dxfId="2320" priority="4532">
      <formula>ISERROR(E70)</formula>
    </cfRule>
  </conditionalFormatting>
  <conditionalFormatting sqref="E67">
    <cfRule type="containsErrors" dxfId="2319" priority="4531">
      <formula>ISERROR(E67)</formula>
    </cfRule>
  </conditionalFormatting>
  <conditionalFormatting sqref="E75:E78">
    <cfRule type="containsErrors" dxfId="2318" priority="4530">
      <formula>ISERROR(E75)</formula>
    </cfRule>
  </conditionalFormatting>
  <conditionalFormatting sqref="E79:E80">
    <cfRule type="containsErrors" dxfId="2317" priority="4529">
      <formula>ISERROR(E79)</formula>
    </cfRule>
  </conditionalFormatting>
  <conditionalFormatting sqref="E92:E97 E99:E101">
    <cfRule type="containsErrors" dxfId="2316" priority="4528">
      <formula>ISERROR(E92)</formula>
    </cfRule>
  </conditionalFormatting>
  <conditionalFormatting sqref="E102:E103">
    <cfRule type="containsErrors" dxfId="2315" priority="4527">
      <formula>ISERROR(E102)</formula>
    </cfRule>
  </conditionalFormatting>
  <conditionalFormatting sqref="E112">
    <cfRule type="containsErrors" dxfId="2314" priority="4525">
      <formula>ISERROR(E112)</formula>
    </cfRule>
  </conditionalFormatting>
  <conditionalFormatting sqref="E109">
    <cfRule type="containsErrors" dxfId="2313" priority="4524">
      <formula>ISERROR(E109)</formula>
    </cfRule>
  </conditionalFormatting>
  <conditionalFormatting sqref="E108 E110:E111">
    <cfRule type="containsErrors" dxfId="2312" priority="4526">
      <formula>ISERROR(E108)</formula>
    </cfRule>
  </conditionalFormatting>
  <conditionalFormatting sqref="E117:E119">
    <cfRule type="containsErrors" dxfId="2311" priority="4523">
      <formula>ISERROR(E117)</formula>
    </cfRule>
  </conditionalFormatting>
  <conditionalFormatting sqref="E128:E133 E135:E137">
    <cfRule type="containsErrors" dxfId="2310" priority="4522">
      <formula>ISERROR(E128)</formula>
    </cfRule>
  </conditionalFormatting>
  <conditionalFormatting sqref="E138:E139">
    <cfRule type="containsErrors" dxfId="2309" priority="4521">
      <formula>ISERROR(E138)</formula>
    </cfRule>
  </conditionalFormatting>
  <conditionalFormatting sqref="E144:E146">
    <cfRule type="containsErrors" dxfId="2308" priority="4520">
      <formula>ISERROR(E144)</formula>
    </cfRule>
  </conditionalFormatting>
  <conditionalFormatting sqref="E147">
    <cfRule type="containsErrors" dxfId="2307" priority="4519">
      <formula>ISERROR(E147)</formula>
    </cfRule>
  </conditionalFormatting>
  <conditionalFormatting sqref="E152:E154">
    <cfRule type="containsErrors" dxfId="2306" priority="4517">
      <formula>ISERROR(E152)</formula>
    </cfRule>
  </conditionalFormatting>
  <conditionalFormatting sqref="E163:E168 E170:E172">
    <cfRule type="containsErrors" dxfId="2305" priority="4516">
      <formula>ISERROR(E163)</formula>
    </cfRule>
  </conditionalFormatting>
  <conditionalFormatting sqref="E173:E174">
    <cfRule type="containsErrors" dxfId="2304" priority="4515">
      <formula>ISERROR(E173)</formula>
    </cfRule>
  </conditionalFormatting>
  <conditionalFormatting sqref="E183">
    <cfRule type="containsErrors" dxfId="2303" priority="4513">
      <formula>ISERROR(E183)</formula>
    </cfRule>
  </conditionalFormatting>
  <conditionalFormatting sqref="E180">
    <cfRule type="containsErrors" dxfId="2302" priority="4512">
      <formula>ISERROR(E180)</formula>
    </cfRule>
  </conditionalFormatting>
  <conditionalFormatting sqref="E179 E181:E182">
    <cfRule type="containsErrors" dxfId="2301" priority="4514">
      <formula>ISERROR(E179)</formula>
    </cfRule>
  </conditionalFormatting>
  <conditionalFormatting sqref="E188:E189">
    <cfRule type="containsErrors" dxfId="2300" priority="4511">
      <formula>ISERROR(E188)</formula>
    </cfRule>
  </conditionalFormatting>
  <conditionalFormatting sqref="E190">
    <cfRule type="containsErrors" dxfId="2299" priority="4510">
      <formula>ISERROR(E190)</formula>
    </cfRule>
  </conditionalFormatting>
  <conditionalFormatting sqref="E8">
    <cfRule type="containsErrors" dxfId="2298" priority="4509">
      <formula>ISERROR(E8)</formula>
    </cfRule>
  </conditionalFormatting>
  <conditionalFormatting sqref="F37:F38">
    <cfRule type="containsErrors" dxfId="2297" priority="4459">
      <formula>ISERROR(F37)</formula>
    </cfRule>
  </conditionalFormatting>
  <conditionalFormatting sqref="F60:F61">
    <cfRule type="containsErrors" dxfId="2296" priority="4457">
      <formula>ISERROR(F60)</formula>
    </cfRule>
  </conditionalFormatting>
  <conditionalFormatting sqref="F50:F55 F57:F59">
    <cfRule type="containsErrors" dxfId="2295" priority="4458">
      <formula>ISERROR(F50)</formula>
    </cfRule>
  </conditionalFormatting>
  <conditionalFormatting sqref="F66 F68:F69">
    <cfRule type="containsErrors" dxfId="2294" priority="4456">
      <formula>ISERROR(F66)</formula>
    </cfRule>
  </conditionalFormatting>
  <conditionalFormatting sqref="F112">
    <cfRule type="containsErrors" dxfId="2293" priority="4448">
      <formula>ISERROR(F112)</formula>
    </cfRule>
  </conditionalFormatting>
  <conditionalFormatting sqref="F152:F154">
    <cfRule type="containsErrors" dxfId="2292" priority="4440">
      <formula>ISERROR(F152)</formula>
    </cfRule>
  </conditionalFormatting>
  <conditionalFormatting sqref="F108 F110:F111">
    <cfRule type="containsErrors" dxfId="2291" priority="4449">
      <formula>ISERROR(F108)</formula>
    </cfRule>
  </conditionalFormatting>
  <conditionalFormatting sqref="F70">
    <cfRule type="containsErrors" dxfId="2290" priority="4455">
      <formula>ISERROR(F70)</formula>
    </cfRule>
  </conditionalFormatting>
  <conditionalFormatting sqref="E33">
    <cfRule type="containsErrors" dxfId="2289" priority="4498">
      <formula>ISERROR(E33)</formula>
    </cfRule>
  </conditionalFormatting>
  <conditionalFormatting sqref="F8">
    <cfRule type="containsErrors" dxfId="2288" priority="4432">
      <formula>ISERROR(F8)</formula>
    </cfRule>
  </conditionalFormatting>
  <conditionalFormatting sqref="F67">
    <cfRule type="containsErrors" dxfId="2287" priority="4454">
      <formula>ISERROR(F67)</formula>
    </cfRule>
  </conditionalFormatting>
  <conditionalFormatting sqref="F109">
    <cfRule type="containsErrors" dxfId="2286" priority="4447">
      <formula>ISERROR(F109)</formula>
    </cfRule>
  </conditionalFormatting>
  <conditionalFormatting sqref="F9:F14 F16:F18">
    <cfRule type="containsErrors" dxfId="2285" priority="4465">
      <formula>ISERROR(F9)</formula>
    </cfRule>
  </conditionalFormatting>
  <conditionalFormatting sqref="F19:F20">
    <cfRule type="containsErrors" dxfId="2284" priority="4464">
      <formula>ISERROR(F19)</formula>
    </cfRule>
  </conditionalFormatting>
  <conditionalFormatting sqref="F163:F168 F170:F172">
    <cfRule type="containsErrors" dxfId="2283" priority="4439">
      <formula>ISERROR(F163)</formula>
    </cfRule>
  </conditionalFormatting>
  <conditionalFormatting sqref="F102:F103">
    <cfRule type="containsErrors" dxfId="2282" priority="4450">
      <formula>ISERROR(F102)</formula>
    </cfRule>
  </conditionalFormatting>
  <conditionalFormatting sqref="F34:F36">
    <cfRule type="containsErrors" dxfId="2281" priority="4460">
      <formula>ISERROR(F34)</formula>
    </cfRule>
  </conditionalFormatting>
  <conditionalFormatting sqref="F92:F97 F99:F101">
    <cfRule type="containsErrors" dxfId="2280" priority="4451">
      <formula>ISERROR(F92)</formula>
    </cfRule>
  </conditionalFormatting>
  <conditionalFormatting sqref="F26">
    <cfRule type="containsErrors" dxfId="2279" priority="4461">
      <formula>ISERROR(F26)</formula>
    </cfRule>
  </conditionalFormatting>
  <conditionalFormatting sqref="F79:F80">
    <cfRule type="containsErrors" dxfId="2278" priority="4452">
      <formula>ISERROR(F79)</formula>
    </cfRule>
  </conditionalFormatting>
  <conditionalFormatting sqref="F29">
    <cfRule type="containsErrors" dxfId="2277" priority="4462">
      <formula>ISERROR(F29)</formula>
    </cfRule>
  </conditionalFormatting>
  <conditionalFormatting sqref="F75:F78">
    <cfRule type="containsErrors" dxfId="2276" priority="4453">
      <formula>ISERROR(F75)</formula>
    </cfRule>
  </conditionalFormatting>
  <conditionalFormatting sqref="F25 F27:F28">
    <cfRule type="containsErrors" dxfId="2275" priority="4463">
      <formula>ISERROR(F25)</formula>
    </cfRule>
  </conditionalFormatting>
  <conditionalFormatting sqref="F117:F119">
    <cfRule type="containsErrors" dxfId="2274" priority="4446">
      <formula>ISERROR(F117)</formula>
    </cfRule>
  </conditionalFormatting>
  <conditionalFormatting sqref="F23">
    <cfRule type="containsErrors" dxfId="2273" priority="4415">
      <formula>ISERROR(F23)</formula>
    </cfRule>
  </conditionalFormatting>
  <conditionalFormatting sqref="F33">
    <cfRule type="containsErrors" dxfId="2272" priority="4431">
      <formula>ISERROR(F33)</formula>
    </cfRule>
  </conditionalFormatting>
  <conditionalFormatting sqref="F39 F81 F120 F155 F191 F41 F83 F122 F157 F193">
    <cfRule type="containsErrors" dxfId="2271" priority="4466">
      <formula>ISERROR(F39)</formula>
    </cfRule>
  </conditionalFormatting>
  <conditionalFormatting sqref="F190">
    <cfRule type="containsErrors" dxfId="2270" priority="4433">
      <formula>ISERROR(F190)</formula>
    </cfRule>
  </conditionalFormatting>
  <conditionalFormatting sqref="E64">
    <cfRule type="containsErrors" dxfId="2269" priority="4410">
      <formula>ISERROR(E64)</formula>
    </cfRule>
  </conditionalFormatting>
  <conditionalFormatting sqref="D49">
    <cfRule type="containsErrors" dxfId="2268" priority="4414">
      <formula>ISERROR(D49)</formula>
    </cfRule>
  </conditionalFormatting>
  <conditionalFormatting sqref="F173:F174">
    <cfRule type="containsErrors" dxfId="2267" priority="4438">
      <formula>ISERROR(F173)</formula>
    </cfRule>
  </conditionalFormatting>
  <conditionalFormatting sqref="F128:F133 F135:F137">
    <cfRule type="containsErrors" dxfId="2266" priority="4445">
      <formula>ISERROR(F128)</formula>
    </cfRule>
  </conditionalFormatting>
  <conditionalFormatting sqref="F138:F139">
    <cfRule type="containsErrors" dxfId="2265" priority="4444">
      <formula>ISERROR(F138)</formula>
    </cfRule>
  </conditionalFormatting>
  <conditionalFormatting sqref="F144:F146">
    <cfRule type="containsErrors" dxfId="2264" priority="4443">
      <formula>ISERROR(F144)</formula>
    </cfRule>
  </conditionalFormatting>
  <conditionalFormatting sqref="F147">
    <cfRule type="containsErrors" dxfId="2263" priority="4442">
      <formula>ISERROR(F147)</formula>
    </cfRule>
  </conditionalFormatting>
  <conditionalFormatting sqref="E23">
    <cfRule type="containsErrors" dxfId="2262" priority="4416">
      <formula>ISERROR(E23)</formula>
    </cfRule>
  </conditionalFormatting>
  <conditionalFormatting sqref="D64">
    <cfRule type="containsErrors" dxfId="2261" priority="4411">
      <formula>ISERROR(D64)</formula>
    </cfRule>
  </conditionalFormatting>
  <conditionalFormatting sqref="F64">
    <cfRule type="containsErrors" dxfId="2260" priority="4409">
      <formula>ISERROR(F64)</formula>
    </cfRule>
  </conditionalFormatting>
  <conditionalFormatting sqref="E49">
    <cfRule type="containsErrors" dxfId="2259" priority="4413">
      <formula>ISERROR(E49)</formula>
    </cfRule>
  </conditionalFormatting>
  <conditionalFormatting sqref="F179 F181:F182">
    <cfRule type="containsErrors" dxfId="2258" priority="4437">
      <formula>ISERROR(F179)</formula>
    </cfRule>
  </conditionalFormatting>
  <conditionalFormatting sqref="F183">
    <cfRule type="containsErrors" dxfId="2257" priority="4436">
      <formula>ISERROR(F183)</formula>
    </cfRule>
  </conditionalFormatting>
  <conditionalFormatting sqref="F180">
    <cfRule type="containsErrors" dxfId="2256" priority="4435">
      <formula>ISERROR(F180)</formula>
    </cfRule>
  </conditionalFormatting>
  <conditionalFormatting sqref="F188:F189">
    <cfRule type="containsErrors" dxfId="2255" priority="4434">
      <formula>ISERROR(F188)</formula>
    </cfRule>
  </conditionalFormatting>
  <conditionalFormatting sqref="F49">
    <cfRule type="containsErrors" dxfId="2254" priority="4412">
      <formula>ISERROR(F49)</formula>
    </cfRule>
  </conditionalFormatting>
  <conditionalFormatting sqref="D106">
    <cfRule type="containsErrors" dxfId="2253" priority="4405">
      <formula>ISERROR(D106)</formula>
    </cfRule>
  </conditionalFormatting>
  <conditionalFormatting sqref="D23">
    <cfRule type="containsErrors" dxfId="2252" priority="4417">
      <formula>ISERROR(D23)</formula>
    </cfRule>
  </conditionalFormatting>
  <conditionalFormatting sqref="D91">
    <cfRule type="containsErrors" dxfId="2251" priority="4408">
      <formula>ISERROR(D91)</formula>
    </cfRule>
  </conditionalFormatting>
  <conditionalFormatting sqref="E91">
    <cfRule type="containsErrors" dxfId="2250" priority="4407">
      <formula>ISERROR(E91)</formula>
    </cfRule>
  </conditionalFormatting>
  <conditionalFormatting sqref="F91">
    <cfRule type="containsErrors" dxfId="2249" priority="4406">
      <formula>ISERROR(F91)</formula>
    </cfRule>
  </conditionalFormatting>
  <conditionalFormatting sqref="F127">
    <cfRule type="containsErrors" dxfId="2248" priority="4400">
      <formula>ISERROR(F127)</formula>
    </cfRule>
  </conditionalFormatting>
  <conditionalFormatting sqref="E106">
    <cfRule type="containsErrors" dxfId="2247" priority="4404">
      <formula>ISERROR(E106)</formula>
    </cfRule>
  </conditionalFormatting>
  <conditionalFormatting sqref="F106">
    <cfRule type="containsErrors" dxfId="2246" priority="4403">
      <formula>ISERROR(F106)</formula>
    </cfRule>
  </conditionalFormatting>
  <conditionalFormatting sqref="D127">
    <cfRule type="containsErrors" dxfId="2245" priority="4402">
      <formula>ISERROR(D127)</formula>
    </cfRule>
  </conditionalFormatting>
  <conditionalFormatting sqref="E127">
    <cfRule type="containsErrors" dxfId="2244" priority="4401">
      <formula>ISERROR(E127)</formula>
    </cfRule>
  </conditionalFormatting>
  <conditionalFormatting sqref="D142">
    <cfRule type="containsErrors" dxfId="2243" priority="4399">
      <formula>ISERROR(D142)</formula>
    </cfRule>
  </conditionalFormatting>
  <conditionalFormatting sqref="F142">
    <cfRule type="containsErrors" dxfId="2242" priority="4397">
      <formula>ISERROR(F142)</formula>
    </cfRule>
  </conditionalFormatting>
  <conditionalFormatting sqref="E142">
    <cfRule type="containsErrors" dxfId="2241" priority="4398">
      <formula>ISERROR(E142)</formula>
    </cfRule>
  </conditionalFormatting>
  <conditionalFormatting sqref="D162">
    <cfRule type="containsErrors" dxfId="2240" priority="4396">
      <formula>ISERROR(D162)</formula>
    </cfRule>
  </conditionalFormatting>
  <conditionalFormatting sqref="E162">
    <cfRule type="containsErrors" dxfId="2239" priority="4395">
      <formula>ISERROR(E162)</formula>
    </cfRule>
  </conditionalFormatting>
  <conditionalFormatting sqref="D177">
    <cfRule type="containsErrors" dxfId="2238" priority="4393">
      <formula>ISERROR(D177)</formula>
    </cfRule>
  </conditionalFormatting>
  <conditionalFormatting sqref="F177">
    <cfRule type="containsErrors" dxfId="2237" priority="4391">
      <formula>ISERROR(F177)</formula>
    </cfRule>
  </conditionalFormatting>
  <conditionalFormatting sqref="E177">
    <cfRule type="containsErrors" dxfId="2236" priority="4392">
      <formula>ISERROR(E177)</formula>
    </cfRule>
  </conditionalFormatting>
  <conditionalFormatting sqref="F162">
    <cfRule type="containsErrors" dxfId="2235" priority="4394">
      <formula>ISERROR(F162)</formula>
    </cfRule>
  </conditionalFormatting>
  <conditionalFormatting sqref="E151">
    <cfRule type="containsErrors" dxfId="2234" priority="4383">
      <formula>ISERROR(E151)</formula>
    </cfRule>
  </conditionalFormatting>
  <conditionalFormatting sqref="E74">
    <cfRule type="containsErrors" dxfId="2233" priority="4389">
      <formula>ISERROR(E74)</formula>
    </cfRule>
  </conditionalFormatting>
  <conditionalFormatting sqref="D116">
    <cfRule type="containsErrors" dxfId="2232" priority="4387">
      <formula>ISERROR(D116)</formula>
    </cfRule>
  </conditionalFormatting>
  <conditionalFormatting sqref="F116">
    <cfRule type="containsErrors" dxfId="2231" priority="4385">
      <formula>ISERROR(F116)</formula>
    </cfRule>
  </conditionalFormatting>
  <conditionalFormatting sqref="B30">
    <cfRule type="containsErrors" dxfId="2230" priority="4375">
      <formula>ISERROR(B30)</formula>
    </cfRule>
  </conditionalFormatting>
  <conditionalFormatting sqref="D187">
    <cfRule type="containsErrors" dxfId="2229" priority="4381">
      <formula>ISERROR(D187)</formula>
    </cfRule>
  </conditionalFormatting>
  <conditionalFormatting sqref="F187">
    <cfRule type="containsErrors" dxfId="2228" priority="4379">
      <formula>ISERROR(F187)</formula>
    </cfRule>
  </conditionalFormatting>
  <conditionalFormatting sqref="D74">
    <cfRule type="containsErrors" dxfId="2227" priority="4390">
      <formula>ISERROR(D74)</formula>
    </cfRule>
  </conditionalFormatting>
  <conditionalFormatting sqref="F30">
    <cfRule type="containsErrors" dxfId="2226" priority="4371">
      <formula>ISERROR(F30)</formula>
    </cfRule>
  </conditionalFormatting>
  <conditionalFormatting sqref="D71">
    <cfRule type="containsErrors" dxfId="2225" priority="4366">
      <formula>ISERROR(D71)</formula>
    </cfRule>
  </conditionalFormatting>
  <conditionalFormatting sqref="B71">
    <cfRule type="containsErrors" dxfId="2224" priority="4367">
      <formula>ISERROR(B71)</formula>
    </cfRule>
  </conditionalFormatting>
  <conditionalFormatting sqref="E71">
    <cfRule type="containsErrors" dxfId="2223" priority="4364">
      <formula>ISERROR(E71)</formula>
    </cfRule>
  </conditionalFormatting>
  <conditionalFormatting sqref="F74">
    <cfRule type="containsErrors" dxfId="2222" priority="4388">
      <formula>ISERROR(F74)</formula>
    </cfRule>
  </conditionalFormatting>
  <conditionalFormatting sqref="E116">
    <cfRule type="containsErrors" dxfId="2221" priority="4386">
      <formula>ISERROR(E116)</formula>
    </cfRule>
  </conditionalFormatting>
  <conditionalFormatting sqref="D151">
    <cfRule type="containsErrors" dxfId="2220" priority="4384">
      <formula>ISERROR(D151)</formula>
    </cfRule>
  </conditionalFormatting>
  <conditionalFormatting sqref="F71">
    <cfRule type="containsErrors" dxfId="2219" priority="4363">
      <formula>ISERROR(F71)</formula>
    </cfRule>
  </conditionalFormatting>
  <conditionalFormatting sqref="F151">
    <cfRule type="containsErrors" dxfId="2218" priority="4382">
      <formula>ISERROR(F151)</formula>
    </cfRule>
  </conditionalFormatting>
  <conditionalFormatting sqref="E187">
    <cfRule type="containsErrors" dxfId="2217" priority="4380">
      <formula>ISERROR(E187)</formula>
    </cfRule>
  </conditionalFormatting>
  <conditionalFormatting sqref="D113">
    <cfRule type="containsErrors" dxfId="2216" priority="4358">
      <formula>ISERROR(D113)</formula>
    </cfRule>
  </conditionalFormatting>
  <conditionalFormatting sqref="B113">
    <cfRule type="containsErrors" dxfId="2215" priority="4359">
      <formula>ISERROR(B113)</formula>
    </cfRule>
  </conditionalFormatting>
  <conditionalFormatting sqref="D30">
    <cfRule type="containsErrors" dxfId="2214" priority="4374">
      <formula>ISERROR(D30)</formula>
    </cfRule>
  </conditionalFormatting>
  <conditionalFormatting sqref="E113">
    <cfRule type="containsErrors" dxfId="2213" priority="4356">
      <formula>ISERROR(E113)</formula>
    </cfRule>
  </conditionalFormatting>
  <conditionalFormatting sqref="E30">
    <cfRule type="containsErrors" dxfId="2212" priority="4372">
      <formula>ISERROR(E30)</formula>
    </cfRule>
  </conditionalFormatting>
  <conditionalFormatting sqref="F113">
    <cfRule type="containsErrors" dxfId="2211" priority="4355">
      <formula>ISERROR(F113)</formula>
    </cfRule>
  </conditionalFormatting>
  <conditionalFormatting sqref="B148">
    <cfRule type="containsErrors" dxfId="2210" priority="4351">
      <formula>ISERROR(B148)</formula>
    </cfRule>
  </conditionalFormatting>
  <conditionalFormatting sqref="D148">
    <cfRule type="containsErrors" dxfId="2209" priority="4350">
      <formula>ISERROR(D148)</formula>
    </cfRule>
  </conditionalFormatting>
  <conditionalFormatting sqref="F148">
    <cfRule type="containsErrors" dxfId="2208" priority="4347">
      <formula>ISERROR(F148)</formula>
    </cfRule>
  </conditionalFormatting>
  <conditionalFormatting sqref="E148">
    <cfRule type="containsErrors" dxfId="2207" priority="4348">
      <formula>ISERROR(E148)</formula>
    </cfRule>
  </conditionalFormatting>
  <conditionalFormatting sqref="B184">
    <cfRule type="containsErrors" dxfId="2206" priority="4343">
      <formula>ISERROR(B184)</formula>
    </cfRule>
  </conditionalFormatting>
  <conditionalFormatting sqref="D184">
    <cfRule type="containsErrors" dxfId="2205" priority="4342">
      <formula>ISERROR(D184)</formula>
    </cfRule>
  </conditionalFormatting>
  <conditionalFormatting sqref="F184">
    <cfRule type="containsErrors" dxfId="2204" priority="4339">
      <formula>ISERROR(F184)</formula>
    </cfRule>
  </conditionalFormatting>
  <conditionalFormatting sqref="D40">
    <cfRule type="containsErrors" dxfId="2203" priority="4337">
      <formula>ISERROR(D40)</formula>
    </cfRule>
  </conditionalFormatting>
  <conditionalFormatting sqref="E184">
    <cfRule type="containsErrors" dxfId="2202" priority="4340">
      <formula>ISERROR(E184)</formula>
    </cfRule>
  </conditionalFormatting>
  <conditionalFormatting sqref="B40">
    <cfRule type="containsErrors" dxfId="2201" priority="4338">
      <formula>ISERROR(B40)</formula>
    </cfRule>
  </conditionalFormatting>
  <conditionalFormatting sqref="E40">
    <cfRule type="containsErrors" dxfId="2200" priority="4336">
      <formula>ISERROR(E40)</formula>
    </cfRule>
  </conditionalFormatting>
  <conditionalFormatting sqref="F40">
    <cfRule type="containsErrors" dxfId="2199" priority="4335">
      <formula>ISERROR(F40)</formula>
    </cfRule>
  </conditionalFormatting>
  <conditionalFormatting sqref="B82">
    <cfRule type="containsErrors" dxfId="2198" priority="4334">
      <formula>ISERROR(B82)</formula>
    </cfRule>
  </conditionalFormatting>
  <conditionalFormatting sqref="D82">
    <cfRule type="containsErrors" dxfId="2197" priority="4333">
      <formula>ISERROR(D82)</formula>
    </cfRule>
  </conditionalFormatting>
  <conditionalFormatting sqref="E82">
    <cfRule type="containsErrors" dxfId="2196" priority="4331">
      <formula>ISERROR(E82)</formula>
    </cfRule>
  </conditionalFormatting>
  <conditionalFormatting sqref="B121">
    <cfRule type="containsErrors" dxfId="2195" priority="4329">
      <formula>ISERROR(B121)</formula>
    </cfRule>
  </conditionalFormatting>
  <conditionalFormatting sqref="F82">
    <cfRule type="containsErrors" dxfId="2194" priority="4330">
      <formula>ISERROR(F82)</formula>
    </cfRule>
  </conditionalFormatting>
  <conditionalFormatting sqref="D121">
    <cfRule type="containsErrors" dxfId="2193" priority="4328">
      <formula>ISERROR(D121)</formula>
    </cfRule>
  </conditionalFormatting>
  <conditionalFormatting sqref="E121">
    <cfRule type="containsErrors" dxfId="2192" priority="4326">
      <formula>ISERROR(E121)</formula>
    </cfRule>
  </conditionalFormatting>
  <conditionalFormatting sqref="F121">
    <cfRule type="containsErrors" dxfId="2191" priority="4325">
      <formula>ISERROR(F121)</formula>
    </cfRule>
  </conditionalFormatting>
  <conditionalFormatting sqref="B156">
    <cfRule type="containsErrors" dxfId="2190" priority="4324">
      <formula>ISERROR(B156)</formula>
    </cfRule>
  </conditionalFormatting>
  <conditionalFormatting sqref="D156">
    <cfRule type="containsErrors" dxfId="2189" priority="4323">
      <formula>ISERROR(D156)</formula>
    </cfRule>
  </conditionalFormatting>
  <conditionalFormatting sqref="E156">
    <cfRule type="containsErrors" dxfId="2188" priority="4321">
      <formula>ISERROR(E156)</formula>
    </cfRule>
  </conditionalFormatting>
  <conditionalFormatting sqref="F156">
    <cfRule type="containsErrors" dxfId="2187" priority="4320">
      <formula>ISERROR(F156)</formula>
    </cfRule>
  </conditionalFormatting>
  <conditionalFormatting sqref="B192">
    <cfRule type="containsErrors" dxfId="2186" priority="4319">
      <formula>ISERROR(B192)</formula>
    </cfRule>
  </conditionalFormatting>
  <conditionalFormatting sqref="D192">
    <cfRule type="containsErrors" dxfId="2185" priority="4318">
      <formula>ISERROR(D192)</formula>
    </cfRule>
  </conditionalFormatting>
  <conditionalFormatting sqref="E192">
    <cfRule type="containsErrors" dxfId="2184" priority="4316">
      <formula>ISERROR(E192)</formula>
    </cfRule>
  </conditionalFormatting>
  <conditionalFormatting sqref="F192">
    <cfRule type="containsErrors" dxfId="2183" priority="4315">
      <formula>ISERROR(F192)</formula>
    </cfRule>
  </conditionalFormatting>
  <conditionalFormatting sqref="G39 G81 G120 G155 G191 G41 G83 G122 G157 G193">
    <cfRule type="containsErrors" dxfId="2182" priority="4314">
      <formula>ISERROR(G39)</formula>
    </cfRule>
  </conditionalFormatting>
  <conditionalFormatting sqref="G23">
    <cfRule type="containsErrors" dxfId="2181" priority="4311">
      <formula>ISERROR(G23)</formula>
    </cfRule>
  </conditionalFormatting>
  <conditionalFormatting sqref="G33">
    <cfRule type="containsErrors" dxfId="2180" priority="4312">
      <formula>ISERROR(G33)</formula>
    </cfRule>
  </conditionalFormatting>
  <conditionalFormatting sqref="G8">
    <cfRule type="containsErrors" dxfId="2179" priority="4313">
      <formula>ISERROR(G8)</formula>
    </cfRule>
  </conditionalFormatting>
  <conditionalFormatting sqref="G34:G36">
    <cfRule type="containsErrors" dxfId="2178" priority="4309">
      <formula>ISERROR(G34)</formula>
    </cfRule>
  </conditionalFormatting>
  <conditionalFormatting sqref="G50:G55 G57:G59">
    <cfRule type="containsErrors" dxfId="2177" priority="4307">
      <formula>ISERROR(G50)</formula>
    </cfRule>
  </conditionalFormatting>
  <conditionalFormatting sqref="G75:G78">
    <cfRule type="containsErrors" dxfId="2176" priority="4304">
      <formula>ISERROR(G75)</formula>
    </cfRule>
  </conditionalFormatting>
  <conditionalFormatting sqref="G116">
    <cfRule type="containsErrors" dxfId="2175" priority="4301">
      <formula>ISERROR(G116)</formula>
    </cfRule>
  </conditionalFormatting>
  <conditionalFormatting sqref="G127">
    <cfRule type="containsErrors" dxfId="2174" priority="4298">
      <formula>ISERROR(G127)</formula>
    </cfRule>
  </conditionalFormatting>
  <conditionalFormatting sqref="G92:G97 G99:G101">
    <cfRule type="containsErrors" dxfId="2173" priority="4302">
      <formula>ISERROR(G92)</formula>
    </cfRule>
  </conditionalFormatting>
  <conditionalFormatting sqref="G49">
    <cfRule type="containsErrors" dxfId="2172" priority="4308">
      <formula>ISERROR(G49)</formula>
    </cfRule>
  </conditionalFormatting>
  <conditionalFormatting sqref="G74">
    <cfRule type="containsErrors" dxfId="2171" priority="4306">
      <formula>ISERROR(G74)</formula>
    </cfRule>
  </conditionalFormatting>
  <conditionalFormatting sqref="G177">
    <cfRule type="containsErrors" dxfId="2170" priority="4290">
      <formula>ISERROR(G177)</formula>
    </cfRule>
  </conditionalFormatting>
  <conditionalFormatting sqref="G128:G130 G132:G133 G135:G137">
    <cfRule type="containsErrors" dxfId="2169" priority="4297">
      <formula>ISERROR(G128)</formula>
    </cfRule>
  </conditionalFormatting>
  <conditionalFormatting sqref="G106">
    <cfRule type="containsErrors" dxfId="2168" priority="4300">
      <formula>ISERROR(G106)</formula>
    </cfRule>
  </conditionalFormatting>
  <conditionalFormatting sqref="G152:G154">
    <cfRule type="containsErrors" dxfId="2167" priority="4294">
      <formula>ISERROR(G152)</formula>
    </cfRule>
  </conditionalFormatting>
  <conditionalFormatting sqref="G188:G190">
    <cfRule type="containsErrors" dxfId="2166" priority="4289">
      <formula>ISERROR(G188)</formula>
    </cfRule>
  </conditionalFormatting>
  <conditionalFormatting sqref="G151">
    <cfRule type="containsErrors" dxfId="2165" priority="4296">
      <formula>ISERROR(G151)</formula>
    </cfRule>
  </conditionalFormatting>
  <conditionalFormatting sqref="G91">
    <cfRule type="containsErrors" dxfId="2164" priority="4303">
      <formula>ISERROR(G91)</formula>
    </cfRule>
  </conditionalFormatting>
  <conditionalFormatting sqref="G163:G168 G170:G172">
    <cfRule type="containsErrors" dxfId="2163" priority="4292">
      <formula>ISERROR(G163)</formula>
    </cfRule>
  </conditionalFormatting>
  <conditionalFormatting sqref="G117:G119">
    <cfRule type="containsErrors" dxfId="2162" priority="4299">
      <formula>ISERROR(G117)</formula>
    </cfRule>
  </conditionalFormatting>
  <conditionalFormatting sqref="G162">
    <cfRule type="containsErrors" dxfId="2161" priority="4293">
      <formula>ISERROR(G162)</formula>
    </cfRule>
  </conditionalFormatting>
  <conditionalFormatting sqref="G66 G68:G69">
    <cfRule type="containsErrors" dxfId="2160" priority="4288">
      <formula>ISERROR(G66)</formula>
    </cfRule>
  </conditionalFormatting>
  <conditionalFormatting sqref="G142">
    <cfRule type="containsErrors" dxfId="2159" priority="4295">
      <formula>ISERROR(G142)</formula>
    </cfRule>
  </conditionalFormatting>
  <conditionalFormatting sqref="G187">
    <cfRule type="containsErrors" dxfId="2158" priority="4291">
      <formula>ISERROR(G187)</formula>
    </cfRule>
  </conditionalFormatting>
  <conditionalFormatting sqref="G29">
    <cfRule type="containsErrors" dxfId="2157" priority="4285">
      <formula>ISERROR(G29)</formula>
    </cfRule>
  </conditionalFormatting>
  <conditionalFormatting sqref="G67">
    <cfRule type="containsErrors" dxfId="2156" priority="4287">
      <formula>ISERROR(G67)</formula>
    </cfRule>
  </conditionalFormatting>
  <conditionalFormatting sqref="G112">
    <cfRule type="containsErrors" dxfId="2155" priority="4282">
      <formula>ISERROR(G112)</formula>
    </cfRule>
  </conditionalFormatting>
  <conditionalFormatting sqref="G25 G27:G28">
    <cfRule type="containsErrors" dxfId="2154" priority="4286">
      <formula>ISERROR(G25)</formula>
    </cfRule>
  </conditionalFormatting>
  <conditionalFormatting sqref="G183">
    <cfRule type="containsErrors" dxfId="2153" priority="4276">
      <formula>ISERROR(G183)</formula>
    </cfRule>
  </conditionalFormatting>
  <conditionalFormatting sqref="G26">
    <cfRule type="containsErrors" dxfId="2152" priority="4284">
      <formula>ISERROR(G26)</formula>
    </cfRule>
  </conditionalFormatting>
  <conditionalFormatting sqref="G109">
    <cfRule type="containsErrors" dxfId="2151" priority="4281">
      <formula>ISERROR(G109)</formula>
    </cfRule>
  </conditionalFormatting>
  <conditionalFormatting sqref="G9:G14 G16:G18">
    <cfRule type="containsErrors" dxfId="2150" priority="4310">
      <formula>ISERROR(G9)</formula>
    </cfRule>
  </conditionalFormatting>
  <conditionalFormatting sqref="G64">
    <cfRule type="containsErrors" dxfId="2149" priority="4305">
      <formula>ISERROR(G64)</formula>
    </cfRule>
  </conditionalFormatting>
  <conditionalFormatting sqref="G108 G110:G111">
    <cfRule type="containsErrors" dxfId="2148" priority="4283">
      <formula>ISERROR(G108)</formula>
    </cfRule>
  </conditionalFormatting>
  <conditionalFormatting sqref="G147">
    <cfRule type="containsErrors" dxfId="2147" priority="4279">
      <formula>ISERROR(G147)</formula>
    </cfRule>
  </conditionalFormatting>
  <conditionalFormatting sqref="G180">
    <cfRule type="containsErrors" dxfId="2146" priority="4275">
      <formula>ISERROR(G180)</formula>
    </cfRule>
  </conditionalFormatting>
  <conditionalFormatting sqref="G144:G146">
    <cfRule type="containsErrors" dxfId="2145" priority="4280">
      <formula>ISERROR(G144)</formula>
    </cfRule>
  </conditionalFormatting>
  <conditionalFormatting sqref="G179 G181:G182">
    <cfRule type="containsErrors" dxfId="2144" priority="4277">
      <formula>ISERROR(G179)</formula>
    </cfRule>
  </conditionalFormatting>
  <conditionalFormatting sqref="G70">
    <cfRule type="containsErrors" dxfId="2143" priority="4274">
      <formula>ISERROR(G70)</formula>
    </cfRule>
  </conditionalFormatting>
  <conditionalFormatting sqref="G131">
    <cfRule type="containsErrors" dxfId="2142" priority="4273">
      <formula>ISERROR(G131)</formula>
    </cfRule>
  </conditionalFormatting>
  <conditionalFormatting sqref="G37:G38">
    <cfRule type="containsErrors" dxfId="2141" priority="4272">
      <formula>ISERROR(G37)</formula>
    </cfRule>
  </conditionalFormatting>
  <conditionalFormatting sqref="G79:G80">
    <cfRule type="containsErrors" dxfId="2140" priority="4271">
      <formula>ISERROR(G79)</formula>
    </cfRule>
  </conditionalFormatting>
  <conditionalFormatting sqref="G19:G20">
    <cfRule type="containsErrors" dxfId="2139" priority="4270">
      <formula>ISERROR(G19)</formula>
    </cfRule>
  </conditionalFormatting>
  <conditionalFormatting sqref="G60:G61">
    <cfRule type="containsErrors" dxfId="2138" priority="4269">
      <formula>ISERROR(G60)</formula>
    </cfRule>
  </conditionalFormatting>
  <conditionalFormatting sqref="G102:G103">
    <cfRule type="containsErrors" dxfId="2137" priority="4268">
      <formula>ISERROR(G102)</formula>
    </cfRule>
  </conditionalFormatting>
  <conditionalFormatting sqref="G138:G139">
    <cfRule type="containsErrors" dxfId="2136" priority="4267">
      <formula>ISERROR(G138)</formula>
    </cfRule>
  </conditionalFormatting>
  <conditionalFormatting sqref="G173:G174">
    <cfRule type="containsErrors" dxfId="2135" priority="4266">
      <formula>ISERROR(G173)</formula>
    </cfRule>
  </conditionalFormatting>
  <conditionalFormatting sqref="G30">
    <cfRule type="containsErrors" dxfId="2134" priority="4265">
      <formula>ISERROR(G30)</formula>
    </cfRule>
  </conditionalFormatting>
  <conditionalFormatting sqref="G71">
    <cfRule type="containsErrors" dxfId="2133" priority="4264">
      <formula>ISERROR(G71)</formula>
    </cfRule>
  </conditionalFormatting>
  <conditionalFormatting sqref="G113">
    <cfRule type="containsErrors" dxfId="2132" priority="4263">
      <formula>ISERROR(G113)</formula>
    </cfRule>
  </conditionalFormatting>
  <conditionalFormatting sqref="G148">
    <cfRule type="containsErrors" dxfId="2131" priority="4262">
      <formula>ISERROR(G148)</formula>
    </cfRule>
  </conditionalFormatting>
  <conditionalFormatting sqref="G184">
    <cfRule type="containsErrors" dxfId="2130" priority="4261">
      <formula>ISERROR(G184)</formula>
    </cfRule>
  </conditionalFormatting>
  <conditionalFormatting sqref="G40">
    <cfRule type="containsErrors" dxfId="2129" priority="4260">
      <formula>ISERROR(G40)</formula>
    </cfRule>
  </conditionalFormatting>
  <conditionalFormatting sqref="G82">
    <cfRule type="containsErrors" dxfId="2128" priority="4259">
      <formula>ISERROR(G82)</formula>
    </cfRule>
  </conditionalFormatting>
  <conditionalFormatting sqref="G121">
    <cfRule type="containsErrors" dxfId="2127" priority="4258">
      <formula>ISERROR(G121)</formula>
    </cfRule>
  </conditionalFormatting>
  <conditionalFormatting sqref="G156">
    <cfRule type="containsErrors" dxfId="2126" priority="4257">
      <formula>ISERROR(G156)</formula>
    </cfRule>
  </conditionalFormatting>
  <conditionalFormatting sqref="G192">
    <cfRule type="containsErrors" dxfId="2125" priority="4256">
      <formula>ISERROR(G192)</formula>
    </cfRule>
  </conditionalFormatting>
  <conditionalFormatting sqref="B15">
    <cfRule type="containsErrors" dxfId="2124" priority="4134">
      <formula>ISERROR(B15)</formula>
    </cfRule>
  </conditionalFormatting>
  <conditionalFormatting sqref="D15">
    <cfRule type="containsErrors" dxfId="2123" priority="4133">
      <formula>ISERROR(D15)</formula>
    </cfRule>
  </conditionalFormatting>
  <conditionalFormatting sqref="E15">
    <cfRule type="containsErrors" dxfId="2122" priority="4131">
      <formula>ISERROR(E15)</formula>
    </cfRule>
  </conditionalFormatting>
  <conditionalFormatting sqref="F15">
    <cfRule type="containsErrors" dxfId="2121" priority="4130">
      <formula>ISERROR(F15)</formula>
    </cfRule>
  </conditionalFormatting>
  <conditionalFormatting sqref="G15">
    <cfRule type="containsErrors" dxfId="2120" priority="4129">
      <formula>ISERROR(G15)</formula>
    </cfRule>
  </conditionalFormatting>
  <conditionalFormatting sqref="B56">
    <cfRule type="containsErrors" dxfId="2119" priority="4124">
      <formula>ISERROR(B56)</formula>
    </cfRule>
  </conditionalFormatting>
  <conditionalFormatting sqref="D56">
    <cfRule type="containsErrors" dxfId="2118" priority="4123">
      <formula>ISERROR(D56)</formula>
    </cfRule>
  </conditionalFormatting>
  <conditionalFormatting sqref="E56">
    <cfRule type="containsErrors" dxfId="2117" priority="4121">
      <formula>ISERROR(E56)</formula>
    </cfRule>
  </conditionalFormatting>
  <conditionalFormatting sqref="F56">
    <cfRule type="containsErrors" dxfId="2116" priority="4120">
      <formula>ISERROR(F56)</formula>
    </cfRule>
  </conditionalFormatting>
  <conditionalFormatting sqref="G56">
    <cfRule type="containsErrors" dxfId="2115" priority="4119">
      <formula>ISERROR(G56)</formula>
    </cfRule>
  </conditionalFormatting>
  <conditionalFormatting sqref="B98">
    <cfRule type="containsErrors" dxfId="2114" priority="4114">
      <formula>ISERROR(B98)</formula>
    </cfRule>
  </conditionalFormatting>
  <conditionalFormatting sqref="D98">
    <cfRule type="containsErrors" dxfId="2113" priority="4113">
      <formula>ISERROR(D98)</formula>
    </cfRule>
  </conditionalFormatting>
  <conditionalFormatting sqref="E98">
    <cfRule type="containsErrors" dxfId="2112" priority="4111">
      <formula>ISERROR(E98)</formula>
    </cfRule>
  </conditionalFormatting>
  <conditionalFormatting sqref="F98">
    <cfRule type="containsErrors" dxfId="2111" priority="4110">
      <formula>ISERROR(F98)</formula>
    </cfRule>
  </conditionalFormatting>
  <conditionalFormatting sqref="G98">
    <cfRule type="containsErrors" dxfId="2110" priority="4109">
      <formula>ISERROR(G98)</formula>
    </cfRule>
  </conditionalFormatting>
  <conditionalFormatting sqref="B134">
    <cfRule type="containsErrors" dxfId="2109" priority="4104">
      <formula>ISERROR(B134)</formula>
    </cfRule>
  </conditionalFormatting>
  <conditionalFormatting sqref="D134">
    <cfRule type="containsErrors" dxfId="2108" priority="4103">
      <formula>ISERROR(D134)</formula>
    </cfRule>
  </conditionalFormatting>
  <conditionalFormatting sqref="E134">
    <cfRule type="containsErrors" dxfId="2107" priority="4101">
      <formula>ISERROR(E134)</formula>
    </cfRule>
  </conditionalFormatting>
  <conditionalFormatting sqref="F134">
    <cfRule type="containsErrors" dxfId="2106" priority="4100">
      <formula>ISERROR(F134)</formula>
    </cfRule>
  </conditionalFormatting>
  <conditionalFormatting sqref="G134">
    <cfRule type="containsErrors" dxfId="2105" priority="4099">
      <formula>ISERROR(G134)</formula>
    </cfRule>
  </conditionalFormatting>
  <conditionalFormatting sqref="B169">
    <cfRule type="containsErrors" dxfId="2104" priority="4094">
      <formula>ISERROR(B169)</formula>
    </cfRule>
  </conditionalFormatting>
  <conditionalFormatting sqref="D169">
    <cfRule type="containsErrors" dxfId="2103" priority="4093">
      <formula>ISERROR(D169)</formula>
    </cfRule>
  </conditionalFormatting>
  <conditionalFormatting sqref="E169">
    <cfRule type="containsErrors" dxfId="2102" priority="4091">
      <formula>ISERROR(E169)</formula>
    </cfRule>
  </conditionalFormatting>
  <conditionalFormatting sqref="F169">
    <cfRule type="containsErrors" dxfId="2101" priority="4090">
      <formula>ISERROR(F169)</formula>
    </cfRule>
  </conditionalFormatting>
  <conditionalFormatting sqref="G169">
    <cfRule type="containsErrors" dxfId="2100" priority="4089">
      <formula>ISERROR(G169)</formula>
    </cfRule>
  </conditionalFormatting>
  <conditionalFormatting sqref="J190">
    <cfRule type="containsErrors" dxfId="2099" priority="3881">
      <formula>ISERROR(J190)</formula>
    </cfRule>
  </conditionalFormatting>
  <conditionalFormatting sqref="K191 K193">
    <cfRule type="containsErrors" dxfId="2098" priority="3880">
      <formula>ISERROR(K191)</formula>
    </cfRule>
  </conditionalFormatting>
  <conditionalFormatting sqref="K163:K168 K170:K172">
    <cfRule type="containsErrors" dxfId="2097" priority="3879">
      <formula>ISERROR(K163)</formula>
    </cfRule>
  </conditionalFormatting>
  <conditionalFormatting sqref="K173:K174">
    <cfRule type="containsErrors" dxfId="2096" priority="3878">
      <formula>ISERROR(K173)</formula>
    </cfRule>
  </conditionalFormatting>
  <conditionalFormatting sqref="K179 K181:K182">
    <cfRule type="containsErrors" dxfId="2095" priority="3877">
      <formula>ISERROR(K179)</formula>
    </cfRule>
  </conditionalFormatting>
  <conditionalFormatting sqref="K183">
    <cfRule type="containsErrors" dxfId="2094" priority="3876">
      <formula>ISERROR(K183)</formula>
    </cfRule>
  </conditionalFormatting>
  <conditionalFormatting sqref="K180">
    <cfRule type="containsErrors" dxfId="2093" priority="3875">
      <formula>ISERROR(K180)</formula>
    </cfRule>
  </conditionalFormatting>
  <conditionalFormatting sqref="J162">
    <cfRule type="containsErrors" dxfId="2092" priority="3871">
      <formula>ISERROR(J162)</formula>
    </cfRule>
  </conditionalFormatting>
  <conditionalFormatting sqref="K188:K189">
    <cfRule type="containsErrors" dxfId="2091" priority="3874">
      <formula>ISERROR(K188)</formula>
    </cfRule>
  </conditionalFormatting>
  <conditionalFormatting sqref="I162">
    <cfRule type="containsErrors" dxfId="2090" priority="3872">
      <formula>ISERROR(I162)</formula>
    </cfRule>
  </conditionalFormatting>
  <conditionalFormatting sqref="K162">
    <cfRule type="containsErrors" dxfId="2089" priority="3870">
      <formula>ISERROR(K162)</formula>
    </cfRule>
  </conditionalFormatting>
  <conditionalFormatting sqref="K190">
    <cfRule type="containsErrors" dxfId="2088" priority="3873">
      <formula>ISERROR(K190)</formula>
    </cfRule>
  </conditionalFormatting>
  <conditionalFormatting sqref="I177">
    <cfRule type="containsErrors" dxfId="2087" priority="3869">
      <formula>ISERROR(I177)</formula>
    </cfRule>
  </conditionalFormatting>
  <conditionalFormatting sqref="J177">
    <cfRule type="containsErrors" dxfId="2086" priority="3868">
      <formula>ISERROR(J177)</formula>
    </cfRule>
  </conditionalFormatting>
  <conditionalFormatting sqref="K177">
    <cfRule type="containsErrors" dxfId="2085" priority="3867">
      <formula>ISERROR(K177)</formula>
    </cfRule>
  </conditionalFormatting>
  <conditionalFormatting sqref="I187">
    <cfRule type="containsErrors" dxfId="2084" priority="3866">
      <formula>ISERROR(I187)</formula>
    </cfRule>
  </conditionalFormatting>
  <conditionalFormatting sqref="J187">
    <cfRule type="containsErrors" dxfId="2083" priority="3865">
      <formula>ISERROR(J187)</formula>
    </cfRule>
  </conditionalFormatting>
  <conditionalFormatting sqref="K187">
    <cfRule type="containsErrors" dxfId="2082" priority="3864">
      <formula>ISERROR(K187)</formula>
    </cfRule>
  </conditionalFormatting>
  <conditionalFormatting sqref="I184">
    <cfRule type="containsErrors" dxfId="2081" priority="3863">
      <formula>ISERROR(I184)</formula>
    </cfRule>
  </conditionalFormatting>
  <conditionalFormatting sqref="J184">
    <cfRule type="containsErrors" dxfId="2080" priority="3862">
      <formula>ISERROR(J184)</formula>
    </cfRule>
  </conditionalFormatting>
  <conditionalFormatting sqref="K184">
    <cfRule type="containsErrors" dxfId="2079" priority="3861">
      <formula>ISERROR(K184)</formula>
    </cfRule>
  </conditionalFormatting>
  <conditionalFormatting sqref="K192">
    <cfRule type="containsErrors" dxfId="2078" priority="3858">
      <formula>ISERROR(K192)</formula>
    </cfRule>
  </conditionalFormatting>
  <conditionalFormatting sqref="I192">
    <cfRule type="containsErrors" dxfId="2077" priority="3860">
      <formula>ISERROR(I192)</formula>
    </cfRule>
  </conditionalFormatting>
  <conditionalFormatting sqref="J192">
    <cfRule type="containsErrors" dxfId="2076" priority="3859">
      <formula>ISERROR(J192)</formula>
    </cfRule>
  </conditionalFormatting>
  <conditionalFormatting sqref="I169">
    <cfRule type="containsErrors" dxfId="2075" priority="3857">
      <formula>ISERROR(I169)</formula>
    </cfRule>
  </conditionalFormatting>
  <conditionalFormatting sqref="J169">
    <cfRule type="containsErrors" dxfId="2074" priority="3856">
      <formula>ISERROR(J169)</formula>
    </cfRule>
  </conditionalFormatting>
  <conditionalFormatting sqref="K169">
    <cfRule type="containsErrors" dxfId="2073" priority="3855">
      <formula>ISERROR(K169)</formula>
    </cfRule>
  </conditionalFormatting>
  <conditionalFormatting sqref="I39 I41">
    <cfRule type="containsErrors" dxfId="2072" priority="4058">
      <formula>ISERROR(I39)</formula>
    </cfRule>
  </conditionalFormatting>
  <conditionalFormatting sqref="I9:I14 I16:I18">
    <cfRule type="containsErrors" dxfId="2071" priority="4057">
      <formula>ISERROR(I9)</formula>
    </cfRule>
  </conditionalFormatting>
  <conditionalFormatting sqref="I19:I20">
    <cfRule type="containsErrors" dxfId="2070" priority="4056">
      <formula>ISERROR(I19)</formula>
    </cfRule>
  </conditionalFormatting>
  <conditionalFormatting sqref="I25 I27:I28">
    <cfRule type="containsErrors" dxfId="2069" priority="4055">
      <formula>ISERROR(I25)</formula>
    </cfRule>
  </conditionalFormatting>
  <conditionalFormatting sqref="I29">
    <cfRule type="containsErrors" dxfId="2068" priority="4054">
      <formula>ISERROR(I29)</formula>
    </cfRule>
  </conditionalFormatting>
  <conditionalFormatting sqref="I26">
    <cfRule type="containsErrors" dxfId="2067" priority="4053">
      <formula>ISERROR(I26)</formula>
    </cfRule>
  </conditionalFormatting>
  <conditionalFormatting sqref="I34:I36">
    <cfRule type="containsErrors" dxfId="2066" priority="4052">
      <formula>ISERROR(I34)</formula>
    </cfRule>
  </conditionalFormatting>
  <conditionalFormatting sqref="I37:I38">
    <cfRule type="containsErrors" dxfId="2065" priority="4051">
      <formula>ISERROR(I37)</formula>
    </cfRule>
  </conditionalFormatting>
  <conditionalFormatting sqref="I8">
    <cfRule type="containsErrors" dxfId="2064" priority="4050">
      <formula>ISERROR(I8)</formula>
    </cfRule>
  </conditionalFormatting>
  <conditionalFormatting sqref="I33">
    <cfRule type="containsErrors" dxfId="2063" priority="4049">
      <formula>ISERROR(I33)</formula>
    </cfRule>
  </conditionalFormatting>
  <conditionalFormatting sqref="J39 J41">
    <cfRule type="containsErrors" dxfId="2062" priority="4048">
      <formula>ISERROR(J39)</formula>
    </cfRule>
  </conditionalFormatting>
  <conditionalFormatting sqref="J9:J14 J16:J18">
    <cfRule type="containsErrors" dxfId="2061" priority="4047">
      <formula>ISERROR(J9)</formula>
    </cfRule>
  </conditionalFormatting>
  <conditionalFormatting sqref="J19:J20">
    <cfRule type="containsErrors" dxfId="2060" priority="4046">
      <formula>ISERROR(J19)</formula>
    </cfRule>
  </conditionalFormatting>
  <conditionalFormatting sqref="J25 J27:J28">
    <cfRule type="containsErrors" dxfId="2059" priority="4045">
      <formula>ISERROR(J25)</formula>
    </cfRule>
  </conditionalFormatting>
  <conditionalFormatting sqref="J29">
    <cfRule type="containsErrors" dxfId="2058" priority="4044">
      <formula>ISERROR(J29)</formula>
    </cfRule>
  </conditionalFormatting>
  <conditionalFormatting sqref="J26">
    <cfRule type="containsErrors" dxfId="2057" priority="4043">
      <formula>ISERROR(J26)</formula>
    </cfRule>
  </conditionalFormatting>
  <conditionalFormatting sqref="J34:J36">
    <cfRule type="containsErrors" dxfId="2056" priority="4042">
      <formula>ISERROR(J34)</formula>
    </cfRule>
  </conditionalFormatting>
  <conditionalFormatting sqref="J37:J38">
    <cfRule type="containsErrors" dxfId="2055" priority="4041">
      <formula>ISERROR(J37)</formula>
    </cfRule>
  </conditionalFormatting>
  <conditionalFormatting sqref="J8">
    <cfRule type="containsErrors" dxfId="2054" priority="4040">
      <formula>ISERROR(J8)</formula>
    </cfRule>
  </conditionalFormatting>
  <conditionalFormatting sqref="K37:K38">
    <cfRule type="containsErrors" dxfId="2053" priority="4031">
      <formula>ISERROR(K37)</formula>
    </cfRule>
  </conditionalFormatting>
  <conditionalFormatting sqref="J33">
    <cfRule type="containsErrors" dxfId="2052" priority="4039">
      <formula>ISERROR(J33)</formula>
    </cfRule>
  </conditionalFormatting>
  <conditionalFormatting sqref="K8">
    <cfRule type="containsErrors" dxfId="2051" priority="4030">
      <formula>ISERROR(K8)</formula>
    </cfRule>
  </conditionalFormatting>
  <conditionalFormatting sqref="K9:K14 K16:K18">
    <cfRule type="containsErrors" dxfId="2050" priority="4037">
      <formula>ISERROR(K9)</formula>
    </cfRule>
  </conditionalFormatting>
  <conditionalFormatting sqref="K19:K20">
    <cfRule type="containsErrors" dxfId="2049" priority="4036">
      <formula>ISERROR(K19)</formula>
    </cfRule>
  </conditionalFormatting>
  <conditionalFormatting sqref="K34:K36">
    <cfRule type="containsErrors" dxfId="2048" priority="4032">
      <formula>ISERROR(K34)</formula>
    </cfRule>
  </conditionalFormatting>
  <conditionalFormatting sqref="K26">
    <cfRule type="containsErrors" dxfId="2047" priority="4033">
      <formula>ISERROR(K26)</formula>
    </cfRule>
  </conditionalFormatting>
  <conditionalFormatting sqref="K29">
    <cfRule type="containsErrors" dxfId="2046" priority="4034">
      <formula>ISERROR(K29)</formula>
    </cfRule>
  </conditionalFormatting>
  <conditionalFormatting sqref="K25 K27:K28">
    <cfRule type="containsErrors" dxfId="2045" priority="4035">
      <formula>ISERROR(K25)</formula>
    </cfRule>
  </conditionalFormatting>
  <conditionalFormatting sqref="K23">
    <cfRule type="containsErrors" dxfId="2044" priority="4026">
      <formula>ISERROR(K23)</formula>
    </cfRule>
  </conditionalFormatting>
  <conditionalFormatting sqref="K33">
    <cfRule type="containsErrors" dxfId="2043" priority="4029">
      <formula>ISERROR(K33)</formula>
    </cfRule>
  </conditionalFormatting>
  <conditionalFormatting sqref="K39 K41">
    <cfRule type="containsErrors" dxfId="2042" priority="4038">
      <formula>ISERROR(K39)</formula>
    </cfRule>
  </conditionalFormatting>
  <conditionalFormatting sqref="J23">
    <cfRule type="containsErrors" dxfId="2041" priority="4027">
      <formula>ISERROR(J23)</formula>
    </cfRule>
  </conditionalFormatting>
  <conditionalFormatting sqref="I23">
    <cfRule type="containsErrors" dxfId="2040" priority="4028">
      <formula>ISERROR(I23)</formula>
    </cfRule>
  </conditionalFormatting>
  <conditionalFormatting sqref="K30">
    <cfRule type="containsErrors" dxfId="2039" priority="4023">
      <formula>ISERROR(K30)</formula>
    </cfRule>
  </conditionalFormatting>
  <conditionalFormatting sqref="I30">
    <cfRule type="containsErrors" dxfId="2038" priority="4025">
      <formula>ISERROR(I30)</formula>
    </cfRule>
  </conditionalFormatting>
  <conditionalFormatting sqref="J30">
    <cfRule type="containsErrors" dxfId="2037" priority="4024">
      <formula>ISERROR(J30)</formula>
    </cfRule>
  </conditionalFormatting>
  <conditionalFormatting sqref="I40">
    <cfRule type="containsErrors" dxfId="2036" priority="4022">
      <formula>ISERROR(I40)</formula>
    </cfRule>
  </conditionalFormatting>
  <conditionalFormatting sqref="J40">
    <cfRule type="containsErrors" dxfId="2035" priority="4021">
      <formula>ISERROR(J40)</formula>
    </cfRule>
  </conditionalFormatting>
  <conditionalFormatting sqref="K40">
    <cfRule type="containsErrors" dxfId="2034" priority="4020">
      <formula>ISERROR(K40)</formula>
    </cfRule>
  </conditionalFormatting>
  <conditionalFormatting sqref="I15">
    <cfRule type="containsErrors" dxfId="2033" priority="4019">
      <formula>ISERROR(I15)</formula>
    </cfRule>
  </conditionalFormatting>
  <conditionalFormatting sqref="J15">
    <cfRule type="containsErrors" dxfId="2032" priority="4018">
      <formula>ISERROR(J15)</formula>
    </cfRule>
  </conditionalFormatting>
  <conditionalFormatting sqref="K15">
    <cfRule type="containsErrors" dxfId="2031" priority="4017">
      <formula>ISERROR(K15)</formula>
    </cfRule>
  </conditionalFormatting>
  <conditionalFormatting sqref="I81 I83">
    <cfRule type="containsErrors" dxfId="2030" priority="4016">
      <formula>ISERROR(I81)</formula>
    </cfRule>
  </conditionalFormatting>
  <conditionalFormatting sqref="I50:I55 I57:I59">
    <cfRule type="containsErrors" dxfId="2029" priority="4015">
      <formula>ISERROR(I50)</formula>
    </cfRule>
  </conditionalFormatting>
  <conditionalFormatting sqref="I60:I61">
    <cfRule type="containsErrors" dxfId="2028" priority="4014">
      <formula>ISERROR(I60)</formula>
    </cfRule>
  </conditionalFormatting>
  <conditionalFormatting sqref="I66 I68:I69">
    <cfRule type="containsErrors" dxfId="2027" priority="4013">
      <formula>ISERROR(I66)</formula>
    </cfRule>
  </conditionalFormatting>
  <conditionalFormatting sqref="I70">
    <cfRule type="containsErrors" dxfId="2026" priority="4012">
      <formula>ISERROR(I70)</formula>
    </cfRule>
  </conditionalFormatting>
  <conditionalFormatting sqref="I67">
    <cfRule type="containsErrors" dxfId="2025" priority="4011">
      <formula>ISERROR(I67)</formula>
    </cfRule>
  </conditionalFormatting>
  <conditionalFormatting sqref="I75:I78">
    <cfRule type="containsErrors" dxfId="2024" priority="4010">
      <formula>ISERROR(I75)</formula>
    </cfRule>
  </conditionalFormatting>
  <conditionalFormatting sqref="I79:I80">
    <cfRule type="containsErrors" dxfId="2023" priority="4009">
      <formula>ISERROR(I79)</formula>
    </cfRule>
  </conditionalFormatting>
  <conditionalFormatting sqref="J81 J83">
    <cfRule type="containsErrors" dxfId="2022" priority="4008">
      <formula>ISERROR(J81)</formula>
    </cfRule>
  </conditionalFormatting>
  <conditionalFormatting sqref="J50:J55 J57:J59">
    <cfRule type="containsErrors" dxfId="2021" priority="4007">
      <formula>ISERROR(J50)</formula>
    </cfRule>
  </conditionalFormatting>
  <conditionalFormatting sqref="J60:J61">
    <cfRule type="containsErrors" dxfId="2020" priority="4006">
      <formula>ISERROR(J60)</formula>
    </cfRule>
  </conditionalFormatting>
  <conditionalFormatting sqref="J66 J68:J69">
    <cfRule type="containsErrors" dxfId="2019" priority="4005">
      <formula>ISERROR(J66)</formula>
    </cfRule>
  </conditionalFormatting>
  <conditionalFormatting sqref="J70">
    <cfRule type="containsErrors" dxfId="2018" priority="4004">
      <formula>ISERROR(J70)</formula>
    </cfRule>
  </conditionalFormatting>
  <conditionalFormatting sqref="J67">
    <cfRule type="containsErrors" dxfId="2017" priority="4003">
      <formula>ISERROR(J67)</formula>
    </cfRule>
  </conditionalFormatting>
  <conditionalFormatting sqref="J75:J78">
    <cfRule type="containsErrors" dxfId="2016" priority="4002">
      <formula>ISERROR(J75)</formula>
    </cfRule>
  </conditionalFormatting>
  <conditionalFormatting sqref="J79:J80">
    <cfRule type="containsErrors" dxfId="2015" priority="4001">
      <formula>ISERROR(J79)</formula>
    </cfRule>
  </conditionalFormatting>
  <conditionalFormatting sqref="K60:K61">
    <cfRule type="containsErrors" dxfId="2014" priority="3998">
      <formula>ISERROR(K60)</formula>
    </cfRule>
  </conditionalFormatting>
  <conditionalFormatting sqref="K50:K55 K57:K59">
    <cfRule type="containsErrors" dxfId="2013" priority="3999">
      <formula>ISERROR(K50)</formula>
    </cfRule>
  </conditionalFormatting>
  <conditionalFormatting sqref="K66 K68:K69">
    <cfRule type="containsErrors" dxfId="2012" priority="3997">
      <formula>ISERROR(K66)</formula>
    </cfRule>
  </conditionalFormatting>
  <conditionalFormatting sqref="K70">
    <cfRule type="containsErrors" dxfId="2011" priority="3996">
      <formula>ISERROR(K70)</formula>
    </cfRule>
  </conditionalFormatting>
  <conditionalFormatting sqref="K67">
    <cfRule type="containsErrors" dxfId="2010" priority="3995">
      <formula>ISERROR(K67)</formula>
    </cfRule>
  </conditionalFormatting>
  <conditionalFormatting sqref="K79:K80">
    <cfRule type="containsErrors" dxfId="2009" priority="3993">
      <formula>ISERROR(K79)</formula>
    </cfRule>
  </conditionalFormatting>
  <conditionalFormatting sqref="K75:K78">
    <cfRule type="containsErrors" dxfId="2008" priority="3994">
      <formula>ISERROR(K75)</formula>
    </cfRule>
  </conditionalFormatting>
  <conditionalFormatting sqref="K81 K83">
    <cfRule type="containsErrors" dxfId="2007" priority="4000">
      <formula>ISERROR(K81)</formula>
    </cfRule>
  </conditionalFormatting>
  <conditionalFormatting sqref="J64">
    <cfRule type="containsErrors" dxfId="2006" priority="3988">
      <formula>ISERROR(J64)</formula>
    </cfRule>
  </conditionalFormatting>
  <conditionalFormatting sqref="I49">
    <cfRule type="containsErrors" dxfId="2005" priority="3992">
      <formula>ISERROR(I49)</formula>
    </cfRule>
  </conditionalFormatting>
  <conditionalFormatting sqref="I64">
    <cfRule type="containsErrors" dxfId="2004" priority="3989">
      <formula>ISERROR(I64)</formula>
    </cfRule>
  </conditionalFormatting>
  <conditionalFormatting sqref="K64">
    <cfRule type="containsErrors" dxfId="2003" priority="3987">
      <formula>ISERROR(K64)</formula>
    </cfRule>
  </conditionalFormatting>
  <conditionalFormatting sqref="J49">
    <cfRule type="containsErrors" dxfId="2002" priority="3991">
      <formula>ISERROR(J49)</formula>
    </cfRule>
  </conditionalFormatting>
  <conditionalFormatting sqref="K49">
    <cfRule type="containsErrors" dxfId="2001" priority="3990">
      <formula>ISERROR(K49)</formula>
    </cfRule>
  </conditionalFormatting>
  <conditionalFormatting sqref="J74">
    <cfRule type="containsErrors" dxfId="2000" priority="3985">
      <formula>ISERROR(J74)</formula>
    </cfRule>
  </conditionalFormatting>
  <conditionalFormatting sqref="I74">
    <cfRule type="containsErrors" dxfId="1999" priority="3986">
      <formula>ISERROR(I74)</formula>
    </cfRule>
  </conditionalFormatting>
  <conditionalFormatting sqref="I71">
    <cfRule type="containsErrors" dxfId="1998" priority="3983">
      <formula>ISERROR(I71)</formula>
    </cfRule>
  </conditionalFormatting>
  <conditionalFormatting sqref="J71">
    <cfRule type="containsErrors" dxfId="1997" priority="3982">
      <formula>ISERROR(J71)</formula>
    </cfRule>
  </conditionalFormatting>
  <conditionalFormatting sqref="K74">
    <cfRule type="containsErrors" dxfId="1996" priority="3984">
      <formula>ISERROR(K74)</formula>
    </cfRule>
  </conditionalFormatting>
  <conditionalFormatting sqref="K71">
    <cfRule type="containsErrors" dxfId="1995" priority="3981">
      <formula>ISERROR(K71)</formula>
    </cfRule>
  </conditionalFormatting>
  <conditionalFormatting sqref="I82">
    <cfRule type="containsErrors" dxfId="1994" priority="3980">
      <formula>ISERROR(I82)</formula>
    </cfRule>
  </conditionalFormatting>
  <conditionalFormatting sqref="J82">
    <cfRule type="containsErrors" dxfId="1993" priority="3979">
      <formula>ISERROR(J82)</formula>
    </cfRule>
  </conditionalFormatting>
  <conditionalFormatting sqref="K82">
    <cfRule type="containsErrors" dxfId="1992" priority="3978">
      <formula>ISERROR(K82)</formula>
    </cfRule>
  </conditionalFormatting>
  <conditionalFormatting sqref="I56">
    <cfRule type="containsErrors" dxfId="1991" priority="3977">
      <formula>ISERROR(I56)</formula>
    </cfRule>
  </conditionalFormatting>
  <conditionalFormatting sqref="J56">
    <cfRule type="containsErrors" dxfId="1990" priority="3976">
      <formula>ISERROR(J56)</formula>
    </cfRule>
  </conditionalFormatting>
  <conditionalFormatting sqref="K56">
    <cfRule type="containsErrors" dxfId="1989" priority="3975">
      <formula>ISERROR(K56)</formula>
    </cfRule>
  </conditionalFormatting>
  <conditionalFormatting sqref="I120 I122">
    <cfRule type="containsErrors" dxfId="1988" priority="3974">
      <formula>ISERROR(I120)</formula>
    </cfRule>
  </conditionalFormatting>
  <conditionalFormatting sqref="I92:I97 I99:I101">
    <cfRule type="containsErrors" dxfId="1987" priority="3973">
      <formula>ISERROR(I92)</formula>
    </cfRule>
  </conditionalFormatting>
  <conditionalFormatting sqref="I102:I103">
    <cfRule type="containsErrors" dxfId="1986" priority="3972">
      <formula>ISERROR(I102)</formula>
    </cfRule>
  </conditionalFormatting>
  <conditionalFormatting sqref="I112">
    <cfRule type="containsErrors" dxfId="1985" priority="3970">
      <formula>ISERROR(I112)</formula>
    </cfRule>
  </conditionalFormatting>
  <conditionalFormatting sqref="I109">
    <cfRule type="containsErrors" dxfId="1984" priority="3969">
      <formula>ISERROR(I109)</formula>
    </cfRule>
  </conditionalFormatting>
  <conditionalFormatting sqref="I108 I110:I111">
    <cfRule type="containsErrors" dxfId="1983" priority="3971">
      <formula>ISERROR(I108)</formula>
    </cfRule>
  </conditionalFormatting>
  <conditionalFormatting sqref="I117:I119">
    <cfRule type="containsErrors" dxfId="1982" priority="3968">
      <formula>ISERROR(I117)</formula>
    </cfRule>
  </conditionalFormatting>
  <conditionalFormatting sqref="J120 J122">
    <cfRule type="containsErrors" dxfId="1981" priority="3967">
      <formula>ISERROR(J120)</formula>
    </cfRule>
  </conditionalFormatting>
  <conditionalFormatting sqref="J92:J97 J99:J101">
    <cfRule type="containsErrors" dxfId="1980" priority="3966">
      <formula>ISERROR(J92)</formula>
    </cfRule>
  </conditionalFormatting>
  <conditionalFormatting sqref="J102:J103">
    <cfRule type="containsErrors" dxfId="1979" priority="3965">
      <formula>ISERROR(J102)</formula>
    </cfRule>
  </conditionalFormatting>
  <conditionalFormatting sqref="J112">
    <cfRule type="containsErrors" dxfId="1978" priority="3963">
      <formula>ISERROR(J112)</formula>
    </cfRule>
  </conditionalFormatting>
  <conditionalFormatting sqref="J109">
    <cfRule type="containsErrors" dxfId="1977" priority="3962">
      <formula>ISERROR(J109)</formula>
    </cfRule>
  </conditionalFormatting>
  <conditionalFormatting sqref="J108 J110:J111">
    <cfRule type="containsErrors" dxfId="1976" priority="3964">
      <formula>ISERROR(J108)</formula>
    </cfRule>
  </conditionalFormatting>
  <conditionalFormatting sqref="J117:J119">
    <cfRule type="containsErrors" dxfId="1975" priority="3961">
      <formula>ISERROR(J117)</formula>
    </cfRule>
  </conditionalFormatting>
  <conditionalFormatting sqref="K112">
    <cfRule type="containsErrors" dxfId="1974" priority="3956">
      <formula>ISERROR(K112)</formula>
    </cfRule>
  </conditionalFormatting>
  <conditionalFormatting sqref="K108 K110:K111">
    <cfRule type="containsErrors" dxfId="1973" priority="3957">
      <formula>ISERROR(K108)</formula>
    </cfRule>
  </conditionalFormatting>
  <conditionalFormatting sqref="K109">
    <cfRule type="containsErrors" dxfId="1972" priority="3955">
      <formula>ISERROR(K109)</formula>
    </cfRule>
  </conditionalFormatting>
  <conditionalFormatting sqref="K102:K103">
    <cfRule type="containsErrors" dxfId="1971" priority="3958">
      <formula>ISERROR(K102)</formula>
    </cfRule>
  </conditionalFormatting>
  <conditionalFormatting sqref="K92:K97 K99:K101">
    <cfRule type="containsErrors" dxfId="1970" priority="3959">
      <formula>ISERROR(K92)</formula>
    </cfRule>
  </conditionalFormatting>
  <conditionalFormatting sqref="K117:K119">
    <cfRule type="containsErrors" dxfId="1969" priority="3954">
      <formula>ISERROR(K117)</formula>
    </cfRule>
  </conditionalFormatting>
  <conditionalFormatting sqref="K120 K122">
    <cfRule type="containsErrors" dxfId="1968" priority="3960">
      <formula>ISERROR(K120)</formula>
    </cfRule>
  </conditionalFormatting>
  <conditionalFormatting sqref="I106">
    <cfRule type="containsErrors" dxfId="1967" priority="3950">
      <formula>ISERROR(I106)</formula>
    </cfRule>
  </conditionalFormatting>
  <conditionalFormatting sqref="I91">
    <cfRule type="containsErrors" dxfId="1966" priority="3953">
      <formula>ISERROR(I91)</formula>
    </cfRule>
  </conditionalFormatting>
  <conditionalFormatting sqref="J91">
    <cfRule type="containsErrors" dxfId="1965" priority="3952">
      <formula>ISERROR(J91)</formula>
    </cfRule>
  </conditionalFormatting>
  <conditionalFormatting sqref="K91">
    <cfRule type="containsErrors" dxfId="1964" priority="3951">
      <formula>ISERROR(K91)</formula>
    </cfRule>
  </conditionalFormatting>
  <conditionalFormatting sqref="J106">
    <cfRule type="containsErrors" dxfId="1963" priority="3949">
      <formula>ISERROR(J106)</formula>
    </cfRule>
  </conditionalFormatting>
  <conditionalFormatting sqref="K106">
    <cfRule type="containsErrors" dxfId="1962" priority="3948">
      <formula>ISERROR(K106)</formula>
    </cfRule>
  </conditionalFormatting>
  <conditionalFormatting sqref="I116">
    <cfRule type="containsErrors" dxfId="1961" priority="3947">
      <formula>ISERROR(I116)</formula>
    </cfRule>
  </conditionalFormatting>
  <conditionalFormatting sqref="K116">
    <cfRule type="containsErrors" dxfId="1960" priority="3945">
      <formula>ISERROR(K116)</formula>
    </cfRule>
  </conditionalFormatting>
  <conditionalFormatting sqref="J116">
    <cfRule type="containsErrors" dxfId="1959" priority="3946">
      <formula>ISERROR(J116)</formula>
    </cfRule>
  </conditionalFormatting>
  <conditionalFormatting sqref="I113">
    <cfRule type="containsErrors" dxfId="1958" priority="3944">
      <formula>ISERROR(I113)</formula>
    </cfRule>
  </conditionalFormatting>
  <conditionalFormatting sqref="J113">
    <cfRule type="containsErrors" dxfId="1957" priority="3943">
      <formula>ISERROR(J113)</formula>
    </cfRule>
  </conditionalFormatting>
  <conditionalFormatting sqref="K113">
    <cfRule type="containsErrors" dxfId="1956" priority="3942">
      <formula>ISERROR(K113)</formula>
    </cfRule>
  </conditionalFormatting>
  <conditionalFormatting sqref="I121">
    <cfRule type="containsErrors" dxfId="1955" priority="3941">
      <formula>ISERROR(I121)</formula>
    </cfRule>
  </conditionalFormatting>
  <conditionalFormatting sqref="J121">
    <cfRule type="containsErrors" dxfId="1954" priority="3940">
      <formula>ISERROR(J121)</formula>
    </cfRule>
  </conditionalFormatting>
  <conditionalFormatting sqref="K121">
    <cfRule type="containsErrors" dxfId="1953" priority="3939">
      <formula>ISERROR(K121)</formula>
    </cfRule>
  </conditionalFormatting>
  <conditionalFormatting sqref="I98">
    <cfRule type="containsErrors" dxfId="1952" priority="3938">
      <formula>ISERROR(I98)</formula>
    </cfRule>
  </conditionalFormatting>
  <conditionalFormatting sqref="J98">
    <cfRule type="containsErrors" dxfId="1951" priority="3937">
      <formula>ISERROR(J98)</formula>
    </cfRule>
  </conditionalFormatting>
  <conditionalFormatting sqref="K98">
    <cfRule type="containsErrors" dxfId="1950" priority="3936">
      <formula>ISERROR(K98)</formula>
    </cfRule>
  </conditionalFormatting>
  <conditionalFormatting sqref="I155 I157">
    <cfRule type="containsErrors" dxfId="1949" priority="3935">
      <formula>ISERROR(I155)</formula>
    </cfRule>
  </conditionalFormatting>
  <conditionalFormatting sqref="I128:I133 I135:I137">
    <cfRule type="containsErrors" dxfId="1948" priority="3934">
      <formula>ISERROR(I128)</formula>
    </cfRule>
  </conditionalFormatting>
  <conditionalFormatting sqref="I138:I139">
    <cfRule type="containsErrors" dxfId="1947" priority="3933">
      <formula>ISERROR(I138)</formula>
    </cfRule>
  </conditionalFormatting>
  <conditionalFormatting sqref="I144:I146">
    <cfRule type="containsErrors" dxfId="1946" priority="3932">
      <formula>ISERROR(I144)</formula>
    </cfRule>
  </conditionalFormatting>
  <conditionalFormatting sqref="I147">
    <cfRule type="containsErrors" dxfId="1945" priority="3931">
      <formula>ISERROR(I147)</formula>
    </cfRule>
  </conditionalFormatting>
  <conditionalFormatting sqref="I152:I154">
    <cfRule type="containsErrors" dxfId="1944" priority="3929">
      <formula>ISERROR(I152)</formula>
    </cfRule>
  </conditionalFormatting>
  <conditionalFormatting sqref="J155 J157">
    <cfRule type="containsErrors" dxfId="1943" priority="3928">
      <formula>ISERROR(J155)</formula>
    </cfRule>
  </conditionalFormatting>
  <conditionalFormatting sqref="J128:J133 J135:J137">
    <cfRule type="containsErrors" dxfId="1942" priority="3927">
      <formula>ISERROR(J128)</formula>
    </cfRule>
  </conditionalFormatting>
  <conditionalFormatting sqref="J138:J139">
    <cfRule type="containsErrors" dxfId="1941" priority="3926">
      <formula>ISERROR(J138)</formula>
    </cfRule>
  </conditionalFormatting>
  <conditionalFormatting sqref="J144:J146">
    <cfRule type="containsErrors" dxfId="1940" priority="3925">
      <formula>ISERROR(J144)</formula>
    </cfRule>
  </conditionalFormatting>
  <conditionalFormatting sqref="J147">
    <cfRule type="containsErrors" dxfId="1939" priority="3924">
      <formula>ISERROR(J147)</formula>
    </cfRule>
  </conditionalFormatting>
  <conditionalFormatting sqref="J152:J154">
    <cfRule type="containsErrors" dxfId="1938" priority="3922">
      <formula>ISERROR(J152)</formula>
    </cfRule>
  </conditionalFormatting>
  <conditionalFormatting sqref="K152:K154">
    <cfRule type="containsErrors" dxfId="1937" priority="3915">
      <formula>ISERROR(K152)</formula>
    </cfRule>
  </conditionalFormatting>
  <conditionalFormatting sqref="K155 K157">
    <cfRule type="containsErrors" dxfId="1936" priority="3921">
      <formula>ISERROR(K155)</formula>
    </cfRule>
  </conditionalFormatting>
  <conditionalFormatting sqref="K128:K133 K135:K137">
    <cfRule type="containsErrors" dxfId="1935" priority="3920">
      <formula>ISERROR(K128)</formula>
    </cfRule>
  </conditionalFormatting>
  <conditionalFormatting sqref="K138:K139">
    <cfRule type="containsErrors" dxfId="1934" priority="3919">
      <formula>ISERROR(K138)</formula>
    </cfRule>
  </conditionalFormatting>
  <conditionalFormatting sqref="K144:K146">
    <cfRule type="containsErrors" dxfId="1933" priority="3918">
      <formula>ISERROR(K144)</formula>
    </cfRule>
  </conditionalFormatting>
  <conditionalFormatting sqref="K147">
    <cfRule type="containsErrors" dxfId="1932" priority="3917">
      <formula>ISERROR(K147)</formula>
    </cfRule>
  </conditionalFormatting>
  <conditionalFormatting sqref="K127">
    <cfRule type="containsErrors" dxfId="1931" priority="3912">
      <formula>ISERROR(K127)</formula>
    </cfRule>
  </conditionalFormatting>
  <conditionalFormatting sqref="I127">
    <cfRule type="containsErrors" dxfId="1930" priority="3914">
      <formula>ISERROR(I127)</formula>
    </cfRule>
  </conditionalFormatting>
  <conditionalFormatting sqref="J127">
    <cfRule type="containsErrors" dxfId="1929" priority="3913">
      <formula>ISERROR(J127)</formula>
    </cfRule>
  </conditionalFormatting>
  <conditionalFormatting sqref="I142">
    <cfRule type="containsErrors" dxfId="1928" priority="3911">
      <formula>ISERROR(I142)</formula>
    </cfRule>
  </conditionalFormatting>
  <conditionalFormatting sqref="K142">
    <cfRule type="containsErrors" dxfId="1927" priority="3909">
      <formula>ISERROR(K142)</formula>
    </cfRule>
  </conditionalFormatting>
  <conditionalFormatting sqref="J142">
    <cfRule type="containsErrors" dxfId="1926" priority="3910">
      <formula>ISERROR(J142)</formula>
    </cfRule>
  </conditionalFormatting>
  <conditionalFormatting sqref="J151">
    <cfRule type="containsErrors" dxfId="1925" priority="3907">
      <formula>ISERROR(J151)</formula>
    </cfRule>
  </conditionalFormatting>
  <conditionalFormatting sqref="I151">
    <cfRule type="containsErrors" dxfId="1924" priority="3908">
      <formula>ISERROR(I151)</formula>
    </cfRule>
  </conditionalFormatting>
  <conditionalFormatting sqref="K151">
    <cfRule type="containsErrors" dxfId="1923" priority="3906">
      <formula>ISERROR(K151)</formula>
    </cfRule>
  </conditionalFormatting>
  <conditionalFormatting sqref="I148">
    <cfRule type="containsErrors" dxfId="1922" priority="3905">
      <formula>ISERROR(I148)</formula>
    </cfRule>
  </conditionalFormatting>
  <conditionalFormatting sqref="K148">
    <cfRule type="containsErrors" dxfId="1921" priority="3903">
      <formula>ISERROR(K148)</formula>
    </cfRule>
  </conditionalFormatting>
  <conditionalFormatting sqref="J148">
    <cfRule type="containsErrors" dxfId="1920" priority="3904">
      <formula>ISERROR(J148)</formula>
    </cfRule>
  </conditionalFormatting>
  <conditionalFormatting sqref="I156">
    <cfRule type="containsErrors" dxfId="1919" priority="3902">
      <formula>ISERROR(I156)</formula>
    </cfRule>
  </conditionalFormatting>
  <conditionalFormatting sqref="J156">
    <cfRule type="containsErrors" dxfId="1918" priority="3901">
      <formula>ISERROR(J156)</formula>
    </cfRule>
  </conditionalFormatting>
  <conditionalFormatting sqref="K156">
    <cfRule type="containsErrors" dxfId="1917" priority="3900">
      <formula>ISERROR(K156)</formula>
    </cfRule>
  </conditionalFormatting>
  <conditionalFormatting sqref="I134">
    <cfRule type="containsErrors" dxfId="1916" priority="3899">
      <formula>ISERROR(I134)</formula>
    </cfRule>
  </conditionalFormatting>
  <conditionalFormatting sqref="J134">
    <cfRule type="containsErrors" dxfId="1915" priority="3898">
      <formula>ISERROR(J134)</formula>
    </cfRule>
  </conditionalFormatting>
  <conditionalFormatting sqref="K134">
    <cfRule type="containsErrors" dxfId="1914" priority="3897">
      <formula>ISERROR(K134)</formula>
    </cfRule>
  </conditionalFormatting>
  <conditionalFormatting sqref="I191 I193">
    <cfRule type="containsErrors" dxfId="1913" priority="3896">
      <formula>ISERROR(I191)</formula>
    </cfRule>
  </conditionalFormatting>
  <conditionalFormatting sqref="I163:I168 I170:I172">
    <cfRule type="containsErrors" dxfId="1912" priority="3895">
      <formula>ISERROR(I163)</formula>
    </cfRule>
  </conditionalFormatting>
  <conditionalFormatting sqref="I173:I174">
    <cfRule type="containsErrors" dxfId="1911" priority="3894">
      <formula>ISERROR(I173)</formula>
    </cfRule>
  </conditionalFormatting>
  <conditionalFormatting sqref="I183">
    <cfRule type="containsErrors" dxfId="1910" priority="3892">
      <formula>ISERROR(I183)</formula>
    </cfRule>
  </conditionalFormatting>
  <conditionalFormatting sqref="I180">
    <cfRule type="containsErrors" dxfId="1909" priority="3891">
      <formula>ISERROR(I180)</formula>
    </cfRule>
  </conditionalFormatting>
  <conditionalFormatting sqref="I179 I181:I182">
    <cfRule type="containsErrors" dxfId="1908" priority="3893">
      <formula>ISERROR(I179)</formula>
    </cfRule>
  </conditionalFormatting>
  <conditionalFormatting sqref="I188:I189">
    <cfRule type="containsErrors" dxfId="1907" priority="3890">
      <formula>ISERROR(I188)</formula>
    </cfRule>
  </conditionalFormatting>
  <conditionalFormatting sqref="I190">
    <cfRule type="containsErrors" dxfId="1906" priority="3889">
      <formula>ISERROR(I190)</formula>
    </cfRule>
  </conditionalFormatting>
  <conditionalFormatting sqref="J191 J193">
    <cfRule type="containsErrors" dxfId="1905" priority="3888">
      <formula>ISERROR(J191)</formula>
    </cfRule>
  </conditionalFormatting>
  <conditionalFormatting sqref="J163:J168 J170:J172">
    <cfRule type="containsErrors" dxfId="1904" priority="3887">
      <formula>ISERROR(J163)</formula>
    </cfRule>
  </conditionalFormatting>
  <conditionalFormatting sqref="J173:J174">
    <cfRule type="containsErrors" dxfId="1903" priority="3886">
      <formula>ISERROR(J173)</formula>
    </cfRule>
  </conditionalFormatting>
  <conditionalFormatting sqref="J183">
    <cfRule type="containsErrors" dxfId="1902" priority="3884">
      <formula>ISERROR(J183)</formula>
    </cfRule>
  </conditionalFormatting>
  <conditionalFormatting sqref="J180">
    <cfRule type="containsErrors" dxfId="1901" priority="3883">
      <formula>ISERROR(J180)</formula>
    </cfRule>
  </conditionalFormatting>
  <conditionalFormatting sqref="J179 J181:J182">
    <cfRule type="containsErrors" dxfId="1900" priority="3885">
      <formula>ISERROR(J179)</formula>
    </cfRule>
  </conditionalFormatting>
  <conditionalFormatting sqref="J188:J189">
    <cfRule type="containsErrors" dxfId="1899" priority="3882">
      <formula>ISERROR(J188)</formula>
    </cfRule>
  </conditionalFormatting>
  <conditionalFormatting sqref="AN102:AN103">
    <cfRule type="containsErrors" dxfId="1898" priority="3831">
      <formula>ISERROR(AN102)</formula>
    </cfRule>
  </conditionalFormatting>
  <conditionalFormatting sqref="AN98">
    <cfRule type="containsErrors" dxfId="1897" priority="3829">
      <formula>ISERROR(AN98)</formula>
    </cfRule>
  </conditionalFormatting>
  <conditionalFormatting sqref="AM98">
    <cfRule type="containsErrors" dxfId="1896" priority="3830">
      <formula>ISERROR(AM98)</formula>
    </cfRule>
  </conditionalFormatting>
  <conditionalFormatting sqref="AM138:AM139">
    <cfRule type="containsErrors" dxfId="1895" priority="3823">
      <formula>ISERROR(AM138)</formula>
    </cfRule>
  </conditionalFormatting>
  <conditionalFormatting sqref="AM108 AM110:AM111">
    <cfRule type="containsErrors" dxfId="1894" priority="3828">
      <formula>ISERROR(AM108)</formula>
    </cfRule>
  </conditionalFormatting>
  <conditionalFormatting sqref="AM109">
    <cfRule type="containsErrors" dxfId="1893" priority="3827">
      <formula>ISERROR(AM109)</formula>
    </cfRule>
  </conditionalFormatting>
  <conditionalFormatting sqref="AN108 AN110:AN111">
    <cfRule type="containsErrors" dxfId="1892" priority="3826">
      <formula>ISERROR(AN108)</formula>
    </cfRule>
  </conditionalFormatting>
  <conditionalFormatting sqref="AN109">
    <cfRule type="containsErrors" dxfId="1891" priority="3825">
      <formula>ISERROR(AN109)</formula>
    </cfRule>
  </conditionalFormatting>
  <conditionalFormatting sqref="AM128:AM133 AM135:AM137">
    <cfRule type="containsErrors" dxfId="1890" priority="3824">
      <formula>ISERROR(AM128)</formula>
    </cfRule>
  </conditionalFormatting>
  <conditionalFormatting sqref="AN128:AN133 AN135:AN137">
    <cfRule type="containsErrors" dxfId="1889" priority="3822">
      <formula>ISERROR(AN128)</formula>
    </cfRule>
  </conditionalFormatting>
  <conditionalFormatting sqref="AN138:AN139">
    <cfRule type="containsErrors" dxfId="1888" priority="3821">
      <formula>ISERROR(AN138)</formula>
    </cfRule>
  </conditionalFormatting>
  <conditionalFormatting sqref="AN134">
    <cfRule type="containsErrors" dxfId="1887" priority="3819">
      <formula>ISERROR(AN134)</formula>
    </cfRule>
  </conditionalFormatting>
  <conditionalFormatting sqref="AM144:AM146">
    <cfRule type="containsErrors" dxfId="1886" priority="3818">
      <formula>ISERROR(AM144)</formula>
    </cfRule>
  </conditionalFormatting>
  <conditionalFormatting sqref="AM134">
    <cfRule type="containsErrors" dxfId="1885" priority="3820">
      <formula>ISERROR(AM134)</formula>
    </cfRule>
  </conditionalFormatting>
  <conditionalFormatting sqref="AN144:AN146">
    <cfRule type="containsErrors" dxfId="1884" priority="3816">
      <formula>ISERROR(AN144)</formula>
    </cfRule>
  </conditionalFormatting>
  <conditionalFormatting sqref="AM163:AM168 AM170:AM172">
    <cfRule type="containsErrors" dxfId="1883" priority="3814">
      <formula>ISERROR(AM163)</formula>
    </cfRule>
  </conditionalFormatting>
  <conditionalFormatting sqref="AM173:AM174">
    <cfRule type="containsErrors" dxfId="1882" priority="3813">
      <formula>ISERROR(AM173)</formula>
    </cfRule>
  </conditionalFormatting>
  <conditionalFormatting sqref="AN173:AN174">
    <cfRule type="containsErrors" dxfId="1881" priority="3811">
      <formula>ISERROR(AN173)</formula>
    </cfRule>
  </conditionalFormatting>
  <conditionalFormatting sqref="AN163:AN168 AN170:AN172">
    <cfRule type="containsErrors" dxfId="1880" priority="3812">
      <formula>ISERROR(AN163)</formula>
    </cfRule>
  </conditionalFormatting>
  <conditionalFormatting sqref="AM169">
    <cfRule type="containsErrors" dxfId="1879" priority="3810">
      <formula>ISERROR(AM169)</formula>
    </cfRule>
  </conditionalFormatting>
  <conditionalFormatting sqref="AN169">
    <cfRule type="containsErrors" dxfId="1878" priority="3809">
      <formula>ISERROR(AN169)</formula>
    </cfRule>
  </conditionalFormatting>
  <conditionalFormatting sqref="AM179 AM181:AM182">
    <cfRule type="containsErrors" dxfId="1877" priority="3808">
      <formula>ISERROR(AM179)</formula>
    </cfRule>
  </conditionalFormatting>
  <conditionalFormatting sqref="AM180">
    <cfRule type="containsErrors" dxfId="1876" priority="3807">
      <formula>ISERROR(AM180)</formula>
    </cfRule>
  </conditionalFormatting>
  <conditionalFormatting sqref="AN179 AN181:AN182">
    <cfRule type="containsErrors" dxfId="1875" priority="3806">
      <formula>ISERROR(AN179)</formula>
    </cfRule>
  </conditionalFormatting>
  <conditionalFormatting sqref="AN180">
    <cfRule type="containsErrors" dxfId="1874" priority="3805">
      <formula>ISERROR(AN180)</formula>
    </cfRule>
  </conditionalFormatting>
  <conditionalFormatting sqref="AM9:AM14 AM16:AM18">
    <cfRule type="containsErrors" dxfId="1873" priority="3854">
      <formula>ISERROR(AM9)</formula>
    </cfRule>
  </conditionalFormatting>
  <conditionalFormatting sqref="AM19:AM20">
    <cfRule type="containsErrors" dxfId="1872" priority="3853">
      <formula>ISERROR(AM19)</formula>
    </cfRule>
  </conditionalFormatting>
  <conditionalFormatting sqref="AN9:AN14 AN16:AN18">
    <cfRule type="containsErrors" dxfId="1871" priority="3852">
      <formula>ISERROR(AN9)</formula>
    </cfRule>
  </conditionalFormatting>
  <conditionalFormatting sqref="AN19:AN20">
    <cfRule type="containsErrors" dxfId="1870" priority="3851">
      <formula>ISERROR(AN19)</formula>
    </cfRule>
  </conditionalFormatting>
  <conditionalFormatting sqref="AM15">
    <cfRule type="containsErrors" dxfId="1869" priority="3850">
      <formula>ISERROR(AM15)</formula>
    </cfRule>
  </conditionalFormatting>
  <conditionalFormatting sqref="AN15">
    <cfRule type="containsErrors" dxfId="1868" priority="3849">
      <formula>ISERROR(AN15)</formula>
    </cfRule>
  </conditionalFormatting>
  <conditionalFormatting sqref="AM25 AM27:AM28">
    <cfRule type="containsErrors" dxfId="1867" priority="3848">
      <formula>ISERROR(AM25)</formula>
    </cfRule>
  </conditionalFormatting>
  <conditionalFormatting sqref="AM26">
    <cfRule type="containsErrors" dxfId="1866" priority="3847">
      <formula>ISERROR(AM26)</formula>
    </cfRule>
  </conditionalFormatting>
  <conditionalFormatting sqref="AN25 AN27:AN28">
    <cfRule type="containsErrors" dxfId="1865" priority="3846">
      <formula>ISERROR(AN25)</formula>
    </cfRule>
  </conditionalFormatting>
  <conditionalFormatting sqref="AN26">
    <cfRule type="containsErrors" dxfId="1864" priority="3845">
      <formula>ISERROR(AN26)</formula>
    </cfRule>
  </conditionalFormatting>
  <conditionalFormatting sqref="AM50:AM55 AM57:AM59">
    <cfRule type="containsErrors" dxfId="1863" priority="3844">
      <formula>ISERROR(AM50)</formula>
    </cfRule>
  </conditionalFormatting>
  <conditionalFormatting sqref="AM60:AM61">
    <cfRule type="containsErrors" dxfId="1862" priority="3843">
      <formula>ISERROR(AM60)</formula>
    </cfRule>
  </conditionalFormatting>
  <conditionalFormatting sqref="AN50:AN55 AN57:AN59">
    <cfRule type="containsErrors" dxfId="1861" priority="3842">
      <formula>ISERROR(AN50)</formula>
    </cfRule>
  </conditionalFormatting>
  <conditionalFormatting sqref="AN60:AN61">
    <cfRule type="containsErrors" dxfId="1860" priority="3841">
      <formula>ISERROR(AN60)</formula>
    </cfRule>
  </conditionalFormatting>
  <conditionalFormatting sqref="AM56">
    <cfRule type="containsErrors" dxfId="1859" priority="3840">
      <formula>ISERROR(AM56)</formula>
    </cfRule>
  </conditionalFormatting>
  <conditionalFormatting sqref="AN56">
    <cfRule type="containsErrors" dxfId="1858" priority="3839">
      <formula>ISERROR(AN56)</formula>
    </cfRule>
  </conditionalFormatting>
  <conditionalFormatting sqref="AM66 AM68:AM69">
    <cfRule type="containsErrors" dxfId="1857" priority="3838">
      <formula>ISERROR(AM66)</formula>
    </cfRule>
  </conditionalFormatting>
  <conditionalFormatting sqref="AM67">
    <cfRule type="containsErrors" dxfId="1856" priority="3837">
      <formula>ISERROR(AM67)</formula>
    </cfRule>
  </conditionalFormatting>
  <conditionalFormatting sqref="AN66 AN68:AN69">
    <cfRule type="containsErrors" dxfId="1855" priority="3836">
      <formula>ISERROR(AN66)</formula>
    </cfRule>
  </conditionalFormatting>
  <conditionalFormatting sqref="AN67">
    <cfRule type="containsErrors" dxfId="1854" priority="3835">
      <formula>ISERROR(AN67)</formula>
    </cfRule>
  </conditionalFormatting>
  <conditionalFormatting sqref="AM92:AM97 AM99:AM101">
    <cfRule type="containsErrors" dxfId="1853" priority="3834">
      <formula>ISERROR(AM92)</formula>
    </cfRule>
  </conditionalFormatting>
  <conditionalFormatting sqref="AM102:AM103">
    <cfRule type="containsErrors" dxfId="1852" priority="3833">
      <formula>ISERROR(AM102)</formula>
    </cfRule>
  </conditionalFormatting>
  <conditionalFormatting sqref="AN92:AN97 AN99:AN101">
    <cfRule type="containsErrors" dxfId="1851" priority="3832">
      <formula>ISERROR(AN92)</formula>
    </cfRule>
  </conditionalFormatting>
  <conditionalFormatting sqref="L39 L81 L120 L155 L191 L41 L83 L122 L157 L193">
    <cfRule type="containsErrors" dxfId="1850" priority="3804">
      <formula>ISERROR(L39)</formula>
    </cfRule>
  </conditionalFormatting>
  <conditionalFormatting sqref="L23">
    <cfRule type="containsErrors" dxfId="1849" priority="3801">
      <formula>ISERROR(L23)</formula>
    </cfRule>
  </conditionalFormatting>
  <conditionalFormatting sqref="L33">
    <cfRule type="containsErrors" dxfId="1848" priority="3802">
      <formula>ISERROR(L33)</formula>
    </cfRule>
  </conditionalFormatting>
  <conditionalFormatting sqref="L8">
    <cfRule type="containsErrors" dxfId="1847" priority="3803">
      <formula>ISERROR(L8)</formula>
    </cfRule>
  </conditionalFormatting>
  <conditionalFormatting sqref="L34:L36">
    <cfRule type="containsErrors" dxfId="1846" priority="3799">
      <formula>ISERROR(L34)</formula>
    </cfRule>
  </conditionalFormatting>
  <conditionalFormatting sqref="L50:L55 L57:L59">
    <cfRule type="containsErrors" dxfId="1845" priority="3797">
      <formula>ISERROR(L50)</formula>
    </cfRule>
  </conditionalFormatting>
  <conditionalFormatting sqref="L75:L78">
    <cfRule type="containsErrors" dxfId="1844" priority="3794">
      <formula>ISERROR(L75)</formula>
    </cfRule>
  </conditionalFormatting>
  <conditionalFormatting sqref="L116">
    <cfRule type="containsErrors" dxfId="1843" priority="3791">
      <formula>ISERROR(L116)</formula>
    </cfRule>
  </conditionalFormatting>
  <conditionalFormatting sqref="L127">
    <cfRule type="containsErrors" dxfId="1842" priority="3788">
      <formula>ISERROR(L127)</formula>
    </cfRule>
  </conditionalFormatting>
  <conditionalFormatting sqref="L92:L97 L99:L101">
    <cfRule type="containsErrors" dxfId="1841" priority="3792">
      <formula>ISERROR(L92)</formula>
    </cfRule>
  </conditionalFormatting>
  <conditionalFormatting sqref="L49">
    <cfRule type="containsErrors" dxfId="1840" priority="3798">
      <formula>ISERROR(L49)</formula>
    </cfRule>
  </conditionalFormatting>
  <conditionalFormatting sqref="L74">
    <cfRule type="containsErrors" dxfId="1839" priority="3796">
      <formula>ISERROR(L74)</formula>
    </cfRule>
  </conditionalFormatting>
  <conditionalFormatting sqref="L177">
    <cfRule type="containsErrors" dxfId="1838" priority="3780">
      <formula>ISERROR(L177)</formula>
    </cfRule>
  </conditionalFormatting>
  <conditionalFormatting sqref="L128:L130 L132:L133 L135:L137">
    <cfRule type="containsErrors" dxfId="1837" priority="3787">
      <formula>ISERROR(L128)</formula>
    </cfRule>
  </conditionalFormatting>
  <conditionalFormatting sqref="L106">
    <cfRule type="containsErrors" dxfId="1836" priority="3790">
      <formula>ISERROR(L106)</formula>
    </cfRule>
  </conditionalFormatting>
  <conditionalFormatting sqref="L152:L154">
    <cfRule type="containsErrors" dxfId="1835" priority="3784">
      <formula>ISERROR(L152)</formula>
    </cfRule>
  </conditionalFormatting>
  <conditionalFormatting sqref="L188:L190">
    <cfRule type="containsErrors" dxfId="1834" priority="3779">
      <formula>ISERROR(L188)</formula>
    </cfRule>
  </conditionalFormatting>
  <conditionalFormatting sqref="L151">
    <cfRule type="containsErrors" dxfId="1833" priority="3786">
      <formula>ISERROR(L151)</formula>
    </cfRule>
  </conditionalFormatting>
  <conditionalFormatting sqref="L91">
    <cfRule type="containsErrors" dxfId="1832" priority="3793">
      <formula>ISERROR(L91)</formula>
    </cfRule>
  </conditionalFormatting>
  <conditionalFormatting sqref="L163:L168 L170:L172">
    <cfRule type="containsErrors" dxfId="1831" priority="3782">
      <formula>ISERROR(L163)</formula>
    </cfRule>
  </conditionalFormatting>
  <conditionalFormatting sqref="L117:L119">
    <cfRule type="containsErrors" dxfId="1830" priority="3789">
      <formula>ISERROR(L117)</formula>
    </cfRule>
  </conditionalFormatting>
  <conditionalFormatting sqref="L162">
    <cfRule type="containsErrors" dxfId="1829" priority="3783">
      <formula>ISERROR(L162)</formula>
    </cfRule>
  </conditionalFormatting>
  <conditionalFormatting sqref="L66 L68:L69">
    <cfRule type="containsErrors" dxfId="1828" priority="3778">
      <formula>ISERROR(L66)</formula>
    </cfRule>
  </conditionalFormatting>
  <conditionalFormatting sqref="L142">
    <cfRule type="containsErrors" dxfId="1827" priority="3785">
      <formula>ISERROR(L142)</formula>
    </cfRule>
  </conditionalFormatting>
  <conditionalFormatting sqref="L187">
    <cfRule type="containsErrors" dxfId="1826" priority="3781">
      <formula>ISERROR(L187)</formula>
    </cfRule>
  </conditionalFormatting>
  <conditionalFormatting sqref="L29">
    <cfRule type="containsErrors" dxfId="1825" priority="3775">
      <formula>ISERROR(L29)</formula>
    </cfRule>
  </conditionalFormatting>
  <conditionalFormatting sqref="L67">
    <cfRule type="containsErrors" dxfId="1824" priority="3777">
      <formula>ISERROR(L67)</formula>
    </cfRule>
  </conditionalFormatting>
  <conditionalFormatting sqref="L112">
    <cfRule type="containsErrors" dxfId="1823" priority="3772">
      <formula>ISERROR(L112)</formula>
    </cfRule>
  </conditionalFormatting>
  <conditionalFormatting sqref="L25 L27:L28">
    <cfRule type="containsErrors" dxfId="1822" priority="3776">
      <formula>ISERROR(L25)</formula>
    </cfRule>
  </conditionalFormatting>
  <conditionalFormatting sqref="L183">
    <cfRule type="containsErrors" dxfId="1821" priority="3766">
      <formula>ISERROR(L183)</formula>
    </cfRule>
  </conditionalFormatting>
  <conditionalFormatting sqref="L26">
    <cfRule type="containsErrors" dxfId="1820" priority="3774">
      <formula>ISERROR(L26)</formula>
    </cfRule>
  </conditionalFormatting>
  <conditionalFormatting sqref="L109">
    <cfRule type="containsErrors" dxfId="1819" priority="3771">
      <formula>ISERROR(L109)</formula>
    </cfRule>
  </conditionalFormatting>
  <conditionalFormatting sqref="L9:L14 L16:L18">
    <cfRule type="containsErrors" dxfId="1818" priority="3800">
      <formula>ISERROR(L9)</formula>
    </cfRule>
  </conditionalFormatting>
  <conditionalFormatting sqref="L64">
    <cfRule type="containsErrors" dxfId="1817" priority="3795">
      <formula>ISERROR(L64)</formula>
    </cfRule>
  </conditionalFormatting>
  <conditionalFormatting sqref="L108 L110:L111">
    <cfRule type="containsErrors" dxfId="1816" priority="3773">
      <formula>ISERROR(L108)</formula>
    </cfRule>
  </conditionalFormatting>
  <conditionalFormatting sqref="L147">
    <cfRule type="containsErrors" dxfId="1815" priority="3769">
      <formula>ISERROR(L147)</formula>
    </cfRule>
  </conditionalFormatting>
  <conditionalFormatting sqref="L180">
    <cfRule type="containsErrors" dxfId="1814" priority="3765">
      <formula>ISERROR(L180)</formula>
    </cfRule>
  </conditionalFormatting>
  <conditionalFormatting sqref="L144:L146">
    <cfRule type="containsErrors" dxfId="1813" priority="3770">
      <formula>ISERROR(L144)</formula>
    </cfRule>
  </conditionalFormatting>
  <conditionalFormatting sqref="L179 L181:L182">
    <cfRule type="containsErrors" dxfId="1812" priority="3767">
      <formula>ISERROR(L179)</formula>
    </cfRule>
  </conditionalFormatting>
  <conditionalFormatting sqref="L70">
    <cfRule type="containsErrors" dxfId="1811" priority="3764">
      <formula>ISERROR(L70)</formula>
    </cfRule>
  </conditionalFormatting>
  <conditionalFormatting sqref="L131">
    <cfRule type="containsErrors" dxfId="1810" priority="3763">
      <formula>ISERROR(L131)</formula>
    </cfRule>
  </conditionalFormatting>
  <conditionalFormatting sqref="L37:L38">
    <cfRule type="containsErrors" dxfId="1809" priority="3762">
      <formula>ISERROR(L37)</formula>
    </cfRule>
  </conditionalFormatting>
  <conditionalFormatting sqref="L79:L80">
    <cfRule type="containsErrors" dxfId="1808" priority="3761">
      <formula>ISERROR(L79)</formula>
    </cfRule>
  </conditionalFormatting>
  <conditionalFormatting sqref="L19:L20">
    <cfRule type="containsErrors" dxfId="1807" priority="3760">
      <formula>ISERROR(L19)</formula>
    </cfRule>
  </conditionalFormatting>
  <conditionalFormatting sqref="L60:L61">
    <cfRule type="containsErrors" dxfId="1806" priority="3759">
      <formula>ISERROR(L60)</formula>
    </cfRule>
  </conditionalFormatting>
  <conditionalFormatting sqref="L102:L103">
    <cfRule type="containsErrors" dxfId="1805" priority="3758">
      <formula>ISERROR(L102)</formula>
    </cfRule>
  </conditionalFormatting>
  <conditionalFormatting sqref="L138:L139">
    <cfRule type="containsErrors" dxfId="1804" priority="3757">
      <formula>ISERROR(L138)</formula>
    </cfRule>
  </conditionalFormatting>
  <conditionalFormatting sqref="L173:L174">
    <cfRule type="containsErrors" dxfId="1803" priority="3756">
      <formula>ISERROR(L173)</formula>
    </cfRule>
  </conditionalFormatting>
  <conditionalFormatting sqref="L30">
    <cfRule type="containsErrors" dxfId="1802" priority="3755">
      <formula>ISERROR(L30)</formula>
    </cfRule>
  </conditionalFormatting>
  <conditionalFormatting sqref="L71">
    <cfRule type="containsErrors" dxfId="1801" priority="3754">
      <formula>ISERROR(L71)</formula>
    </cfRule>
  </conditionalFormatting>
  <conditionalFormatting sqref="L113">
    <cfRule type="containsErrors" dxfId="1800" priority="3753">
      <formula>ISERROR(L113)</formula>
    </cfRule>
  </conditionalFormatting>
  <conditionalFormatting sqref="L148">
    <cfRule type="containsErrors" dxfId="1799" priority="3752">
      <formula>ISERROR(L148)</formula>
    </cfRule>
  </conditionalFormatting>
  <conditionalFormatting sqref="L184">
    <cfRule type="containsErrors" dxfId="1798" priority="3751">
      <formula>ISERROR(L184)</formula>
    </cfRule>
  </conditionalFormatting>
  <conditionalFormatting sqref="L40">
    <cfRule type="containsErrors" dxfId="1797" priority="3750">
      <formula>ISERROR(L40)</formula>
    </cfRule>
  </conditionalFormatting>
  <conditionalFormatting sqref="L82">
    <cfRule type="containsErrors" dxfId="1796" priority="3749">
      <formula>ISERROR(L82)</formula>
    </cfRule>
  </conditionalFormatting>
  <conditionalFormatting sqref="L121">
    <cfRule type="containsErrors" dxfId="1795" priority="3748">
      <formula>ISERROR(L121)</formula>
    </cfRule>
  </conditionalFormatting>
  <conditionalFormatting sqref="L156">
    <cfRule type="containsErrors" dxfId="1794" priority="3747">
      <formula>ISERROR(L156)</formula>
    </cfRule>
  </conditionalFormatting>
  <conditionalFormatting sqref="L192">
    <cfRule type="containsErrors" dxfId="1793" priority="3746">
      <formula>ISERROR(L192)</formula>
    </cfRule>
  </conditionalFormatting>
  <conditionalFormatting sqref="L15">
    <cfRule type="containsErrors" dxfId="1792" priority="3745">
      <formula>ISERROR(L15)</formula>
    </cfRule>
  </conditionalFormatting>
  <conditionalFormatting sqref="L56">
    <cfRule type="containsErrors" dxfId="1791" priority="3744">
      <formula>ISERROR(L56)</formula>
    </cfRule>
  </conditionalFormatting>
  <conditionalFormatting sqref="L98">
    <cfRule type="containsErrors" dxfId="1790" priority="3743">
      <formula>ISERROR(L98)</formula>
    </cfRule>
  </conditionalFormatting>
  <conditionalFormatting sqref="L134">
    <cfRule type="containsErrors" dxfId="1789" priority="3742">
      <formula>ISERROR(L134)</formula>
    </cfRule>
  </conditionalFormatting>
  <conditionalFormatting sqref="L169">
    <cfRule type="containsErrors" dxfId="1788" priority="3741">
      <formula>ISERROR(L169)</formula>
    </cfRule>
  </conditionalFormatting>
  <conditionalFormatting sqref="N8">
    <cfRule type="containsErrors" dxfId="1787" priority="3740">
      <formula>ISERROR(N8)</formula>
    </cfRule>
  </conditionalFormatting>
  <conditionalFormatting sqref="N25 N27:N28">
    <cfRule type="containsErrors" dxfId="1786" priority="3736">
      <formula>ISERROR(N25)</formula>
    </cfRule>
  </conditionalFormatting>
  <conditionalFormatting sqref="N29">
    <cfRule type="containsErrors" dxfId="1785" priority="3735">
      <formula>ISERROR(N29)</formula>
    </cfRule>
  </conditionalFormatting>
  <conditionalFormatting sqref="N26">
    <cfRule type="containsErrors" dxfId="1784" priority="3734">
      <formula>ISERROR(N26)</formula>
    </cfRule>
  </conditionalFormatting>
  <conditionalFormatting sqref="N30">
    <cfRule type="containsErrors" dxfId="1783" priority="3733">
      <formula>ISERROR(N30)</formula>
    </cfRule>
  </conditionalFormatting>
  <conditionalFormatting sqref="N33">
    <cfRule type="containsErrors" dxfId="1782" priority="3731">
      <formula>ISERROR(N33)</formula>
    </cfRule>
  </conditionalFormatting>
  <conditionalFormatting sqref="N39 N41">
    <cfRule type="containsErrors" dxfId="1781" priority="3730">
      <formula>ISERROR(N39)</formula>
    </cfRule>
  </conditionalFormatting>
  <conditionalFormatting sqref="N34:N36">
    <cfRule type="containsErrors" dxfId="1780" priority="3729">
      <formula>ISERROR(N34)</formula>
    </cfRule>
  </conditionalFormatting>
  <conditionalFormatting sqref="N37:N38">
    <cfRule type="containsErrors" dxfId="1779" priority="3728">
      <formula>ISERROR(N37)</formula>
    </cfRule>
  </conditionalFormatting>
  <conditionalFormatting sqref="N40">
    <cfRule type="containsErrors" dxfId="1778" priority="3727">
      <formula>ISERROR(N40)</formula>
    </cfRule>
  </conditionalFormatting>
  <conditionalFormatting sqref="D24">
    <cfRule type="containsErrors" dxfId="1777" priority="3535">
      <formula>ISERROR(D24)</formula>
    </cfRule>
  </conditionalFormatting>
  <conditionalFormatting sqref="E24">
    <cfRule type="containsErrors" dxfId="1776" priority="3534">
      <formula>ISERROR(E24)</formula>
    </cfRule>
  </conditionalFormatting>
  <conditionalFormatting sqref="I24">
    <cfRule type="containsErrors" dxfId="1775" priority="3530">
      <formula>ISERROR(I24)</formula>
    </cfRule>
  </conditionalFormatting>
  <conditionalFormatting sqref="J24">
    <cfRule type="containsErrors" dxfId="1774" priority="3529">
      <formula>ISERROR(J24)</formula>
    </cfRule>
  </conditionalFormatting>
  <conditionalFormatting sqref="AM24">
    <cfRule type="containsErrors" dxfId="1773" priority="3527">
      <formula>ISERROR(AM24)</formula>
    </cfRule>
  </conditionalFormatting>
  <conditionalFormatting sqref="AN24">
    <cfRule type="containsErrors" dxfId="1772" priority="3526">
      <formula>ISERROR(AN24)</formula>
    </cfRule>
  </conditionalFormatting>
  <conditionalFormatting sqref="B65">
    <cfRule type="containsErrors" dxfId="1771" priority="3521">
      <formula>ISERROR(B65)</formula>
    </cfRule>
  </conditionalFormatting>
  <conditionalFormatting sqref="E65">
    <cfRule type="containsErrors" dxfId="1770" priority="3519">
      <formula>ISERROR(E65)</formula>
    </cfRule>
  </conditionalFormatting>
  <conditionalFormatting sqref="F65">
    <cfRule type="containsErrors" dxfId="1769" priority="3518">
      <formula>ISERROR(F65)</formula>
    </cfRule>
  </conditionalFormatting>
  <conditionalFormatting sqref="J65">
    <cfRule type="containsErrors" dxfId="1768" priority="3514">
      <formula>ISERROR(J65)</formula>
    </cfRule>
  </conditionalFormatting>
  <conditionalFormatting sqref="K65">
    <cfRule type="containsErrors" dxfId="1767" priority="3513">
      <formula>ISERROR(K65)</formula>
    </cfRule>
  </conditionalFormatting>
  <conditionalFormatting sqref="AN65">
    <cfRule type="containsErrors" dxfId="1766" priority="3511">
      <formula>ISERROR(AN65)</formula>
    </cfRule>
  </conditionalFormatting>
  <conditionalFormatting sqref="L65">
    <cfRule type="containsErrors" dxfId="1765" priority="3510">
      <formula>ISERROR(L65)</formula>
    </cfRule>
  </conditionalFormatting>
  <conditionalFormatting sqref="F24">
    <cfRule type="containsErrors" dxfId="1764" priority="3533">
      <formula>ISERROR(F24)</formula>
    </cfRule>
  </conditionalFormatting>
  <conditionalFormatting sqref="G24">
    <cfRule type="containsErrors" dxfId="1763" priority="3532">
      <formula>ISERROR(G24)</formula>
    </cfRule>
  </conditionalFormatting>
  <conditionalFormatting sqref="L24">
    <cfRule type="containsErrors" dxfId="1762" priority="3525">
      <formula>ISERROR(L24)</formula>
    </cfRule>
  </conditionalFormatting>
  <conditionalFormatting sqref="G65">
    <cfRule type="containsErrors" dxfId="1761" priority="3517">
      <formula>ISERROR(G65)</formula>
    </cfRule>
  </conditionalFormatting>
  <conditionalFormatting sqref="AM65">
    <cfRule type="containsErrors" dxfId="1760" priority="3512">
      <formula>ISERROR(AM65)</formula>
    </cfRule>
  </conditionalFormatting>
  <conditionalFormatting sqref="B107">
    <cfRule type="containsErrors" dxfId="1759" priority="3506">
      <formula>ISERROR(B107)</formula>
    </cfRule>
  </conditionalFormatting>
  <conditionalFormatting sqref="D107">
    <cfRule type="containsErrors" dxfId="1758" priority="3505">
      <formula>ISERROR(D107)</formula>
    </cfRule>
  </conditionalFormatting>
  <conditionalFormatting sqref="E107">
    <cfRule type="containsErrors" dxfId="1757" priority="3504">
      <formula>ISERROR(E107)</formula>
    </cfRule>
  </conditionalFormatting>
  <conditionalFormatting sqref="F107">
    <cfRule type="containsErrors" dxfId="1756" priority="3503">
      <formula>ISERROR(F107)</formula>
    </cfRule>
  </conditionalFormatting>
  <conditionalFormatting sqref="G107">
    <cfRule type="containsErrors" dxfId="1755" priority="3502">
      <formula>ISERROR(G107)</formula>
    </cfRule>
  </conditionalFormatting>
  <conditionalFormatting sqref="I107">
    <cfRule type="containsErrors" dxfId="1754" priority="3500">
      <formula>ISERROR(I107)</formula>
    </cfRule>
  </conditionalFormatting>
  <conditionalFormatting sqref="J107">
    <cfRule type="containsErrors" dxfId="1753" priority="3499">
      <formula>ISERROR(J107)</formula>
    </cfRule>
  </conditionalFormatting>
  <conditionalFormatting sqref="K107">
    <cfRule type="containsErrors" dxfId="1752" priority="3498">
      <formula>ISERROR(K107)</formula>
    </cfRule>
  </conditionalFormatting>
  <conditionalFormatting sqref="AM107">
    <cfRule type="containsErrors" dxfId="1751" priority="3497">
      <formula>ISERROR(AM107)</formula>
    </cfRule>
  </conditionalFormatting>
  <conditionalFormatting sqref="AN107">
    <cfRule type="containsErrors" dxfId="1750" priority="3496">
      <formula>ISERROR(AN107)</formula>
    </cfRule>
  </conditionalFormatting>
  <conditionalFormatting sqref="L107">
    <cfRule type="containsErrors" dxfId="1749" priority="3495">
      <formula>ISERROR(L107)</formula>
    </cfRule>
  </conditionalFormatting>
  <conditionalFormatting sqref="B143">
    <cfRule type="containsErrors" dxfId="1748" priority="3491">
      <formula>ISERROR(B143)</formula>
    </cfRule>
  </conditionalFormatting>
  <conditionalFormatting sqref="D143">
    <cfRule type="containsErrors" dxfId="1747" priority="3490">
      <formula>ISERROR(D143)</formula>
    </cfRule>
  </conditionalFormatting>
  <conditionalFormatting sqref="E143">
    <cfRule type="containsErrors" dxfId="1746" priority="3489">
      <formula>ISERROR(E143)</formula>
    </cfRule>
  </conditionalFormatting>
  <conditionalFormatting sqref="F143">
    <cfRule type="containsErrors" dxfId="1745" priority="3488">
      <formula>ISERROR(F143)</formula>
    </cfRule>
  </conditionalFormatting>
  <conditionalFormatting sqref="B24">
    <cfRule type="containsErrors" dxfId="1744" priority="3536">
      <formula>ISERROR(B24)</formula>
    </cfRule>
  </conditionalFormatting>
  <conditionalFormatting sqref="K24">
    <cfRule type="containsErrors" dxfId="1743" priority="3528">
      <formula>ISERROR(K24)</formula>
    </cfRule>
  </conditionalFormatting>
  <conditionalFormatting sqref="N24">
    <cfRule type="containsErrors" dxfId="1742" priority="3524">
      <formula>ISERROR(N24)</formula>
    </cfRule>
  </conditionalFormatting>
  <conditionalFormatting sqref="D65">
    <cfRule type="containsErrors" dxfId="1741" priority="3520">
      <formula>ISERROR(D65)</formula>
    </cfRule>
  </conditionalFormatting>
  <conditionalFormatting sqref="I65">
    <cfRule type="containsErrors" dxfId="1740" priority="3515">
      <formula>ISERROR(I65)</formula>
    </cfRule>
  </conditionalFormatting>
  <conditionalFormatting sqref="I143">
    <cfRule type="containsErrors" dxfId="1739" priority="3485">
      <formula>ISERROR(I143)</formula>
    </cfRule>
  </conditionalFormatting>
  <conditionalFormatting sqref="J143">
    <cfRule type="containsErrors" dxfId="1738" priority="3484">
      <formula>ISERROR(J143)</formula>
    </cfRule>
  </conditionalFormatting>
  <conditionalFormatting sqref="K143">
    <cfRule type="containsErrors" dxfId="1737" priority="3483">
      <formula>ISERROR(K143)</formula>
    </cfRule>
  </conditionalFormatting>
  <conditionalFormatting sqref="AM143">
    <cfRule type="containsErrors" dxfId="1736" priority="3482">
      <formula>ISERROR(AM143)</formula>
    </cfRule>
  </conditionalFormatting>
  <conditionalFormatting sqref="AN143">
    <cfRule type="containsErrors" dxfId="1735" priority="3481">
      <formula>ISERROR(AN143)</formula>
    </cfRule>
  </conditionalFormatting>
  <conditionalFormatting sqref="L143">
    <cfRule type="containsErrors" dxfId="1734" priority="3480">
      <formula>ISERROR(L143)</formula>
    </cfRule>
  </conditionalFormatting>
  <conditionalFormatting sqref="B178">
    <cfRule type="containsErrors" dxfId="1733" priority="3476">
      <formula>ISERROR(B178)</formula>
    </cfRule>
  </conditionalFormatting>
  <conditionalFormatting sqref="D178">
    <cfRule type="containsErrors" dxfId="1732" priority="3475">
      <formula>ISERROR(D178)</formula>
    </cfRule>
  </conditionalFormatting>
  <conditionalFormatting sqref="E178">
    <cfRule type="containsErrors" dxfId="1731" priority="3474">
      <formula>ISERROR(E178)</formula>
    </cfRule>
  </conditionalFormatting>
  <conditionalFormatting sqref="F178">
    <cfRule type="containsErrors" dxfId="1730" priority="3473">
      <formula>ISERROR(F178)</formula>
    </cfRule>
  </conditionalFormatting>
  <conditionalFormatting sqref="G178">
    <cfRule type="containsErrors" dxfId="1729" priority="3472">
      <formula>ISERROR(G178)</formula>
    </cfRule>
  </conditionalFormatting>
  <conditionalFormatting sqref="I178">
    <cfRule type="containsErrors" dxfId="1728" priority="3470">
      <formula>ISERROR(I178)</formula>
    </cfRule>
  </conditionalFormatting>
  <conditionalFormatting sqref="J178">
    <cfRule type="containsErrors" dxfId="1727" priority="3469">
      <formula>ISERROR(J178)</formula>
    </cfRule>
  </conditionalFormatting>
  <conditionalFormatting sqref="K178">
    <cfRule type="containsErrors" dxfId="1726" priority="3468">
      <formula>ISERROR(K178)</formula>
    </cfRule>
  </conditionalFormatting>
  <conditionalFormatting sqref="AM178">
    <cfRule type="containsErrors" dxfId="1725" priority="3467">
      <formula>ISERROR(AM178)</formula>
    </cfRule>
  </conditionalFormatting>
  <conditionalFormatting sqref="AN178">
    <cfRule type="containsErrors" dxfId="1724" priority="3466">
      <formula>ISERROR(AN178)</formula>
    </cfRule>
  </conditionalFormatting>
  <conditionalFormatting sqref="L178">
    <cfRule type="containsErrors" dxfId="1723" priority="3465">
      <formula>ISERROR(L178)</formula>
    </cfRule>
  </conditionalFormatting>
  <conditionalFormatting sqref="O8">
    <cfRule type="containsErrors" dxfId="1722" priority="3462">
      <formula>ISERROR(O8)</formula>
    </cfRule>
  </conditionalFormatting>
  <conditionalFormatting sqref="G143">
    <cfRule type="containsErrors" dxfId="1721" priority="3487">
      <formula>ISERROR(G143)</formula>
    </cfRule>
  </conditionalFormatting>
  <conditionalFormatting sqref="O25 O27:O28">
    <cfRule type="containsErrors" dxfId="1720" priority="3458">
      <formula>ISERROR(O25)</formula>
    </cfRule>
  </conditionalFormatting>
  <conditionalFormatting sqref="O29">
    <cfRule type="containsErrors" dxfId="1719" priority="3457">
      <formula>ISERROR(O29)</formula>
    </cfRule>
  </conditionalFormatting>
  <conditionalFormatting sqref="O26">
    <cfRule type="containsErrors" dxfId="1718" priority="3456">
      <formula>ISERROR(O26)</formula>
    </cfRule>
  </conditionalFormatting>
  <conditionalFormatting sqref="O30">
    <cfRule type="containsErrors" dxfId="1717" priority="3455">
      <formula>ISERROR(O30)</formula>
    </cfRule>
  </conditionalFormatting>
  <conditionalFormatting sqref="O33">
    <cfRule type="containsErrors" dxfId="1716" priority="3454">
      <formula>ISERROR(O33)</formula>
    </cfRule>
  </conditionalFormatting>
  <conditionalFormatting sqref="O39 O41">
    <cfRule type="containsErrors" dxfId="1715" priority="3453">
      <formula>ISERROR(O39)</formula>
    </cfRule>
  </conditionalFormatting>
  <conditionalFormatting sqref="O34:O36">
    <cfRule type="containsErrors" dxfId="1714" priority="3452">
      <formula>ISERROR(O34)</formula>
    </cfRule>
  </conditionalFormatting>
  <conditionalFormatting sqref="O37:O38">
    <cfRule type="containsErrors" dxfId="1713" priority="3451">
      <formula>ISERROR(O37)</formula>
    </cfRule>
  </conditionalFormatting>
  <conditionalFormatting sqref="O40">
    <cfRule type="containsErrors" dxfId="1712" priority="3450">
      <formula>ISERROR(O40)</formula>
    </cfRule>
  </conditionalFormatting>
  <conditionalFormatting sqref="O24">
    <cfRule type="containsErrors" dxfId="1711" priority="3394">
      <formula>ISERROR(O24)</formula>
    </cfRule>
  </conditionalFormatting>
  <conditionalFormatting sqref="N116">
    <cfRule type="containsErrors" dxfId="1710" priority="3365">
      <formula>ISERROR(N116)</formula>
    </cfRule>
  </conditionalFormatting>
  <conditionalFormatting sqref="N187">
    <cfRule type="containsErrors" dxfId="1709" priority="3361">
      <formula>ISERROR(N187)</formula>
    </cfRule>
  </conditionalFormatting>
  <conditionalFormatting sqref="O187">
    <cfRule type="containsErrors" dxfId="1708" priority="3360">
      <formula>ISERROR(O187)</formula>
    </cfRule>
  </conditionalFormatting>
  <conditionalFormatting sqref="N74">
    <cfRule type="containsErrors" dxfId="1707" priority="3367">
      <formula>ISERROR(N74)</formula>
    </cfRule>
  </conditionalFormatting>
  <conditionalFormatting sqref="O74">
    <cfRule type="containsErrors" dxfId="1706" priority="3366">
      <formula>ISERROR(O74)</formula>
    </cfRule>
  </conditionalFormatting>
  <conditionalFormatting sqref="O116">
    <cfRule type="containsErrors" dxfId="1705" priority="3364">
      <formula>ISERROR(O116)</formula>
    </cfRule>
  </conditionalFormatting>
  <conditionalFormatting sqref="N151">
    <cfRule type="containsErrors" dxfId="1704" priority="3363">
      <formula>ISERROR(N151)</formula>
    </cfRule>
  </conditionalFormatting>
  <conditionalFormatting sqref="O151">
    <cfRule type="containsErrors" dxfId="1703" priority="3362">
      <formula>ISERROR(O151)</formula>
    </cfRule>
  </conditionalFormatting>
  <conditionalFormatting sqref="P8">
    <cfRule type="containsErrors" dxfId="1702" priority="3200">
      <formula>ISERROR(P8)</formula>
    </cfRule>
  </conditionalFormatting>
  <conditionalFormatting sqref="P33">
    <cfRule type="containsErrors" dxfId="1701" priority="3192">
      <formula>ISERROR(P33)</formula>
    </cfRule>
  </conditionalFormatting>
  <conditionalFormatting sqref="N23">
    <cfRule type="containsErrors" dxfId="1700" priority="3124">
      <formula>ISERROR(N23)</formula>
    </cfRule>
  </conditionalFormatting>
  <conditionalFormatting sqref="O23">
    <cfRule type="containsErrors" dxfId="1699" priority="3123">
      <formula>ISERROR(O23)</formula>
    </cfRule>
  </conditionalFormatting>
  <conditionalFormatting sqref="P23">
    <cfRule type="containsErrors" dxfId="1698" priority="3122">
      <formula>ISERROR(P23)</formula>
    </cfRule>
  </conditionalFormatting>
  <conditionalFormatting sqref="N49">
    <cfRule type="containsErrors" dxfId="1697" priority="3121">
      <formula>ISERROR(N49)</formula>
    </cfRule>
  </conditionalFormatting>
  <conditionalFormatting sqref="O49">
    <cfRule type="containsErrors" dxfId="1696" priority="3120">
      <formula>ISERROR(O49)</formula>
    </cfRule>
  </conditionalFormatting>
  <conditionalFormatting sqref="P49">
    <cfRule type="containsErrors" dxfId="1695" priority="3119">
      <formula>ISERROR(P49)</formula>
    </cfRule>
  </conditionalFormatting>
  <conditionalFormatting sqref="N64">
    <cfRule type="containsErrors" dxfId="1694" priority="3118">
      <formula>ISERROR(N64)</formula>
    </cfRule>
  </conditionalFormatting>
  <conditionalFormatting sqref="O64">
    <cfRule type="containsErrors" dxfId="1693" priority="3117">
      <formula>ISERROR(O64)</formula>
    </cfRule>
  </conditionalFormatting>
  <conditionalFormatting sqref="P64">
    <cfRule type="containsErrors" dxfId="1692" priority="3116">
      <formula>ISERROR(P64)</formula>
    </cfRule>
  </conditionalFormatting>
  <conditionalFormatting sqref="N91">
    <cfRule type="containsErrors" dxfId="1691" priority="3115">
      <formula>ISERROR(N91)</formula>
    </cfRule>
  </conditionalFormatting>
  <conditionalFormatting sqref="O91">
    <cfRule type="containsErrors" dxfId="1690" priority="3114">
      <formula>ISERROR(O91)</formula>
    </cfRule>
  </conditionalFormatting>
  <conditionalFormatting sqref="P91">
    <cfRule type="containsErrors" dxfId="1689" priority="3113">
      <formula>ISERROR(P91)</formula>
    </cfRule>
  </conditionalFormatting>
  <conditionalFormatting sqref="N106">
    <cfRule type="containsErrors" dxfId="1688" priority="3112">
      <formula>ISERROR(N106)</formula>
    </cfRule>
  </conditionalFormatting>
  <conditionalFormatting sqref="O106">
    <cfRule type="containsErrors" dxfId="1687" priority="3111">
      <formula>ISERROR(O106)</formula>
    </cfRule>
  </conditionalFormatting>
  <conditionalFormatting sqref="P106">
    <cfRule type="containsErrors" dxfId="1686" priority="3110">
      <formula>ISERROR(P106)</formula>
    </cfRule>
  </conditionalFormatting>
  <conditionalFormatting sqref="N127">
    <cfRule type="containsErrors" dxfId="1685" priority="3109">
      <formula>ISERROR(N127)</formula>
    </cfRule>
  </conditionalFormatting>
  <conditionalFormatting sqref="O127">
    <cfRule type="containsErrors" dxfId="1684" priority="3108">
      <formula>ISERROR(O127)</formula>
    </cfRule>
  </conditionalFormatting>
  <conditionalFormatting sqref="P127">
    <cfRule type="containsErrors" dxfId="1683" priority="3107">
      <formula>ISERROR(P127)</formula>
    </cfRule>
  </conditionalFormatting>
  <conditionalFormatting sqref="N162">
    <cfRule type="containsErrors" dxfId="1682" priority="3106">
      <formula>ISERROR(N162)</formula>
    </cfRule>
  </conditionalFormatting>
  <conditionalFormatting sqref="O162">
    <cfRule type="containsErrors" dxfId="1681" priority="3105">
      <formula>ISERROR(O162)</formula>
    </cfRule>
  </conditionalFormatting>
  <conditionalFormatting sqref="P162">
    <cfRule type="containsErrors" dxfId="1680" priority="3104">
      <formula>ISERROR(P162)</formula>
    </cfRule>
  </conditionalFormatting>
  <conditionalFormatting sqref="N177">
    <cfRule type="containsErrors" dxfId="1679" priority="3103">
      <formula>ISERROR(N177)</formula>
    </cfRule>
  </conditionalFormatting>
  <conditionalFormatting sqref="O177">
    <cfRule type="containsErrors" dxfId="1678" priority="3102">
      <formula>ISERROR(O177)</formula>
    </cfRule>
  </conditionalFormatting>
  <conditionalFormatting sqref="P177">
    <cfRule type="containsErrors" dxfId="1677" priority="3101">
      <formula>ISERROR(P177)</formula>
    </cfRule>
  </conditionalFormatting>
  <conditionalFormatting sqref="P74">
    <cfRule type="containsErrors" dxfId="1676" priority="3100">
      <formula>ISERROR(P74)</formula>
    </cfRule>
  </conditionalFormatting>
  <conditionalFormatting sqref="P116">
    <cfRule type="containsErrors" dxfId="1675" priority="3099">
      <formula>ISERROR(P116)</formula>
    </cfRule>
  </conditionalFormatting>
  <conditionalFormatting sqref="P151">
    <cfRule type="containsErrors" dxfId="1674" priority="3098">
      <formula>ISERROR(P151)</formula>
    </cfRule>
  </conditionalFormatting>
  <conditionalFormatting sqref="N142">
    <cfRule type="containsErrors" dxfId="1673" priority="3070">
      <formula>ISERROR(N142)</formula>
    </cfRule>
  </conditionalFormatting>
  <conditionalFormatting sqref="O142">
    <cfRule type="containsErrors" dxfId="1672" priority="3069">
      <formula>ISERROR(O142)</formula>
    </cfRule>
  </conditionalFormatting>
  <conditionalFormatting sqref="P142">
    <cfRule type="containsErrors" dxfId="1671" priority="3068">
      <formula>ISERROR(P142)</formula>
    </cfRule>
  </conditionalFormatting>
  <conditionalFormatting sqref="P187">
    <cfRule type="containsErrors" dxfId="1670" priority="3064">
      <formula>ISERROR(P187)</formula>
    </cfRule>
  </conditionalFormatting>
  <conditionalFormatting sqref="P25 P27:P28">
    <cfRule type="containsErrors" dxfId="1669" priority="3016">
      <formula>ISERROR(P25)</formula>
    </cfRule>
  </conditionalFormatting>
  <conditionalFormatting sqref="P29">
    <cfRule type="containsErrors" dxfId="1668" priority="3015">
      <formula>ISERROR(P29)</formula>
    </cfRule>
  </conditionalFormatting>
  <conditionalFormatting sqref="P26">
    <cfRule type="containsErrors" dxfId="1667" priority="3014">
      <formula>ISERROR(P26)</formula>
    </cfRule>
  </conditionalFormatting>
  <conditionalFormatting sqref="P30">
    <cfRule type="containsErrors" dxfId="1666" priority="3013">
      <formula>ISERROR(P30)</formula>
    </cfRule>
  </conditionalFormatting>
  <conditionalFormatting sqref="P24">
    <cfRule type="containsErrors" dxfId="1665" priority="3012">
      <formula>ISERROR(P24)</formula>
    </cfRule>
  </conditionalFormatting>
  <conditionalFormatting sqref="P39 P41">
    <cfRule type="containsErrors" dxfId="1664" priority="3011">
      <formula>ISERROR(P39)</formula>
    </cfRule>
  </conditionalFormatting>
  <conditionalFormatting sqref="P34:P36">
    <cfRule type="containsErrors" dxfId="1663" priority="3010">
      <formula>ISERROR(P34)</formula>
    </cfRule>
  </conditionalFormatting>
  <conditionalFormatting sqref="P37:P38">
    <cfRule type="containsErrors" dxfId="1662" priority="3009">
      <formula>ISERROR(P37)</formula>
    </cfRule>
  </conditionalFormatting>
  <conditionalFormatting sqref="P40">
    <cfRule type="containsErrors" dxfId="1661" priority="3008">
      <formula>ISERROR(P40)</formula>
    </cfRule>
  </conditionalFormatting>
  <conditionalFormatting sqref="N50:N55 N57:N59">
    <cfRule type="containsErrors" dxfId="1660" priority="3007">
      <formula>ISERROR(N50)</formula>
    </cfRule>
  </conditionalFormatting>
  <conditionalFormatting sqref="N60:N61">
    <cfRule type="containsErrors" dxfId="1659" priority="3006">
      <formula>ISERROR(N60)</formula>
    </cfRule>
  </conditionalFormatting>
  <conditionalFormatting sqref="O50:O55 O57:O59">
    <cfRule type="containsErrors" dxfId="1658" priority="3005">
      <formula>ISERROR(O50)</formula>
    </cfRule>
  </conditionalFormatting>
  <conditionalFormatting sqref="O60:O61">
    <cfRule type="containsErrors" dxfId="1657" priority="3004">
      <formula>ISERROR(O60)</formula>
    </cfRule>
  </conditionalFormatting>
  <conditionalFormatting sqref="P60:P61">
    <cfRule type="containsErrors" dxfId="1656" priority="3002">
      <formula>ISERROR(P60)</formula>
    </cfRule>
  </conditionalFormatting>
  <conditionalFormatting sqref="P50:P55 P57:P59">
    <cfRule type="containsErrors" dxfId="1655" priority="3003">
      <formula>ISERROR(P50)</formula>
    </cfRule>
  </conditionalFormatting>
  <conditionalFormatting sqref="N56">
    <cfRule type="containsErrors" dxfId="1654" priority="3001">
      <formula>ISERROR(N56)</formula>
    </cfRule>
  </conditionalFormatting>
  <conditionalFormatting sqref="O56">
    <cfRule type="containsErrors" dxfId="1653" priority="3000">
      <formula>ISERROR(O56)</formula>
    </cfRule>
  </conditionalFormatting>
  <conditionalFormatting sqref="P56">
    <cfRule type="containsErrors" dxfId="1652" priority="2999">
      <formula>ISERROR(P56)</formula>
    </cfRule>
  </conditionalFormatting>
  <conditionalFormatting sqref="N66 N68:N69">
    <cfRule type="containsErrors" dxfId="1651" priority="2998">
      <formula>ISERROR(N66)</formula>
    </cfRule>
  </conditionalFormatting>
  <conditionalFormatting sqref="N70">
    <cfRule type="containsErrors" dxfId="1650" priority="2997">
      <formula>ISERROR(N70)</formula>
    </cfRule>
  </conditionalFormatting>
  <conditionalFormatting sqref="N67">
    <cfRule type="containsErrors" dxfId="1649" priority="2996">
      <formula>ISERROR(N67)</formula>
    </cfRule>
  </conditionalFormatting>
  <conditionalFormatting sqref="O66 O68:O69">
    <cfRule type="containsErrors" dxfId="1648" priority="2995">
      <formula>ISERROR(O66)</formula>
    </cfRule>
  </conditionalFormatting>
  <conditionalFormatting sqref="O70">
    <cfRule type="containsErrors" dxfId="1647" priority="2994">
      <formula>ISERROR(O70)</formula>
    </cfRule>
  </conditionalFormatting>
  <conditionalFormatting sqref="O67">
    <cfRule type="containsErrors" dxfId="1646" priority="2993">
      <formula>ISERROR(O67)</formula>
    </cfRule>
  </conditionalFormatting>
  <conditionalFormatting sqref="P66 P68:P69">
    <cfRule type="containsErrors" dxfId="1645" priority="2992">
      <formula>ISERROR(P66)</formula>
    </cfRule>
  </conditionalFormatting>
  <conditionalFormatting sqref="P70">
    <cfRule type="containsErrors" dxfId="1644" priority="2991">
      <formula>ISERROR(P70)</formula>
    </cfRule>
  </conditionalFormatting>
  <conditionalFormatting sqref="P67">
    <cfRule type="containsErrors" dxfId="1643" priority="2990">
      <formula>ISERROR(P67)</formula>
    </cfRule>
  </conditionalFormatting>
  <conditionalFormatting sqref="N71">
    <cfRule type="containsErrors" dxfId="1642" priority="2989">
      <formula>ISERROR(N71)</formula>
    </cfRule>
  </conditionalFormatting>
  <conditionalFormatting sqref="O71">
    <cfRule type="containsErrors" dxfId="1641" priority="2988">
      <formula>ISERROR(O71)</formula>
    </cfRule>
  </conditionalFormatting>
  <conditionalFormatting sqref="P71">
    <cfRule type="containsErrors" dxfId="1640" priority="2987">
      <formula>ISERROR(P71)</formula>
    </cfRule>
  </conditionalFormatting>
  <conditionalFormatting sqref="O65">
    <cfRule type="containsErrors" dxfId="1639" priority="2985">
      <formula>ISERROR(O65)</formula>
    </cfRule>
  </conditionalFormatting>
  <conditionalFormatting sqref="P65">
    <cfRule type="containsErrors" dxfId="1638" priority="2984">
      <formula>ISERROR(P65)</formula>
    </cfRule>
  </conditionalFormatting>
  <conditionalFormatting sqref="N65">
    <cfRule type="containsErrors" dxfId="1637" priority="2986">
      <formula>ISERROR(N65)</formula>
    </cfRule>
  </conditionalFormatting>
  <conditionalFormatting sqref="N81 N83">
    <cfRule type="containsErrors" dxfId="1636" priority="2983">
      <formula>ISERROR(N81)</formula>
    </cfRule>
  </conditionalFormatting>
  <conditionalFormatting sqref="N75:N78">
    <cfRule type="containsErrors" dxfId="1635" priority="2982">
      <formula>ISERROR(N75)</formula>
    </cfRule>
  </conditionalFormatting>
  <conditionalFormatting sqref="N79:N80">
    <cfRule type="containsErrors" dxfId="1634" priority="2981">
      <formula>ISERROR(N79)</formula>
    </cfRule>
  </conditionalFormatting>
  <conditionalFormatting sqref="O81 O83">
    <cfRule type="containsErrors" dxfId="1633" priority="2980">
      <formula>ISERROR(O81)</formula>
    </cfRule>
  </conditionalFormatting>
  <conditionalFormatting sqref="O75:O78">
    <cfRule type="containsErrors" dxfId="1632" priority="2979">
      <formula>ISERROR(O75)</formula>
    </cfRule>
  </conditionalFormatting>
  <conditionalFormatting sqref="O79:O80">
    <cfRule type="containsErrors" dxfId="1631" priority="2978">
      <formula>ISERROR(O79)</formula>
    </cfRule>
  </conditionalFormatting>
  <conditionalFormatting sqref="P79:P80">
    <cfRule type="containsErrors" dxfId="1630" priority="2975">
      <formula>ISERROR(P79)</formula>
    </cfRule>
  </conditionalFormatting>
  <conditionalFormatting sqref="P75:P78">
    <cfRule type="containsErrors" dxfId="1629" priority="2976">
      <formula>ISERROR(P75)</formula>
    </cfRule>
  </conditionalFormatting>
  <conditionalFormatting sqref="P81 P83">
    <cfRule type="containsErrors" dxfId="1628" priority="2977">
      <formula>ISERROR(P81)</formula>
    </cfRule>
  </conditionalFormatting>
  <conditionalFormatting sqref="N82">
    <cfRule type="containsErrors" dxfId="1627" priority="2974">
      <formula>ISERROR(N82)</formula>
    </cfRule>
  </conditionalFormatting>
  <conditionalFormatting sqref="O82">
    <cfRule type="containsErrors" dxfId="1626" priority="2973">
      <formula>ISERROR(O82)</formula>
    </cfRule>
  </conditionalFormatting>
  <conditionalFormatting sqref="P82">
    <cfRule type="containsErrors" dxfId="1625" priority="2972">
      <formula>ISERROR(P82)</formula>
    </cfRule>
  </conditionalFormatting>
  <conditionalFormatting sqref="N92:N97 N99:N101">
    <cfRule type="containsErrors" dxfId="1624" priority="2971">
      <formula>ISERROR(N92)</formula>
    </cfRule>
  </conditionalFormatting>
  <conditionalFormatting sqref="N102:N103">
    <cfRule type="containsErrors" dxfId="1623" priority="2970">
      <formula>ISERROR(N102)</formula>
    </cfRule>
  </conditionalFormatting>
  <conditionalFormatting sqref="O92:O97 O99:O101">
    <cfRule type="containsErrors" dxfId="1622" priority="2969">
      <formula>ISERROR(O92)</formula>
    </cfRule>
  </conditionalFormatting>
  <conditionalFormatting sqref="O102:O103">
    <cfRule type="containsErrors" dxfId="1621" priority="2968">
      <formula>ISERROR(O102)</formula>
    </cfRule>
  </conditionalFormatting>
  <conditionalFormatting sqref="P102:P103">
    <cfRule type="containsErrors" dxfId="1620" priority="2966">
      <formula>ISERROR(P102)</formula>
    </cfRule>
  </conditionalFormatting>
  <conditionalFormatting sqref="P92:P97 P99:P101">
    <cfRule type="containsErrors" dxfId="1619" priority="2967">
      <formula>ISERROR(P92)</formula>
    </cfRule>
  </conditionalFormatting>
  <conditionalFormatting sqref="N98">
    <cfRule type="containsErrors" dxfId="1618" priority="2965">
      <formula>ISERROR(N98)</formula>
    </cfRule>
  </conditionalFormatting>
  <conditionalFormatting sqref="O98">
    <cfRule type="containsErrors" dxfId="1617" priority="2964">
      <formula>ISERROR(O98)</formula>
    </cfRule>
  </conditionalFormatting>
  <conditionalFormatting sqref="P98">
    <cfRule type="containsErrors" dxfId="1616" priority="2963">
      <formula>ISERROR(P98)</formula>
    </cfRule>
  </conditionalFormatting>
  <conditionalFormatting sqref="N112">
    <cfRule type="containsErrors" dxfId="1615" priority="2961">
      <formula>ISERROR(N112)</formula>
    </cfRule>
  </conditionalFormatting>
  <conditionalFormatting sqref="N109">
    <cfRule type="containsErrors" dxfId="1614" priority="2960">
      <formula>ISERROR(N109)</formula>
    </cfRule>
  </conditionalFormatting>
  <conditionalFormatting sqref="N108 N110:N111">
    <cfRule type="containsErrors" dxfId="1613" priority="2962">
      <formula>ISERROR(N108)</formula>
    </cfRule>
  </conditionalFormatting>
  <conditionalFormatting sqref="O112">
    <cfRule type="containsErrors" dxfId="1612" priority="2958">
      <formula>ISERROR(O112)</formula>
    </cfRule>
  </conditionalFormatting>
  <conditionalFormatting sqref="O109">
    <cfRule type="containsErrors" dxfId="1611" priority="2957">
      <formula>ISERROR(O109)</formula>
    </cfRule>
  </conditionalFormatting>
  <conditionalFormatting sqref="O108 O110:O111">
    <cfRule type="containsErrors" dxfId="1610" priority="2959">
      <formula>ISERROR(O108)</formula>
    </cfRule>
  </conditionalFormatting>
  <conditionalFormatting sqref="P112">
    <cfRule type="containsErrors" dxfId="1609" priority="2955">
      <formula>ISERROR(P112)</formula>
    </cfRule>
  </conditionalFormatting>
  <conditionalFormatting sqref="P108 P110:P111">
    <cfRule type="containsErrors" dxfId="1608" priority="2956">
      <formula>ISERROR(P108)</formula>
    </cfRule>
  </conditionalFormatting>
  <conditionalFormatting sqref="P109">
    <cfRule type="containsErrors" dxfId="1607" priority="2954">
      <formula>ISERROR(P109)</formula>
    </cfRule>
  </conditionalFormatting>
  <conditionalFormatting sqref="N113">
    <cfRule type="containsErrors" dxfId="1606" priority="2953">
      <formula>ISERROR(N113)</formula>
    </cfRule>
  </conditionalFormatting>
  <conditionalFormatting sqref="O113">
    <cfRule type="containsErrors" dxfId="1605" priority="2952">
      <formula>ISERROR(O113)</formula>
    </cfRule>
  </conditionalFormatting>
  <conditionalFormatting sqref="P113">
    <cfRule type="containsErrors" dxfId="1604" priority="2951">
      <formula>ISERROR(P113)</formula>
    </cfRule>
  </conditionalFormatting>
  <conditionalFormatting sqref="N107">
    <cfRule type="containsErrors" dxfId="1603" priority="2950">
      <formula>ISERROR(N107)</formula>
    </cfRule>
  </conditionalFormatting>
  <conditionalFormatting sqref="O107">
    <cfRule type="containsErrors" dxfId="1602" priority="2949">
      <formula>ISERROR(O107)</formula>
    </cfRule>
  </conditionalFormatting>
  <conditionalFormatting sqref="P107">
    <cfRule type="containsErrors" dxfId="1601" priority="2948">
      <formula>ISERROR(P107)</formula>
    </cfRule>
  </conditionalFormatting>
  <conditionalFormatting sqref="N120 N122">
    <cfRule type="containsErrors" dxfId="1600" priority="2947">
      <formula>ISERROR(N120)</formula>
    </cfRule>
  </conditionalFormatting>
  <conditionalFormatting sqref="N117:N119">
    <cfRule type="containsErrors" dxfId="1599" priority="2946">
      <formula>ISERROR(N117)</formula>
    </cfRule>
  </conditionalFormatting>
  <conditionalFormatting sqref="O120 O122">
    <cfRule type="containsErrors" dxfId="1598" priority="2945">
      <formula>ISERROR(O120)</formula>
    </cfRule>
  </conditionalFormatting>
  <conditionalFormatting sqref="O117:O119">
    <cfRule type="containsErrors" dxfId="1597" priority="2944">
      <formula>ISERROR(O117)</formula>
    </cfRule>
  </conditionalFormatting>
  <conditionalFormatting sqref="P117:P119">
    <cfRule type="containsErrors" dxfId="1596" priority="2942">
      <formula>ISERROR(P117)</formula>
    </cfRule>
  </conditionalFormatting>
  <conditionalFormatting sqref="P120 P122">
    <cfRule type="containsErrors" dxfId="1595" priority="2943">
      <formula>ISERROR(P120)</formula>
    </cfRule>
  </conditionalFormatting>
  <conditionalFormatting sqref="N121">
    <cfRule type="containsErrors" dxfId="1594" priority="2941">
      <formula>ISERROR(N121)</formula>
    </cfRule>
  </conditionalFormatting>
  <conditionalFormatting sqref="O121">
    <cfRule type="containsErrors" dxfId="1593" priority="2940">
      <formula>ISERROR(O121)</formula>
    </cfRule>
  </conditionalFormatting>
  <conditionalFormatting sqref="P121">
    <cfRule type="containsErrors" dxfId="1592" priority="2939">
      <formula>ISERROR(P121)</formula>
    </cfRule>
  </conditionalFormatting>
  <conditionalFormatting sqref="N128:N133 N135:N137">
    <cfRule type="containsErrors" dxfId="1591" priority="2938">
      <formula>ISERROR(N128)</formula>
    </cfRule>
  </conditionalFormatting>
  <conditionalFormatting sqref="N138:N139">
    <cfRule type="containsErrors" dxfId="1590" priority="2937">
      <formula>ISERROR(N138)</formula>
    </cfRule>
  </conditionalFormatting>
  <conditionalFormatting sqref="O128:O133 O135:O137">
    <cfRule type="containsErrors" dxfId="1589" priority="2936">
      <formula>ISERROR(O128)</formula>
    </cfRule>
  </conditionalFormatting>
  <conditionalFormatting sqref="O138:O139">
    <cfRule type="containsErrors" dxfId="1588" priority="2935">
      <formula>ISERROR(O138)</formula>
    </cfRule>
  </conditionalFormatting>
  <conditionalFormatting sqref="P128:P133 P135:P137">
    <cfRule type="containsErrors" dxfId="1587" priority="2934">
      <formula>ISERROR(P128)</formula>
    </cfRule>
  </conditionalFormatting>
  <conditionalFormatting sqref="P138:P139">
    <cfRule type="containsErrors" dxfId="1586" priority="2933">
      <formula>ISERROR(P138)</formula>
    </cfRule>
  </conditionalFormatting>
  <conditionalFormatting sqref="N134">
    <cfRule type="containsErrors" dxfId="1585" priority="2932">
      <formula>ISERROR(N134)</formula>
    </cfRule>
  </conditionalFormatting>
  <conditionalFormatting sqref="O134">
    <cfRule type="containsErrors" dxfId="1584" priority="2931">
      <formula>ISERROR(O134)</formula>
    </cfRule>
  </conditionalFormatting>
  <conditionalFormatting sqref="P134">
    <cfRule type="containsErrors" dxfId="1583" priority="2930">
      <formula>ISERROR(P134)</formula>
    </cfRule>
  </conditionalFormatting>
  <conditionalFormatting sqref="N144:N146">
    <cfRule type="containsErrors" dxfId="1582" priority="2929">
      <formula>ISERROR(N144)</formula>
    </cfRule>
  </conditionalFormatting>
  <conditionalFormatting sqref="N147">
    <cfRule type="containsErrors" dxfId="1581" priority="2928">
      <formula>ISERROR(N147)</formula>
    </cfRule>
  </conditionalFormatting>
  <conditionalFormatting sqref="O144:O146">
    <cfRule type="containsErrors" dxfId="1580" priority="2926">
      <formula>ISERROR(O144)</formula>
    </cfRule>
  </conditionalFormatting>
  <conditionalFormatting sqref="O147">
    <cfRule type="containsErrors" dxfId="1579" priority="2925">
      <formula>ISERROR(O147)</formula>
    </cfRule>
  </conditionalFormatting>
  <conditionalFormatting sqref="P144:P146">
    <cfRule type="containsErrors" dxfId="1578" priority="2923">
      <formula>ISERROR(P144)</formula>
    </cfRule>
  </conditionalFormatting>
  <conditionalFormatting sqref="P147">
    <cfRule type="containsErrors" dxfId="1577" priority="2922">
      <formula>ISERROR(P147)</formula>
    </cfRule>
  </conditionalFormatting>
  <conditionalFormatting sqref="N148">
    <cfRule type="containsErrors" dxfId="1576" priority="2920">
      <formula>ISERROR(N148)</formula>
    </cfRule>
  </conditionalFormatting>
  <conditionalFormatting sqref="P148">
    <cfRule type="containsErrors" dxfId="1575" priority="2918">
      <formula>ISERROR(P148)</formula>
    </cfRule>
  </conditionalFormatting>
  <conditionalFormatting sqref="O148">
    <cfRule type="containsErrors" dxfId="1574" priority="2919">
      <formula>ISERROR(O148)</formula>
    </cfRule>
  </conditionalFormatting>
  <conditionalFormatting sqref="N143">
    <cfRule type="containsErrors" dxfId="1573" priority="2917">
      <formula>ISERROR(N143)</formula>
    </cfRule>
  </conditionalFormatting>
  <conditionalFormatting sqref="O143">
    <cfRule type="containsErrors" dxfId="1572" priority="2916">
      <formula>ISERROR(O143)</formula>
    </cfRule>
  </conditionalFormatting>
  <conditionalFormatting sqref="P143">
    <cfRule type="containsErrors" dxfId="1571" priority="2915">
      <formula>ISERROR(P143)</formula>
    </cfRule>
  </conditionalFormatting>
  <conditionalFormatting sqref="N155 N157">
    <cfRule type="containsErrors" dxfId="1570" priority="2914">
      <formula>ISERROR(N155)</formula>
    </cfRule>
  </conditionalFormatting>
  <conditionalFormatting sqref="N152:N154">
    <cfRule type="containsErrors" dxfId="1569" priority="2913">
      <formula>ISERROR(N152)</formula>
    </cfRule>
  </conditionalFormatting>
  <conditionalFormatting sqref="O155 O157">
    <cfRule type="containsErrors" dxfId="1568" priority="2912">
      <formula>ISERROR(O155)</formula>
    </cfRule>
  </conditionalFormatting>
  <conditionalFormatting sqref="O152:O154">
    <cfRule type="containsErrors" dxfId="1567" priority="2911">
      <formula>ISERROR(O152)</formula>
    </cfRule>
  </conditionalFormatting>
  <conditionalFormatting sqref="P152:P154">
    <cfRule type="containsErrors" dxfId="1566" priority="2909">
      <formula>ISERROR(P152)</formula>
    </cfRule>
  </conditionalFormatting>
  <conditionalFormatting sqref="P155 P157">
    <cfRule type="containsErrors" dxfId="1565" priority="2910">
      <formula>ISERROR(P155)</formula>
    </cfRule>
  </conditionalFormatting>
  <conditionalFormatting sqref="N156">
    <cfRule type="containsErrors" dxfId="1564" priority="2908">
      <formula>ISERROR(N156)</formula>
    </cfRule>
  </conditionalFormatting>
  <conditionalFormatting sqref="O156">
    <cfRule type="containsErrors" dxfId="1563" priority="2907">
      <formula>ISERROR(O156)</formula>
    </cfRule>
  </conditionalFormatting>
  <conditionalFormatting sqref="P156">
    <cfRule type="containsErrors" dxfId="1562" priority="2906">
      <formula>ISERROR(P156)</formula>
    </cfRule>
  </conditionalFormatting>
  <conditionalFormatting sqref="P163:P168 P170:P172">
    <cfRule type="containsErrors" dxfId="1561" priority="2901">
      <formula>ISERROR(P163)</formula>
    </cfRule>
  </conditionalFormatting>
  <conditionalFormatting sqref="P173:P174">
    <cfRule type="containsErrors" dxfId="1560" priority="2900">
      <formula>ISERROR(P173)</formula>
    </cfRule>
  </conditionalFormatting>
  <conditionalFormatting sqref="N169">
    <cfRule type="containsErrors" dxfId="1559" priority="2899">
      <formula>ISERROR(N169)</formula>
    </cfRule>
  </conditionalFormatting>
  <conditionalFormatting sqref="O169">
    <cfRule type="containsErrors" dxfId="1558" priority="2898">
      <formula>ISERROR(O169)</formula>
    </cfRule>
  </conditionalFormatting>
  <conditionalFormatting sqref="P169">
    <cfRule type="containsErrors" dxfId="1557" priority="2897">
      <formula>ISERROR(P169)</formula>
    </cfRule>
  </conditionalFormatting>
  <conditionalFormatting sqref="N163:N168 N170:N172">
    <cfRule type="containsErrors" dxfId="1556" priority="2905">
      <formula>ISERROR(N163)</formula>
    </cfRule>
  </conditionalFormatting>
  <conditionalFormatting sqref="N173:N174">
    <cfRule type="containsErrors" dxfId="1555" priority="2904">
      <formula>ISERROR(N173)</formula>
    </cfRule>
  </conditionalFormatting>
  <conditionalFormatting sqref="O163:O168 O170:O172">
    <cfRule type="containsErrors" dxfId="1554" priority="2903">
      <formula>ISERROR(O163)</formula>
    </cfRule>
  </conditionalFormatting>
  <conditionalFormatting sqref="O173:O174">
    <cfRule type="containsErrors" dxfId="1553" priority="2902">
      <formula>ISERROR(O173)</formula>
    </cfRule>
  </conditionalFormatting>
  <conditionalFormatting sqref="P179 P181:P182">
    <cfRule type="containsErrors" dxfId="1552" priority="2890">
      <formula>ISERROR(P179)</formula>
    </cfRule>
  </conditionalFormatting>
  <conditionalFormatting sqref="P183">
    <cfRule type="containsErrors" dxfId="1551" priority="2889">
      <formula>ISERROR(P183)</formula>
    </cfRule>
  </conditionalFormatting>
  <conditionalFormatting sqref="P180">
    <cfRule type="containsErrors" dxfId="1550" priority="2888">
      <formula>ISERROR(P180)</formula>
    </cfRule>
  </conditionalFormatting>
  <conditionalFormatting sqref="N184">
    <cfRule type="containsErrors" dxfId="1549" priority="2887">
      <formula>ISERROR(N184)</formula>
    </cfRule>
  </conditionalFormatting>
  <conditionalFormatting sqref="O184">
    <cfRule type="containsErrors" dxfId="1548" priority="2886">
      <formula>ISERROR(O184)</formula>
    </cfRule>
  </conditionalFormatting>
  <conditionalFormatting sqref="P184">
    <cfRule type="containsErrors" dxfId="1547" priority="2885">
      <formula>ISERROR(P184)</formula>
    </cfRule>
  </conditionalFormatting>
  <conditionalFormatting sqref="N183">
    <cfRule type="containsErrors" dxfId="1546" priority="2895">
      <formula>ISERROR(N183)</formula>
    </cfRule>
  </conditionalFormatting>
  <conditionalFormatting sqref="N180">
    <cfRule type="containsErrors" dxfId="1545" priority="2894">
      <formula>ISERROR(N180)</formula>
    </cfRule>
  </conditionalFormatting>
  <conditionalFormatting sqref="N179 N181:N182">
    <cfRule type="containsErrors" dxfId="1544" priority="2896">
      <formula>ISERROR(N179)</formula>
    </cfRule>
  </conditionalFormatting>
  <conditionalFormatting sqref="O183">
    <cfRule type="containsErrors" dxfId="1543" priority="2892">
      <formula>ISERROR(O183)</formula>
    </cfRule>
  </conditionalFormatting>
  <conditionalFormatting sqref="O180">
    <cfRule type="containsErrors" dxfId="1542" priority="2891">
      <formula>ISERROR(O180)</formula>
    </cfRule>
  </conditionalFormatting>
  <conditionalFormatting sqref="O179 O181:O182">
    <cfRule type="containsErrors" dxfId="1541" priority="2893">
      <formula>ISERROR(O179)</formula>
    </cfRule>
  </conditionalFormatting>
  <conditionalFormatting sqref="N178">
    <cfRule type="containsErrors" dxfId="1540" priority="2884">
      <formula>ISERROR(N178)</formula>
    </cfRule>
  </conditionalFormatting>
  <conditionalFormatting sqref="O178">
    <cfRule type="containsErrors" dxfId="1539" priority="2883">
      <formula>ISERROR(O178)</formula>
    </cfRule>
  </conditionalFormatting>
  <conditionalFormatting sqref="P178">
    <cfRule type="containsErrors" dxfId="1538" priority="2882">
      <formula>ISERROR(P178)</formula>
    </cfRule>
  </conditionalFormatting>
  <conditionalFormatting sqref="O190">
    <cfRule type="containsErrors" dxfId="1537" priority="2876">
      <formula>ISERROR(O190)</formula>
    </cfRule>
  </conditionalFormatting>
  <conditionalFormatting sqref="P191 P193">
    <cfRule type="containsErrors" dxfId="1536" priority="2875">
      <formula>ISERROR(P191)</formula>
    </cfRule>
  </conditionalFormatting>
  <conditionalFormatting sqref="P188:P189">
    <cfRule type="containsErrors" dxfId="1535" priority="2874">
      <formula>ISERROR(P188)</formula>
    </cfRule>
  </conditionalFormatting>
  <conditionalFormatting sqref="P190">
    <cfRule type="containsErrors" dxfId="1534" priority="2873">
      <formula>ISERROR(P190)</formula>
    </cfRule>
  </conditionalFormatting>
  <conditionalFormatting sqref="P192">
    <cfRule type="containsErrors" dxfId="1533" priority="2870">
      <formula>ISERROR(P192)</formula>
    </cfRule>
  </conditionalFormatting>
  <conditionalFormatting sqref="N192">
    <cfRule type="containsErrors" dxfId="1532" priority="2872">
      <formula>ISERROR(N192)</formula>
    </cfRule>
  </conditionalFormatting>
  <conditionalFormatting sqref="O192">
    <cfRule type="containsErrors" dxfId="1531" priority="2871">
      <formula>ISERROR(O192)</formula>
    </cfRule>
  </conditionalFormatting>
  <conditionalFormatting sqref="N191 N193">
    <cfRule type="containsErrors" dxfId="1530" priority="2881">
      <formula>ISERROR(N191)</formula>
    </cfRule>
  </conditionalFormatting>
  <conditionalFormatting sqref="N188:N189">
    <cfRule type="containsErrors" dxfId="1529" priority="2880">
      <formula>ISERROR(N188)</formula>
    </cfRule>
  </conditionalFormatting>
  <conditionalFormatting sqref="N190">
    <cfRule type="containsErrors" dxfId="1528" priority="2879">
      <formula>ISERROR(N190)</formula>
    </cfRule>
  </conditionalFormatting>
  <conditionalFormatting sqref="O191 O193">
    <cfRule type="containsErrors" dxfId="1527" priority="2878">
      <formula>ISERROR(O191)</formula>
    </cfRule>
  </conditionalFormatting>
  <conditionalFormatting sqref="O188:O189">
    <cfRule type="containsErrors" dxfId="1526" priority="2877">
      <formula>ISERROR(O188)</formula>
    </cfRule>
  </conditionalFormatting>
  <conditionalFormatting sqref="N9:N14 N16:N18">
    <cfRule type="containsErrors" dxfId="1525" priority="2869">
      <formula>ISERROR(N9)</formula>
    </cfRule>
  </conditionalFormatting>
  <conditionalFormatting sqref="N19:N20">
    <cfRule type="containsErrors" dxfId="1524" priority="2868">
      <formula>ISERROR(N19)</formula>
    </cfRule>
  </conditionalFormatting>
  <conditionalFormatting sqref="O9:O14 O16:O18">
    <cfRule type="containsErrors" dxfId="1523" priority="2867">
      <formula>ISERROR(O9)</formula>
    </cfRule>
  </conditionalFormatting>
  <conditionalFormatting sqref="O19:O20">
    <cfRule type="containsErrors" dxfId="1522" priority="2866">
      <formula>ISERROR(O19)</formula>
    </cfRule>
  </conditionalFormatting>
  <conditionalFormatting sqref="P9:P14 P16:P18">
    <cfRule type="containsErrors" dxfId="1521" priority="2865">
      <formula>ISERROR(P9)</formula>
    </cfRule>
  </conditionalFormatting>
  <conditionalFormatting sqref="P19:P20">
    <cfRule type="containsErrors" dxfId="1520" priority="2864">
      <formula>ISERROR(P19)</formula>
    </cfRule>
  </conditionalFormatting>
  <conditionalFormatting sqref="N15">
    <cfRule type="containsErrors" dxfId="1519" priority="2863">
      <formula>ISERROR(N15)</formula>
    </cfRule>
  </conditionalFormatting>
  <conditionalFormatting sqref="O15">
    <cfRule type="containsErrors" dxfId="1518" priority="2862">
      <formula>ISERROR(O15)</formula>
    </cfRule>
  </conditionalFormatting>
  <conditionalFormatting sqref="P15">
    <cfRule type="containsErrors" dxfId="1517" priority="2861">
      <formula>ISERROR(P15)</formula>
    </cfRule>
  </conditionalFormatting>
  <conditionalFormatting sqref="B42:B43">
    <cfRule type="containsErrors" dxfId="1516" priority="2860">
      <formula>ISERROR(B42)</formula>
    </cfRule>
  </conditionalFormatting>
  <conditionalFormatting sqref="D43">
    <cfRule type="containsErrors" dxfId="1515" priority="2859">
      <formula>ISERROR(D43)</formula>
    </cfRule>
  </conditionalFormatting>
  <conditionalFormatting sqref="E43">
    <cfRule type="containsErrors" dxfId="1514" priority="2858">
      <formula>ISERROR(E43)</formula>
    </cfRule>
  </conditionalFormatting>
  <conditionalFormatting sqref="F43">
    <cfRule type="containsErrors" dxfId="1513" priority="2857">
      <formula>ISERROR(F43)</formula>
    </cfRule>
  </conditionalFormatting>
  <conditionalFormatting sqref="G43">
    <cfRule type="containsErrors" dxfId="1512" priority="2856">
      <formula>ISERROR(G43)</formula>
    </cfRule>
  </conditionalFormatting>
  <conditionalFormatting sqref="I43">
    <cfRule type="containsErrors" dxfId="1511" priority="2855">
      <formula>ISERROR(I43)</formula>
    </cfRule>
  </conditionalFormatting>
  <conditionalFormatting sqref="J43">
    <cfRule type="containsErrors" dxfId="1510" priority="2854">
      <formula>ISERROR(J43)</formula>
    </cfRule>
  </conditionalFormatting>
  <conditionalFormatting sqref="K43">
    <cfRule type="containsErrors" dxfId="1509" priority="2853">
      <formula>ISERROR(K43)</formula>
    </cfRule>
  </conditionalFormatting>
  <conditionalFormatting sqref="L43">
    <cfRule type="containsErrors" dxfId="1508" priority="2852">
      <formula>ISERROR(L43)</formula>
    </cfRule>
  </conditionalFormatting>
  <conditionalFormatting sqref="N43">
    <cfRule type="containsErrors" dxfId="1507" priority="2851">
      <formula>ISERROR(N43)</formula>
    </cfRule>
  </conditionalFormatting>
  <conditionalFormatting sqref="O43">
    <cfRule type="containsErrors" dxfId="1506" priority="2850">
      <formula>ISERROR(O43)</formula>
    </cfRule>
  </conditionalFormatting>
  <conditionalFormatting sqref="P43">
    <cfRule type="containsErrors" dxfId="1505" priority="2849">
      <formula>ISERROR(P43)</formula>
    </cfRule>
  </conditionalFormatting>
  <conditionalFormatting sqref="B84:B85">
    <cfRule type="containsErrors" dxfId="1504" priority="2833">
      <formula>ISERROR(B84)</formula>
    </cfRule>
  </conditionalFormatting>
  <conditionalFormatting sqref="D85">
    <cfRule type="containsErrors" dxfId="1503" priority="2832">
      <formula>ISERROR(D85)</formula>
    </cfRule>
  </conditionalFormatting>
  <conditionalFormatting sqref="E85">
    <cfRule type="containsErrors" dxfId="1502" priority="2831">
      <formula>ISERROR(E85)</formula>
    </cfRule>
  </conditionalFormatting>
  <conditionalFormatting sqref="F85">
    <cfRule type="containsErrors" dxfId="1501" priority="2830">
      <formula>ISERROR(F85)</formula>
    </cfRule>
  </conditionalFormatting>
  <conditionalFormatting sqref="G85">
    <cfRule type="containsErrors" dxfId="1500" priority="2829">
      <formula>ISERROR(G85)</formula>
    </cfRule>
  </conditionalFormatting>
  <conditionalFormatting sqref="I85">
    <cfRule type="containsErrors" dxfId="1499" priority="2828">
      <formula>ISERROR(I85)</formula>
    </cfRule>
  </conditionalFormatting>
  <conditionalFormatting sqref="J85">
    <cfRule type="containsErrors" dxfId="1498" priority="2827">
      <formula>ISERROR(J85)</formula>
    </cfRule>
  </conditionalFormatting>
  <conditionalFormatting sqref="K85">
    <cfRule type="containsErrors" dxfId="1497" priority="2826">
      <formula>ISERROR(K85)</formula>
    </cfRule>
  </conditionalFormatting>
  <conditionalFormatting sqref="L85">
    <cfRule type="containsErrors" dxfId="1496" priority="2825">
      <formula>ISERROR(L85)</formula>
    </cfRule>
  </conditionalFormatting>
  <conditionalFormatting sqref="N85">
    <cfRule type="containsErrors" dxfId="1495" priority="2824">
      <formula>ISERROR(N85)</formula>
    </cfRule>
  </conditionalFormatting>
  <conditionalFormatting sqref="O85">
    <cfRule type="containsErrors" dxfId="1494" priority="2823">
      <formula>ISERROR(O85)</formula>
    </cfRule>
  </conditionalFormatting>
  <conditionalFormatting sqref="P85">
    <cfRule type="containsErrors" dxfId="1493" priority="2822">
      <formula>ISERROR(P85)</formula>
    </cfRule>
  </conditionalFormatting>
  <conditionalFormatting sqref="Q39 Q81 Q120 Q155 Q191 Q41 Q83 Q122 Q157 Q193">
    <cfRule type="containsErrors" dxfId="1492" priority="2800">
      <formula>ISERROR(Q39)</formula>
    </cfRule>
  </conditionalFormatting>
  <conditionalFormatting sqref="Q23">
    <cfRule type="containsErrors" dxfId="1491" priority="2797">
      <formula>ISERROR(Q23)</formula>
    </cfRule>
  </conditionalFormatting>
  <conditionalFormatting sqref="Q33">
    <cfRule type="containsErrors" dxfId="1490" priority="2798">
      <formula>ISERROR(Q33)</formula>
    </cfRule>
  </conditionalFormatting>
  <conditionalFormatting sqref="Q8">
    <cfRule type="containsErrors" dxfId="1489" priority="2799">
      <formula>ISERROR(Q8)</formula>
    </cfRule>
  </conditionalFormatting>
  <conditionalFormatting sqref="Q34:Q36">
    <cfRule type="containsErrors" dxfId="1488" priority="2795">
      <formula>ISERROR(Q34)</formula>
    </cfRule>
  </conditionalFormatting>
  <conditionalFormatting sqref="Q50:Q55 Q57:Q59">
    <cfRule type="containsErrors" dxfId="1487" priority="2793">
      <formula>ISERROR(Q50)</formula>
    </cfRule>
  </conditionalFormatting>
  <conditionalFormatting sqref="Q75:Q78">
    <cfRule type="containsErrors" dxfId="1486" priority="2790">
      <formula>ISERROR(Q75)</formula>
    </cfRule>
  </conditionalFormatting>
  <conditionalFormatting sqref="Q116">
    <cfRule type="containsErrors" dxfId="1485" priority="2787">
      <formula>ISERROR(Q116)</formula>
    </cfRule>
  </conditionalFormatting>
  <conditionalFormatting sqref="Q127">
    <cfRule type="containsErrors" dxfId="1484" priority="2784">
      <formula>ISERROR(Q127)</formula>
    </cfRule>
  </conditionalFormatting>
  <conditionalFormatting sqref="Q92:Q97 Q99:Q101">
    <cfRule type="containsErrors" dxfId="1483" priority="2788">
      <formula>ISERROR(Q92)</formula>
    </cfRule>
  </conditionalFormatting>
  <conditionalFormatting sqref="Q49">
    <cfRule type="containsErrors" dxfId="1482" priority="2794">
      <formula>ISERROR(Q49)</formula>
    </cfRule>
  </conditionalFormatting>
  <conditionalFormatting sqref="Q74">
    <cfRule type="containsErrors" dxfId="1481" priority="2792">
      <formula>ISERROR(Q74)</formula>
    </cfRule>
  </conditionalFormatting>
  <conditionalFormatting sqref="Q177">
    <cfRule type="containsErrors" dxfId="1480" priority="2776">
      <formula>ISERROR(Q177)</formula>
    </cfRule>
  </conditionalFormatting>
  <conditionalFormatting sqref="Q128:Q130 Q132:Q133 Q135:Q137">
    <cfRule type="containsErrors" dxfId="1479" priority="2783">
      <formula>ISERROR(Q128)</formula>
    </cfRule>
  </conditionalFormatting>
  <conditionalFormatting sqref="Q106">
    <cfRule type="containsErrors" dxfId="1478" priority="2786">
      <formula>ISERROR(Q106)</formula>
    </cfRule>
  </conditionalFormatting>
  <conditionalFormatting sqref="Q152:Q154">
    <cfRule type="containsErrors" dxfId="1477" priority="2780">
      <formula>ISERROR(Q152)</formula>
    </cfRule>
  </conditionalFormatting>
  <conditionalFormatting sqref="Q188:Q190">
    <cfRule type="containsErrors" dxfId="1476" priority="2775">
      <formula>ISERROR(Q188)</formula>
    </cfRule>
  </conditionalFormatting>
  <conditionalFormatting sqref="Q151">
    <cfRule type="containsErrors" dxfId="1475" priority="2782">
      <formula>ISERROR(Q151)</formula>
    </cfRule>
  </conditionalFormatting>
  <conditionalFormatting sqref="Q91">
    <cfRule type="containsErrors" dxfId="1474" priority="2789">
      <formula>ISERROR(Q91)</formula>
    </cfRule>
  </conditionalFormatting>
  <conditionalFormatting sqref="Q163:Q168 Q170:Q172">
    <cfRule type="containsErrors" dxfId="1473" priority="2778">
      <formula>ISERROR(Q163)</formula>
    </cfRule>
  </conditionalFormatting>
  <conditionalFormatting sqref="Q117:Q119">
    <cfRule type="containsErrors" dxfId="1472" priority="2785">
      <formula>ISERROR(Q117)</formula>
    </cfRule>
  </conditionalFormatting>
  <conditionalFormatting sqref="Q162">
    <cfRule type="containsErrors" dxfId="1471" priority="2779">
      <formula>ISERROR(Q162)</formula>
    </cfRule>
  </conditionalFormatting>
  <conditionalFormatting sqref="Q66 Q68:Q69">
    <cfRule type="containsErrors" dxfId="1470" priority="2774">
      <formula>ISERROR(Q66)</formula>
    </cfRule>
  </conditionalFormatting>
  <conditionalFormatting sqref="Q142">
    <cfRule type="containsErrors" dxfId="1469" priority="2781">
      <formula>ISERROR(Q142)</formula>
    </cfRule>
  </conditionalFormatting>
  <conditionalFormatting sqref="Q187">
    <cfRule type="containsErrors" dxfId="1468" priority="2777">
      <formula>ISERROR(Q187)</formula>
    </cfRule>
  </conditionalFormatting>
  <conditionalFormatting sqref="Q29">
    <cfRule type="containsErrors" dxfId="1467" priority="2771">
      <formula>ISERROR(Q29)</formula>
    </cfRule>
  </conditionalFormatting>
  <conditionalFormatting sqref="Q67">
    <cfRule type="containsErrors" dxfId="1466" priority="2773">
      <formula>ISERROR(Q67)</formula>
    </cfRule>
  </conditionalFormatting>
  <conditionalFormatting sqref="Q112">
    <cfRule type="containsErrors" dxfId="1465" priority="2768">
      <formula>ISERROR(Q112)</formula>
    </cfRule>
  </conditionalFormatting>
  <conditionalFormatting sqref="Q25 Q27:Q28">
    <cfRule type="containsErrors" dxfId="1464" priority="2772">
      <formula>ISERROR(Q25)</formula>
    </cfRule>
  </conditionalFormatting>
  <conditionalFormatting sqref="Q183">
    <cfRule type="containsErrors" dxfId="1463" priority="2762">
      <formula>ISERROR(Q183)</formula>
    </cfRule>
  </conditionalFormatting>
  <conditionalFormatting sqref="Q26">
    <cfRule type="containsErrors" dxfId="1462" priority="2770">
      <formula>ISERROR(Q26)</formula>
    </cfRule>
  </conditionalFormatting>
  <conditionalFormatting sqref="Q109">
    <cfRule type="containsErrors" dxfId="1461" priority="2767">
      <formula>ISERROR(Q109)</formula>
    </cfRule>
  </conditionalFormatting>
  <conditionalFormatting sqref="Q9:Q14 Q16:Q18">
    <cfRule type="containsErrors" dxfId="1460" priority="2796">
      <formula>ISERROR(Q9)</formula>
    </cfRule>
  </conditionalFormatting>
  <conditionalFormatting sqref="Q64">
    <cfRule type="containsErrors" dxfId="1459" priority="2791">
      <formula>ISERROR(Q64)</formula>
    </cfRule>
  </conditionalFormatting>
  <conditionalFormatting sqref="Q108 Q110:Q111">
    <cfRule type="containsErrors" dxfId="1458" priority="2769">
      <formula>ISERROR(Q108)</formula>
    </cfRule>
  </conditionalFormatting>
  <conditionalFormatting sqref="Q147">
    <cfRule type="containsErrors" dxfId="1457" priority="2765">
      <formula>ISERROR(Q147)</formula>
    </cfRule>
  </conditionalFormatting>
  <conditionalFormatting sqref="Q180">
    <cfRule type="containsErrors" dxfId="1456" priority="2761">
      <formula>ISERROR(Q180)</formula>
    </cfRule>
  </conditionalFormatting>
  <conditionalFormatting sqref="Q144:Q146">
    <cfRule type="containsErrors" dxfId="1455" priority="2766">
      <formula>ISERROR(Q144)</formula>
    </cfRule>
  </conditionalFormatting>
  <conditionalFormatting sqref="Q179 Q181:Q182">
    <cfRule type="containsErrors" dxfId="1454" priority="2763">
      <formula>ISERROR(Q179)</formula>
    </cfRule>
  </conditionalFormatting>
  <conditionalFormatting sqref="Q70">
    <cfRule type="containsErrors" dxfId="1453" priority="2760">
      <formula>ISERROR(Q70)</formula>
    </cfRule>
  </conditionalFormatting>
  <conditionalFormatting sqref="Q131">
    <cfRule type="containsErrors" dxfId="1452" priority="2759">
      <formula>ISERROR(Q131)</formula>
    </cfRule>
  </conditionalFormatting>
  <conditionalFormatting sqref="Q37:Q38">
    <cfRule type="containsErrors" dxfId="1451" priority="2758">
      <formula>ISERROR(Q37)</formula>
    </cfRule>
  </conditionalFormatting>
  <conditionalFormatting sqref="Q79:Q80">
    <cfRule type="containsErrors" dxfId="1450" priority="2757">
      <formula>ISERROR(Q79)</formula>
    </cfRule>
  </conditionalFormatting>
  <conditionalFormatting sqref="Q19:Q20">
    <cfRule type="containsErrors" dxfId="1449" priority="2756">
      <formula>ISERROR(Q19)</formula>
    </cfRule>
  </conditionalFormatting>
  <conditionalFormatting sqref="Q60:Q61">
    <cfRule type="containsErrors" dxfId="1448" priority="2755">
      <formula>ISERROR(Q60)</formula>
    </cfRule>
  </conditionalFormatting>
  <conditionalFormatting sqref="Q102:Q103">
    <cfRule type="containsErrors" dxfId="1447" priority="2754">
      <formula>ISERROR(Q102)</formula>
    </cfRule>
  </conditionalFormatting>
  <conditionalFormatting sqref="Q138:Q139">
    <cfRule type="containsErrors" dxfId="1446" priority="2753">
      <formula>ISERROR(Q138)</formula>
    </cfRule>
  </conditionalFormatting>
  <conditionalFormatting sqref="Q173:Q174">
    <cfRule type="containsErrors" dxfId="1445" priority="2752">
      <formula>ISERROR(Q173)</formula>
    </cfRule>
  </conditionalFormatting>
  <conditionalFormatting sqref="Q30">
    <cfRule type="containsErrors" dxfId="1444" priority="2751">
      <formula>ISERROR(Q30)</formula>
    </cfRule>
  </conditionalFormatting>
  <conditionalFormatting sqref="Q71">
    <cfRule type="containsErrors" dxfId="1443" priority="2750">
      <formula>ISERROR(Q71)</formula>
    </cfRule>
  </conditionalFormatting>
  <conditionalFormatting sqref="Q113">
    <cfRule type="containsErrors" dxfId="1442" priority="2749">
      <formula>ISERROR(Q113)</formula>
    </cfRule>
  </conditionalFormatting>
  <conditionalFormatting sqref="Q148">
    <cfRule type="containsErrors" dxfId="1441" priority="2748">
      <formula>ISERROR(Q148)</formula>
    </cfRule>
  </conditionalFormatting>
  <conditionalFormatting sqref="Q184">
    <cfRule type="containsErrors" dxfId="1440" priority="2747">
      <formula>ISERROR(Q184)</formula>
    </cfRule>
  </conditionalFormatting>
  <conditionalFormatting sqref="Q40">
    <cfRule type="containsErrors" dxfId="1439" priority="2746">
      <formula>ISERROR(Q40)</formula>
    </cfRule>
  </conditionalFormatting>
  <conditionalFormatting sqref="Q82">
    <cfRule type="containsErrors" dxfId="1438" priority="2745">
      <formula>ISERROR(Q82)</formula>
    </cfRule>
  </conditionalFormatting>
  <conditionalFormatting sqref="Q121">
    <cfRule type="containsErrors" dxfId="1437" priority="2744">
      <formula>ISERROR(Q121)</formula>
    </cfRule>
  </conditionalFormatting>
  <conditionalFormatting sqref="Q156">
    <cfRule type="containsErrors" dxfId="1436" priority="2743">
      <formula>ISERROR(Q156)</formula>
    </cfRule>
  </conditionalFormatting>
  <conditionalFormatting sqref="Q192">
    <cfRule type="containsErrors" dxfId="1435" priority="2742">
      <formula>ISERROR(Q192)</formula>
    </cfRule>
  </conditionalFormatting>
  <conditionalFormatting sqref="Q15">
    <cfRule type="containsErrors" dxfId="1434" priority="2741">
      <formula>ISERROR(Q15)</formula>
    </cfRule>
  </conditionalFormatting>
  <conditionalFormatting sqref="Q56">
    <cfRule type="containsErrors" dxfId="1433" priority="2740">
      <formula>ISERROR(Q56)</formula>
    </cfRule>
  </conditionalFormatting>
  <conditionalFormatting sqref="Q98">
    <cfRule type="containsErrors" dxfId="1432" priority="2739">
      <formula>ISERROR(Q98)</formula>
    </cfRule>
  </conditionalFormatting>
  <conditionalFormatting sqref="Q134">
    <cfRule type="containsErrors" dxfId="1431" priority="2738">
      <formula>ISERROR(Q134)</formula>
    </cfRule>
  </conditionalFormatting>
  <conditionalFormatting sqref="Q169">
    <cfRule type="containsErrors" dxfId="1430" priority="2737">
      <formula>ISERROR(Q169)</formula>
    </cfRule>
  </conditionalFormatting>
  <conditionalFormatting sqref="Q65">
    <cfRule type="containsErrors" dxfId="1429" priority="2735">
      <formula>ISERROR(Q65)</formula>
    </cfRule>
  </conditionalFormatting>
  <conditionalFormatting sqref="Q24">
    <cfRule type="containsErrors" dxfId="1428" priority="2736">
      <formula>ISERROR(Q24)</formula>
    </cfRule>
  </conditionalFormatting>
  <conditionalFormatting sqref="Q107">
    <cfRule type="containsErrors" dxfId="1427" priority="2734">
      <formula>ISERROR(Q107)</formula>
    </cfRule>
  </conditionalFormatting>
  <conditionalFormatting sqref="Q143">
    <cfRule type="containsErrors" dxfId="1426" priority="2733">
      <formula>ISERROR(Q143)</formula>
    </cfRule>
  </conditionalFormatting>
  <conditionalFormatting sqref="Q178">
    <cfRule type="containsErrors" dxfId="1425" priority="2732">
      <formula>ISERROR(Q178)</formula>
    </cfRule>
  </conditionalFormatting>
  <conditionalFormatting sqref="Q43">
    <cfRule type="containsErrors" dxfId="1424" priority="2731">
      <formula>ISERROR(Q43)</formula>
    </cfRule>
  </conditionalFormatting>
  <conditionalFormatting sqref="Q85">
    <cfRule type="containsErrors" dxfId="1423" priority="2730">
      <formula>ISERROR(Q85)</formula>
    </cfRule>
  </conditionalFormatting>
  <conditionalFormatting sqref="S8">
    <cfRule type="containsErrors" dxfId="1422" priority="2729">
      <formula>ISERROR(S8)</formula>
    </cfRule>
  </conditionalFormatting>
  <conditionalFormatting sqref="T8">
    <cfRule type="containsErrors" dxfId="1421" priority="2728">
      <formula>ISERROR(T8)</formula>
    </cfRule>
  </conditionalFormatting>
  <conditionalFormatting sqref="U8">
    <cfRule type="containsErrors" dxfId="1420" priority="2727">
      <formula>ISERROR(U8)</formula>
    </cfRule>
  </conditionalFormatting>
  <conditionalFormatting sqref="S23">
    <cfRule type="containsErrors" dxfId="1419" priority="2726">
      <formula>ISERROR(S23)</formula>
    </cfRule>
  </conditionalFormatting>
  <conditionalFormatting sqref="T23">
    <cfRule type="containsErrors" dxfId="1418" priority="2725">
      <formula>ISERROR(T23)</formula>
    </cfRule>
  </conditionalFormatting>
  <conditionalFormatting sqref="U23">
    <cfRule type="containsErrors" dxfId="1417" priority="2724">
      <formula>ISERROR(U23)</formula>
    </cfRule>
  </conditionalFormatting>
  <conditionalFormatting sqref="S33">
    <cfRule type="containsErrors" dxfId="1416" priority="2723">
      <formula>ISERROR(S33)</formula>
    </cfRule>
  </conditionalFormatting>
  <conditionalFormatting sqref="T33">
    <cfRule type="containsErrors" dxfId="1415" priority="2722">
      <formula>ISERROR(T33)</formula>
    </cfRule>
  </conditionalFormatting>
  <conditionalFormatting sqref="U33">
    <cfRule type="containsErrors" dxfId="1414" priority="2721">
      <formula>ISERROR(U33)</formula>
    </cfRule>
  </conditionalFormatting>
  <conditionalFormatting sqref="S49">
    <cfRule type="containsErrors" dxfId="1413" priority="2720">
      <formula>ISERROR(S49)</formula>
    </cfRule>
  </conditionalFormatting>
  <conditionalFormatting sqref="T49">
    <cfRule type="containsErrors" dxfId="1412" priority="2719">
      <formula>ISERROR(T49)</formula>
    </cfRule>
  </conditionalFormatting>
  <conditionalFormatting sqref="U49">
    <cfRule type="containsErrors" dxfId="1411" priority="2718">
      <formula>ISERROR(U49)</formula>
    </cfRule>
  </conditionalFormatting>
  <conditionalFormatting sqref="S64">
    <cfRule type="containsErrors" dxfId="1410" priority="2717">
      <formula>ISERROR(S64)</formula>
    </cfRule>
  </conditionalFormatting>
  <conditionalFormatting sqref="T64">
    <cfRule type="containsErrors" dxfId="1409" priority="2716">
      <formula>ISERROR(T64)</formula>
    </cfRule>
  </conditionalFormatting>
  <conditionalFormatting sqref="U64">
    <cfRule type="containsErrors" dxfId="1408" priority="2715">
      <formula>ISERROR(U64)</formula>
    </cfRule>
  </conditionalFormatting>
  <conditionalFormatting sqref="S74">
    <cfRule type="containsErrors" dxfId="1407" priority="2714">
      <formula>ISERROR(S74)</formula>
    </cfRule>
  </conditionalFormatting>
  <conditionalFormatting sqref="T74">
    <cfRule type="containsErrors" dxfId="1406" priority="2713">
      <formula>ISERROR(T74)</formula>
    </cfRule>
  </conditionalFormatting>
  <conditionalFormatting sqref="U74">
    <cfRule type="containsErrors" dxfId="1405" priority="2712">
      <formula>ISERROR(U74)</formula>
    </cfRule>
  </conditionalFormatting>
  <conditionalFormatting sqref="S91">
    <cfRule type="containsErrors" dxfId="1404" priority="2711">
      <formula>ISERROR(S91)</formula>
    </cfRule>
  </conditionalFormatting>
  <conditionalFormatting sqref="T91">
    <cfRule type="containsErrors" dxfId="1403" priority="2710">
      <formula>ISERROR(T91)</formula>
    </cfRule>
  </conditionalFormatting>
  <conditionalFormatting sqref="U91">
    <cfRule type="containsErrors" dxfId="1402" priority="2709">
      <formula>ISERROR(U91)</formula>
    </cfRule>
  </conditionalFormatting>
  <conditionalFormatting sqref="S106">
    <cfRule type="containsErrors" dxfId="1401" priority="2708">
      <formula>ISERROR(S106)</formula>
    </cfRule>
  </conditionalFormatting>
  <conditionalFormatting sqref="T106">
    <cfRule type="containsErrors" dxfId="1400" priority="2707">
      <formula>ISERROR(T106)</formula>
    </cfRule>
  </conditionalFormatting>
  <conditionalFormatting sqref="U106">
    <cfRule type="containsErrors" dxfId="1399" priority="2706">
      <formula>ISERROR(U106)</formula>
    </cfRule>
  </conditionalFormatting>
  <conditionalFormatting sqref="S116">
    <cfRule type="containsErrors" dxfId="1398" priority="2705">
      <formula>ISERROR(S116)</formula>
    </cfRule>
  </conditionalFormatting>
  <conditionalFormatting sqref="T116">
    <cfRule type="containsErrors" dxfId="1397" priority="2704">
      <formula>ISERROR(T116)</formula>
    </cfRule>
  </conditionalFormatting>
  <conditionalFormatting sqref="U116">
    <cfRule type="containsErrors" dxfId="1396" priority="2703">
      <formula>ISERROR(U116)</formula>
    </cfRule>
  </conditionalFormatting>
  <conditionalFormatting sqref="S127">
    <cfRule type="containsErrors" dxfId="1395" priority="2702">
      <formula>ISERROR(S127)</formula>
    </cfRule>
  </conditionalFormatting>
  <conditionalFormatting sqref="T127">
    <cfRule type="containsErrors" dxfId="1394" priority="2701">
      <formula>ISERROR(T127)</formula>
    </cfRule>
  </conditionalFormatting>
  <conditionalFormatting sqref="U127">
    <cfRule type="containsErrors" dxfId="1393" priority="2700">
      <formula>ISERROR(U127)</formula>
    </cfRule>
  </conditionalFormatting>
  <conditionalFormatting sqref="S142">
    <cfRule type="containsErrors" dxfId="1392" priority="2699">
      <formula>ISERROR(S142)</formula>
    </cfRule>
  </conditionalFormatting>
  <conditionalFormatting sqref="T142">
    <cfRule type="containsErrors" dxfId="1391" priority="2698">
      <formula>ISERROR(T142)</formula>
    </cfRule>
  </conditionalFormatting>
  <conditionalFormatting sqref="U142">
    <cfRule type="containsErrors" dxfId="1390" priority="2697">
      <formula>ISERROR(U142)</formula>
    </cfRule>
  </conditionalFormatting>
  <conditionalFormatting sqref="S151">
    <cfRule type="containsErrors" dxfId="1389" priority="2696">
      <formula>ISERROR(S151)</formula>
    </cfRule>
  </conditionalFormatting>
  <conditionalFormatting sqref="T151">
    <cfRule type="containsErrors" dxfId="1388" priority="2695">
      <formula>ISERROR(T151)</formula>
    </cfRule>
  </conditionalFormatting>
  <conditionalFormatting sqref="U151">
    <cfRule type="containsErrors" dxfId="1387" priority="2694">
      <formula>ISERROR(U151)</formula>
    </cfRule>
  </conditionalFormatting>
  <conditionalFormatting sqref="S162">
    <cfRule type="containsErrors" dxfId="1386" priority="2693">
      <formula>ISERROR(S162)</formula>
    </cfRule>
  </conditionalFormatting>
  <conditionalFormatting sqref="T162">
    <cfRule type="containsErrors" dxfId="1385" priority="2692">
      <formula>ISERROR(T162)</formula>
    </cfRule>
  </conditionalFormatting>
  <conditionalFormatting sqref="U162">
    <cfRule type="containsErrors" dxfId="1384" priority="2691">
      <formula>ISERROR(U162)</formula>
    </cfRule>
  </conditionalFormatting>
  <conditionalFormatting sqref="S177">
    <cfRule type="containsErrors" dxfId="1383" priority="2690">
      <formula>ISERROR(S177)</formula>
    </cfRule>
  </conditionalFormatting>
  <conditionalFormatting sqref="T177">
    <cfRule type="containsErrors" dxfId="1382" priority="2689">
      <formula>ISERROR(T177)</formula>
    </cfRule>
  </conditionalFormatting>
  <conditionalFormatting sqref="U177">
    <cfRule type="containsErrors" dxfId="1381" priority="2688">
      <formula>ISERROR(U177)</formula>
    </cfRule>
  </conditionalFormatting>
  <conditionalFormatting sqref="S187">
    <cfRule type="containsErrors" dxfId="1380" priority="2687">
      <formula>ISERROR(S187)</formula>
    </cfRule>
  </conditionalFormatting>
  <conditionalFormatting sqref="T187">
    <cfRule type="containsErrors" dxfId="1379" priority="2686">
      <formula>ISERROR(T187)</formula>
    </cfRule>
  </conditionalFormatting>
  <conditionalFormatting sqref="U187">
    <cfRule type="containsErrors" dxfId="1378" priority="2685">
      <formula>ISERROR(U187)</formula>
    </cfRule>
  </conditionalFormatting>
  <conditionalFormatting sqref="R9:R14 R16:R18">
    <cfRule type="containsErrors" dxfId="1377" priority="2684">
      <formula>ISERROR(R9)</formula>
    </cfRule>
  </conditionalFormatting>
  <conditionalFormatting sqref="R19:R20">
    <cfRule type="containsErrors" dxfId="1376" priority="2683">
      <formula>ISERROR(R19)</formula>
    </cfRule>
  </conditionalFormatting>
  <conditionalFormatting sqref="R15">
    <cfRule type="containsErrors" dxfId="1375" priority="2682">
      <formula>ISERROR(R15)</formula>
    </cfRule>
  </conditionalFormatting>
  <conditionalFormatting sqref="S9:S14 S16:S18">
    <cfRule type="containsErrors" dxfId="1374" priority="2681">
      <formula>ISERROR(S9)</formula>
    </cfRule>
  </conditionalFormatting>
  <conditionalFormatting sqref="S19:S20">
    <cfRule type="containsErrors" dxfId="1373" priority="2680">
      <formula>ISERROR(S19)</formula>
    </cfRule>
  </conditionalFormatting>
  <conditionalFormatting sqref="S15">
    <cfRule type="containsErrors" dxfId="1372" priority="2679">
      <formula>ISERROR(S15)</formula>
    </cfRule>
  </conditionalFormatting>
  <conditionalFormatting sqref="T9:T14 T16:T18">
    <cfRule type="containsErrors" dxfId="1371" priority="2678">
      <formula>ISERROR(T9)</formula>
    </cfRule>
  </conditionalFormatting>
  <conditionalFormatting sqref="T19:T20">
    <cfRule type="containsErrors" dxfId="1370" priority="2677">
      <formula>ISERROR(T19)</formula>
    </cfRule>
  </conditionalFormatting>
  <conditionalFormatting sqref="T15">
    <cfRule type="containsErrors" dxfId="1369" priority="2676">
      <formula>ISERROR(T15)</formula>
    </cfRule>
  </conditionalFormatting>
  <conditionalFormatting sqref="R25 R27:R28">
    <cfRule type="containsErrors" dxfId="1368" priority="2675">
      <formula>ISERROR(R25)</formula>
    </cfRule>
  </conditionalFormatting>
  <conditionalFormatting sqref="R29">
    <cfRule type="containsErrors" dxfId="1367" priority="2674">
      <formula>ISERROR(R29)</formula>
    </cfRule>
  </conditionalFormatting>
  <conditionalFormatting sqref="R26">
    <cfRule type="containsErrors" dxfId="1366" priority="2673">
      <formula>ISERROR(R26)</formula>
    </cfRule>
  </conditionalFormatting>
  <conditionalFormatting sqref="R30">
    <cfRule type="containsErrors" dxfId="1365" priority="2672">
      <formula>ISERROR(R30)</formula>
    </cfRule>
  </conditionalFormatting>
  <conditionalFormatting sqref="R24">
    <cfRule type="containsErrors" dxfId="1364" priority="2671">
      <formula>ISERROR(R24)</formula>
    </cfRule>
  </conditionalFormatting>
  <conditionalFormatting sqref="S25 S27:S28">
    <cfRule type="containsErrors" dxfId="1363" priority="2670">
      <formula>ISERROR(S25)</formula>
    </cfRule>
  </conditionalFormatting>
  <conditionalFormatting sqref="S29">
    <cfRule type="containsErrors" dxfId="1362" priority="2669">
      <formula>ISERROR(S29)</formula>
    </cfRule>
  </conditionalFormatting>
  <conditionalFormatting sqref="S26">
    <cfRule type="containsErrors" dxfId="1361" priority="2668">
      <formula>ISERROR(S26)</formula>
    </cfRule>
  </conditionalFormatting>
  <conditionalFormatting sqref="S30">
    <cfRule type="containsErrors" dxfId="1360" priority="2667">
      <formula>ISERROR(S30)</formula>
    </cfRule>
  </conditionalFormatting>
  <conditionalFormatting sqref="S24">
    <cfRule type="containsErrors" dxfId="1359" priority="2666">
      <formula>ISERROR(S24)</formula>
    </cfRule>
  </conditionalFormatting>
  <conditionalFormatting sqref="T25 T27:T28">
    <cfRule type="containsErrors" dxfId="1358" priority="2665">
      <formula>ISERROR(T25)</formula>
    </cfRule>
  </conditionalFormatting>
  <conditionalFormatting sqref="T29">
    <cfRule type="containsErrors" dxfId="1357" priority="2664">
      <formula>ISERROR(T29)</formula>
    </cfRule>
  </conditionalFormatting>
  <conditionalFormatting sqref="T26">
    <cfRule type="containsErrors" dxfId="1356" priority="2663">
      <formula>ISERROR(T26)</formula>
    </cfRule>
  </conditionalFormatting>
  <conditionalFormatting sqref="T30">
    <cfRule type="containsErrors" dxfId="1355" priority="2662">
      <formula>ISERROR(T30)</formula>
    </cfRule>
  </conditionalFormatting>
  <conditionalFormatting sqref="T24">
    <cfRule type="containsErrors" dxfId="1354" priority="2661">
      <formula>ISERROR(T24)</formula>
    </cfRule>
  </conditionalFormatting>
  <conditionalFormatting sqref="R39 R41">
    <cfRule type="containsErrors" dxfId="1353" priority="2660">
      <formula>ISERROR(R39)</formula>
    </cfRule>
  </conditionalFormatting>
  <conditionalFormatting sqref="R34:R36">
    <cfRule type="containsErrors" dxfId="1352" priority="2659">
      <formula>ISERROR(R34)</formula>
    </cfRule>
  </conditionalFormatting>
  <conditionalFormatting sqref="R37:R38">
    <cfRule type="containsErrors" dxfId="1351" priority="2658">
      <formula>ISERROR(R37)</formula>
    </cfRule>
  </conditionalFormatting>
  <conditionalFormatting sqref="R40">
    <cfRule type="containsErrors" dxfId="1350" priority="2657">
      <formula>ISERROR(R40)</formula>
    </cfRule>
  </conditionalFormatting>
  <conditionalFormatting sqref="R43">
    <cfRule type="containsErrors" dxfId="1349" priority="2656">
      <formula>ISERROR(R43)</formula>
    </cfRule>
  </conditionalFormatting>
  <conditionalFormatting sqref="S39 S41">
    <cfRule type="containsErrors" dxfId="1348" priority="2655">
      <formula>ISERROR(S39)</formula>
    </cfRule>
  </conditionalFormatting>
  <conditionalFormatting sqref="S34:S36">
    <cfRule type="containsErrors" dxfId="1347" priority="2654">
      <formula>ISERROR(S34)</formula>
    </cfRule>
  </conditionalFormatting>
  <conditionalFormatting sqref="S37:S38">
    <cfRule type="containsErrors" dxfId="1346" priority="2653">
      <formula>ISERROR(S37)</formula>
    </cfRule>
  </conditionalFormatting>
  <conditionalFormatting sqref="S40">
    <cfRule type="containsErrors" dxfId="1345" priority="2652">
      <formula>ISERROR(S40)</formula>
    </cfRule>
  </conditionalFormatting>
  <conditionalFormatting sqref="S43">
    <cfRule type="containsErrors" dxfId="1344" priority="2651">
      <formula>ISERROR(S43)</formula>
    </cfRule>
  </conditionalFormatting>
  <conditionalFormatting sqref="T39 T41">
    <cfRule type="containsErrors" dxfId="1343" priority="2650">
      <formula>ISERROR(T39)</formula>
    </cfRule>
  </conditionalFormatting>
  <conditionalFormatting sqref="T34:T36">
    <cfRule type="containsErrors" dxfId="1342" priority="2649">
      <formula>ISERROR(T34)</formula>
    </cfRule>
  </conditionalFormatting>
  <conditionalFormatting sqref="T37:T38">
    <cfRule type="containsErrors" dxfId="1341" priority="2648">
      <formula>ISERROR(T37)</formula>
    </cfRule>
  </conditionalFormatting>
  <conditionalFormatting sqref="T40">
    <cfRule type="containsErrors" dxfId="1340" priority="2647">
      <formula>ISERROR(T40)</formula>
    </cfRule>
  </conditionalFormatting>
  <conditionalFormatting sqref="T43">
    <cfRule type="containsErrors" dxfId="1339" priority="2646">
      <formula>ISERROR(T43)</formula>
    </cfRule>
  </conditionalFormatting>
  <conditionalFormatting sqref="R60:R61">
    <cfRule type="containsErrors" dxfId="1338" priority="2644">
      <formula>ISERROR(R60)</formula>
    </cfRule>
  </conditionalFormatting>
  <conditionalFormatting sqref="R50:R55 R57:R59">
    <cfRule type="containsErrors" dxfId="1337" priority="2645">
      <formula>ISERROR(R50)</formula>
    </cfRule>
  </conditionalFormatting>
  <conditionalFormatting sqref="R56">
    <cfRule type="containsErrors" dxfId="1336" priority="2643">
      <formula>ISERROR(R56)</formula>
    </cfRule>
  </conditionalFormatting>
  <conditionalFormatting sqref="S60:S61">
    <cfRule type="containsErrors" dxfId="1335" priority="2641">
      <formula>ISERROR(S60)</formula>
    </cfRule>
  </conditionalFormatting>
  <conditionalFormatting sqref="S50:S55 S57:S59">
    <cfRule type="containsErrors" dxfId="1334" priority="2642">
      <formula>ISERROR(S50)</formula>
    </cfRule>
  </conditionalFormatting>
  <conditionalFormatting sqref="S56">
    <cfRule type="containsErrors" dxfId="1333" priority="2640">
      <formula>ISERROR(S56)</formula>
    </cfRule>
  </conditionalFormatting>
  <conditionalFormatting sqref="T60:T61">
    <cfRule type="containsErrors" dxfId="1332" priority="2638">
      <formula>ISERROR(T60)</formula>
    </cfRule>
  </conditionalFormatting>
  <conditionalFormatting sqref="T50:T55 T57:T59">
    <cfRule type="containsErrors" dxfId="1331" priority="2639">
      <formula>ISERROR(T50)</formula>
    </cfRule>
  </conditionalFormatting>
  <conditionalFormatting sqref="T56">
    <cfRule type="containsErrors" dxfId="1330" priority="2637">
      <formula>ISERROR(T56)</formula>
    </cfRule>
  </conditionalFormatting>
  <conditionalFormatting sqref="R66 R68:R69">
    <cfRule type="containsErrors" dxfId="1329" priority="2636">
      <formula>ISERROR(R66)</formula>
    </cfRule>
  </conditionalFormatting>
  <conditionalFormatting sqref="R70">
    <cfRule type="containsErrors" dxfId="1328" priority="2635">
      <formula>ISERROR(R70)</formula>
    </cfRule>
  </conditionalFormatting>
  <conditionalFormatting sqref="R67">
    <cfRule type="containsErrors" dxfId="1327" priority="2634">
      <formula>ISERROR(R67)</formula>
    </cfRule>
  </conditionalFormatting>
  <conditionalFormatting sqref="R71">
    <cfRule type="containsErrors" dxfId="1326" priority="2633">
      <formula>ISERROR(R71)</formula>
    </cfRule>
  </conditionalFormatting>
  <conditionalFormatting sqref="R65">
    <cfRule type="containsErrors" dxfId="1325" priority="2632">
      <formula>ISERROR(R65)</formula>
    </cfRule>
  </conditionalFormatting>
  <conditionalFormatting sqref="S66 S68:S69">
    <cfRule type="containsErrors" dxfId="1324" priority="2631">
      <formula>ISERROR(S66)</formula>
    </cfRule>
  </conditionalFormatting>
  <conditionalFormatting sqref="S70">
    <cfRule type="containsErrors" dxfId="1323" priority="2630">
      <formula>ISERROR(S70)</formula>
    </cfRule>
  </conditionalFormatting>
  <conditionalFormatting sqref="S67">
    <cfRule type="containsErrors" dxfId="1322" priority="2629">
      <formula>ISERROR(S67)</formula>
    </cfRule>
  </conditionalFormatting>
  <conditionalFormatting sqref="S71">
    <cfRule type="containsErrors" dxfId="1321" priority="2628">
      <formula>ISERROR(S71)</formula>
    </cfRule>
  </conditionalFormatting>
  <conditionalFormatting sqref="S65">
    <cfRule type="containsErrors" dxfId="1320" priority="2627">
      <formula>ISERROR(S65)</formula>
    </cfRule>
  </conditionalFormatting>
  <conditionalFormatting sqref="T66 T68:T69">
    <cfRule type="containsErrors" dxfId="1319" priority="2626">
      <formula>ISERROR(T66)</formula>
    </cfRule>
  </conditionalFormatting>
  <conditionalFormatting sqref="T70">
    <cfRule type="containsErrors" dxfId="1318" priority="2625">
      <formula>ISERROR(T70)</formula>
    </cfRule>
  </conditionalFormatting>
  <conditionalFormatting sqref="T67">
    <cfRule type="containsErrors" dxfId="1317" priority="2624">
      <formula>ISERROR(T67)</formula>
    </cfRule>
  </conditionalFormatting>
  <conditionalFormatting sqref="T71">
    <cfRule type="containsErrors" dxfId="1316" priority="2623">
      <formula>ISERROR(T71)</formula>
    </cfRule>
  </conditionalFormatting>
  <conditionalFormatting sqref="T65">
    <cfRule type="containsErrors" dxfId="1315" priority="2622">
      <formula>ISERROR(T65)</formula>
    </cfRule>
  </conditionalFormatting>
  <conditionalFormatting sqref="R79:R80">
    <cfRule type="containsErrors" dxfId="1314" priority="2619">
      <formula>ISERROR(R79)</formula>
    </cfRule>
  </conditionalFormatting>
  <conditionalFormatting sqref="R75:R78">
    <cfRule type="containsErrors" dxfId="1313" priority="2620">
      <formula>ISERROR(R75)</formula>
    </cfRule>
  </conditionalFormatting>
  <conditionalFormatting sqref="R81 R83">
    <cfRule type="containsErrors" dxfId="1312" priority="2621">
      <formula>ISERROR(R81)</formula>
    </cfRule>
  </conditionalFormatting>
  <conditionalFormatting sqref="R82">
    <cfRule type="containsErrors" dxfId="1311" priority="2618">
      <formula>ISERROR(R82)</formula>
    </cfRule>
  </conditionalFormatting>
  <conditionalFormatting sqref="R85">
    <cfRule type="containsErrors" dxfId="1310" priority="2617">
      <formula>ISERROR(R85)</formula>
    </cfRule>
  </conditionalFormatting>
  <conditionalFormatting sqref="S79:S80">
    <cfRule type="containsErrors" dxfId="1309" priority="2614">
      <formula>ISERROR(S79)</formula>
    </cfRule>
  </conditionalFormatting>
  <conditionalFormatting sqref="S75:S78">
    <cfRule type="containsErrors" dxfId="1308" priority="2615">
      <formula>ISERROR(S75)</formula>
    </cfRule>
  </conditionalFormatting>
  <conditionalFormatting sqref="S81 S83">
    <cfRule type="containsErrors" dxfId="1307" priority="2616">
      <formula>ISERROR(S81)</formula>
    </cfRule>
  </conditionalFormatting>
  <conditionalFormatting sqref="S82">
    <cfRule type="containsErrors" dxfId="1306" priority="2613">
      <formula>ISERROR(S82)</formula>
    </cfRule>
  </conditionalFormatting>
  <conditionalFormatting sqref="S85">
    <cfRule type="containsErrors" dxfId="1305" priority="2612">
      <formula>ISERROR(S85)</formula>
    </cfRule>
  </conditionalFormatting>
  <conditionalFormatting sqref="T79:T80">
    <cfRule type="containsErrors" dxfId="1304" priority="2609">
      <formula>ISERROR(T79)</formula>
    </cfRule>
  </conditionalFormatting>
  <conditionalFormatting sqref="T75:T78">
    <cfRule type="containsErrors" dxfId="1303" priority="2610">
      <formula>ISERROR(T75)</formula>
    </cfRule>
  </conditionalFormatting>
  <conditionalFormatting sqref="T81 T83">
    <cfRule type="containsErrors" dxfId="1302" priority="2611">
      <formula>ISERROR(T81)</formula>
    </cfRule>
  </conditionalFormatting>
  <conditionalFormatting sqref="T82">
    <cfRule type="containsErrors" dxfId="1301" priority="2608">
      <formula>ISERROR(T82)</formula>
    </cfRule>
  </conditionalFormatting>
  <conditionalFormatting sqref="T85">
    <cfRule type="containsErrors" dxfId="1300" priority="2607">
      <formula>ISERROR(T85)</formula>
    </cfRule>
  </conditionalFormatting>
  <conditionalFormatting sqref="R102:R103">
    <cfRule type="containsErrors" dxfId="1299" priority="2605">
      <formula>ISERROR(R102)</formula>
    </cfRule>
  </conditionalFormatting>
  <conditionalFormatting sqref="R92:R97 R99:R101">
    <cfRule type="containsErrors" dxfId="1298" priority="2606">
      <formula>ISERROR(R92)</formula>
    </cfRule>
  </conditionalFormatting>
  <conditionalFormatting sqref="R98">
    <cfRule type="containsErrors" dxfId="1297" priority="2604">
      <formula>ISERROR(R98)</formula>
    </cfRule>
  </conditionalFormatting>
  <conditionalFormatting sqref="S102:S103">
    <cfRule type="containsErrors" dxfId="1296" priority="2602">
      <formula>ISERROR(S102)</formula>
    </cfRule>
  </conditionalFormatting>
  <conditionalFormatting sqref="S92:S97 S99:S101">
    <cfRule type="containsErrors" dxfId="1295" priority="2603">
      <formula>ISERROR(S92)</formula>
    </cfRule>
  </conditionalFormatting>
  <conditionalFormatting sqref="S98">
    <cfRule type="containsErrors" dxfId="1294" priority="2601">
      <formula>ISERROR(S98)</formula>
    </cfRule>
  </conditionalFormatting>
  <conditionalFormatting sqref="T102:T103">
    <cfRule type="containsErrors" dxfId="1293" priority="2599">
      <formula>ISERROR(T102)</formula>
    </cfRule>
  </conditionalFormatting>
  <conditionalFormatting sqref="T92:T97 T99:T101">
    <cfRule type="containsErrors" dxfId="1292" priority="2600">
      <formula>ISERROR(T92)</formula>
    </cfRule>
  </conditionalFormatting>
  <conditionalFormatting sqref="T98">
    <cfRule type="containsErrors" dxfId="1291" priority="2598">
      <formula>ISERROR(T98)</formula>
    </cfRule>
  </conditionalFormatting>
  <conditionalFormatting sqref="R112">
    <cfRule type="containsErrors" dxfId="1290" priority="2596">
      <formula>ISERROR(R112)</formula>
    </cfRule>
  </conditionalFormatting>
  <conditionalFormatting sqref="R108 R110:R111">
    <cfRule type="containsErrors" dxfId="1289" priority="2597">
      <formula>ISERROR(R108)</formula>
    </cfRule>
  </conditionalFormatting>
  <conditionalFormatting sqref="R109">
    <cfRule type="containsErrors" dxfId="1288" priority="2595">
      <formula>ISERROR(R109)</formula>
    </cfRule>
  </conditionalFormatting>
  <conditionalFormatting sqref="R113">
    <cfRule type="containsErrors" dxfId="1287" priority="2594">
      <formula>ISERROR(R113)</formula>
    </cfRule>
  </conditionalFormatting>
  <conditionalFormatting sqref="R107">
    <cfRule type="containsErrors" dxfId="1286" priority="2593">
      <formula>ISERROR(R107)</formula>
    </cfRule>
  </conditionalFormatting>
  <conditionalFormatting sqref="S112">
    <cfRule type="containsErrors" dxfId="1285" priority="2591">
      <formula>ISERROR(S112)</formula>
    </cfRule>
  </conditionalFormatting>
  <conditionalFormatting sqref="S108 S110:S111">
    <cfRule type="containsErrors" dxfId="1284" priority="2592">
      <formula>ISERROR(S108)</formula>
    </cfRule>
  </conditionalFormatting>
  <conditionalFormatting sqref="S109">
    <cfRule type="containsErrors" dxfId="1283" priority="2590">
      <formula>ISERROR(S109)</formula>
    </cfRule>
  </conditionalFormatting>
  <conditionalFormatting sqref="S113">
    <cfRule type="containsErrors" dxfId="1282" priority="2589">
      <formula>ISERROR(S113)</formula>
    </cfRule>
  </conditionalFormatting>
  <conditionalFormatting sqref="S107">
    <cfRule type="containsErrors" dxfId="1281" priority="2588">
      <formula>ISERROR(S107)</formula>
    </cfRule>
  </conditionalFormatting>
  <conditionalFormatting sqref="T112">
    <cfRule type="containsErrors" dxfId="1280" priority="2586">
      <formula>ISERROR(T112)</formula>
    </cfRule>
  </conditionalFormatting>
  <conditionalFormatting sqref="T108 T110:T111">
    <cfRule type="containsErrors" dxfId="1279" priority="2587">
      <formula>ISERROR(T108)</formula>
    </cfRule>
  </conditionalFormatting>
  <conditionalFormatting sqref="T109">
    <cfRule type="containsErrors" dxfId="1278" priority="2585">
      <formula>ISERROR(T109)</formula>
    </cfRule>
  </conditionalFormatting>
  <conditionalFormatting sqref="T113">
    <cfRule type="containsErrors" dxfId="1277" priority="2584">
      <formula>ISERROR(T113)</formula>
    </cfRule>
  </conditionalFormatting>
  <conditionalFormatting sqref="T107">
    <cfRule type="containsErrors" dxfId="1276" priority="2583">
      <formula>ISERROR(T107)</formula>
    </cfRule>
  </conditionalFormatting>
  <conditionalFormatting sqref="R117:R119">
    <cfRule type="containsErrors" dxfId="1275" priority="2581">
      <formula>ISERROR(R117)</formula>
    </cfRule>
  </conditionalFormatting>
  <conditionalFormatting sqref="R120 R122">
    <cfRule type="containsErrors" dxfId="1274" priority="2582">
      <formula>ISERROR(R120)</formula>
    </cfRule>
  </conditionalFormatting>
  <conditionalFormatting sqref="R121">
    <cfRule type="containsErrors" dxfId="1273" priority="2580">
      <formula>ISERROR(R121)</formula>
    </cfRule>
  </conditionalFormatting>
  <conditionalFormatting sqref="S117:S119">
    <cfRule type="containsErrors" dxfId="1272" priority="2578">
      <formula>ISERROR(S117)</formula>
    </cfRule>
  </conditionalFormatting>
  <conditionalFormatting sqref="S120 S122">
    <cfRule type="containsErrors" dxfId="1271" priority="2579">
      <formula>ISERROR(S120)</formula>
    </cfRule>
  </conditionalFormatting>
  <conditionalFormatting sqref="S121">
    <cfRule type="containsErrors" dxfId="1270" priority="2577">
      <formula>ISERROR(S121)</formula>
    </cfRule>
  </conditionalFormatting>
  <conditionalFormatting sqref="T117:T119">
    <cfRule type="containsErrors" dxfId="1269" priority="2575">
      <formula>ISERROR(T117)</formula>
    </cfRule>
  </conditionalFormatting>
  <conditionalFormatting sqref="T120 T122">
    <cfRule type="containsErrors" dxfId="1268" priority="2576">
      <formula>ISERROR(T120)</formula>
    </cfRule>
  </conditionalFormatting>
  <conditionalFormatting sqref="T121">
    <cfRule type="containsErrors" dxfId="1267" priority="2574">
      <formula>ISERROR(T121)</formula>
    </cfRule>
  </conditionalFormatting>
  <conditionalFormatting sqref="R128:R133 R135:R137">
    <cfRule type="containsErrors" dxfId="1266" priority="2573">
      <formula>ISERROR(R128)</formula>
    </cfRule>
  </conditionalFormatting>
  <conditionalFormatting sqref="R138:R139">
    <cfRule type="containsErrors" dxfId="1265" priority="2572">
      <formula>ISERROR(R138)</formula>
    </cfRule>
  </conditionalFormatting>
  <conditionalFormatting sqref="R134">
    <cfRule type="containsErrors" dxfId="1264" priority="2571">
      <formula>ISERROR(R134)</formula>
    </cfRule>
  </conditionalFormatting>
  <conditionalFormatting sqref="S128:S133 S135:S137">
    <cfRule type="containsErrors" dxfId="1263" priority="2570">
      <formula>ISERROR(S128)</formula>
    </cfRule>
  </conditionalFormatting>
  <conditionalFormatting sqref="S138 S139:T139">
    <cfRule type="containsErrors" dxfId="1262" priority="2569">
      <formula>ISERROR(S138)</formula>
    </cfRule>
  </conditionalFormatting>
  <conditionalFormatting sqref="S134">
    <cfRule type="containsErrors" dxfId="1261" priority="2568">
      <formula>ISERROR(S134)</formula>
    </cfRule>
  </conditionalFormatting>
  <conditionalFormatting sqref="T128:T133 T135:T137">
    <cfRule type="containsErrors" dxfId="1260" priority="2567">
      <formula>ISERROR(T128)</formula>
    </cfRule>
  </conditionalFormatting>
  <conditionalFormatting sqref="T138">
    <cfRule type="containsErrors" dxfId="1259" priority="2566">
      <formula>ISERROR(T138)</formula>
    </cfRule>
  </conditionalFormatting>
  <conditionalFormatting sqref="T134">
    <cfRule type="containsErrors" dxfId="1258" priority="2565">
      <formula>ISERROR(T134)</formula>
    </cfRule>
  </conditionalFormatting>
  <conditionalFormatting sqref="R144:R146">
    <cfRule type="containsErrors" dxfId="1257" priority="2564">
      <formula>ISERROR(R144)</formula>
    </cfRule>
  </conditionalFormatting>
  <conditionalFormatting sqref="R147">
    <cfRule type="containsErrors" dxfId="1256" priority="2563">
      <formula>ISERROR(R147)</formula>
    </cfRule>
  </conditionalFormatting>
  <conditionalFormatting sqref="R148">
    <cfRule type="containsErrors" dxfId="1255" priority="2561">
      <formula>ISERROR(R148)</formula>
    </cfRule>
  </conditionalFormatting>
  <conditionalFormatting sqref="R143">
    <cfRule type="containsErrors" dxfId="1254" priority="2560">
      <formula>ISERROR(R143)</formula>
    </cfRule>
  </conditionalFormatting>
  <conditionalFormatting sqref="S144:S146">
    <cfRule type="containsErrors" dxfId="1253" priority="2559">
      <formula>ISERROR(S144)</formula>
    </cfRule>
  </conditionalFormatting>
  <conditionalFormatting sqref="S147">
    <cfRule type="containsErrors" dxfId="1252" priority="2558">
      <formula>ISERROR(S147)</formula>
    </cfRule>
  </conditionalFormatting>
  <conditionalFormatting sqref="S148">
    <cfRule type="containsErrors" dxfId="1251" priority="2556">
      <formula>ISERROR(S148)</formula>
    </cfRule>
  </conditionalFormatting>
  <conditionalFormatting sqref="S143">
    <cfRule type="containsErrors" dxfId="1250" priority="2555">
      <formula>ISERROR(S143)</formula>
    </cfRule>
  </conditionalFormatting>
  <conditionalFormatting sqref="T144:T146">
    <cfRule type="containsErrors" dxfId="1249" priority="2554">
      <formula>ISERROR(T144)</formula>
    </cfRule>
  </conditionalFormatting>
  <conditionalFormatting sqref="T147">
    <cfRule type="containsErrors" dxfId="1248" priority="2553">
      <formula>ISERROR(T147)</formula>
    </cfRule>
  </conditionalFormatting>
  <conditionalFormatting sqref="T148">
    <cfRule type="containsErrors" dxfId="1247" priority="2552">
      <formula>ISERROR(T148)</formula>
    </cfRule>
  </conditionalFormatting>
  <conditionalFormatting sqref="T143">
    <cfRule type="containsErrors" dxfId="1246" priority="2551">
      <formula>ISERROR(T143)</formula>
    </cfRule>
  </conditionalFormatting>
  <conditionalFormatting sqref="R152:R154">
    <cfRule type="containsErrors" dxfId="1245" priority="2548">
      <formula>ISERROR(R152)</formula>
    </cfRule>
  </conditionalFormatting>
  <conditionalFormatting sqref="R155 R157">
    <cfRule type="containsErrors" dxfId="1244" priority="2549">
      <formula>ISERROR(R155)</formula>
    </cfRule>
  </conditionalFormatting>
  <conditionalFormatting sqref="R156">
    <cfRule type="containsErrors" dxfId="1243" priority="2547">
      <formula>ISERROR(R156)</formula>
    </cfRule>
  </conditionalFormatting>
  <conditionalFormatting sqref="S152:S154">
    <cfRule type="containsErrors" dxfId="1242" priority="2545">
      <formula>ISERROR(S152)</formula>
    </cfRule>
  </conditionalFormatting>
  <conditionalFormatting sqref="S155 S157">
    <cfRule type="containsErrors" dxfId="1241" priority="2546">
      <formula>ISERROR(S155)</formula>
    </cfRule>
  </conditionalFormatting>
  <conditionalFormatting sqref="S156">
    <cfRule type="containsErrors" dxfId="1240" priority="2544">
      <formula>ISERROR(S156)</formula>
    </cfRule>
  </conditionalFormatting>
  <conditionalFormatting sqref="T152:T154">
    <cfRule type="containsErrors" dxfId="1239" priority="2542">
      <formula>ISERROR(T152)</formula>
    </cfRule>
  </conditionalFormatting>
  <conditionalFormatting sqref="T155 T157">
    <cfRule type="containsErrors" dxfId="1238" priority="2543">
      <formula>ISERROR(T155)</formula>
    </cfRule>
  </conditionalFormatting>
  <conditionalFormatting sqref="T156">
    <cfRule type="containsErrors" dxfId="1237" priority="2541">
      <formula>ISERROR(T156)</formula>
    </cfRule>
  </conditionalFormatting>
  <conditionalFormatting sqref="R163:R168 R170:R172">
    <cfRule type="containsErrors" dxfId="1236" priority="2540">
      <formula>ISERROR(R163)</formula>
    </cfRule>
  </conditionalFormatting>
  <conditionalFormatting sqref="R173:R174">
    <cfRule type="containsErrors" dxfId="1235" priority="2539">
      <formula>ISERROR(R173)</formula>
    </cfRule>
  </conditionalFormatting>
  <conditionalFormatting sqref="R169">
    <cfRule type="containsErrors" dxfId="1234" priority="2538">
      <formula>ISERROR(R169)</formula>
    </cfRule>
  </conditionalFormatting>
  <conditionalFormatting sqref="S163:S168 S170:S172">
    <cfRule type="containsErrors" dxfId="1233" priority="2537">
      <formula>ISERROR(S163)</formula>
    </cfRule>
  </conditionalFormatting>
  <conditionalFormatting sqref="S173:S174">
    <cfRule type="containsErrors" dxfId="1232" priority="2536">
      <formula>ISERROR(S173)</formula>
    </cfRule>
  </conditionalFormatting>
  <conditionalFormatting sqref="S169">
    <cfRule type="containsErrors" dxfId="1231" priority="2535">
      <formula>ISERROR(S169)</formula>
    </cfRule>
  </conditionalFormatting>
  <conditionalFormatting sqref="T163:T168 T170:T172">
    <cfRule type="containsErrors" dxfId="1230" priority="2534">
      <formula>ISERROR(T163)</formula>
    </cfRule>
  </conditionalFormatting>
  <conditionalFormatting sqref="T173:T174">
    <cfRule type="containsErrors" dxfId="1229" priority="2533">
      <formula>ISERROR(T173)</formula>
    </cfRule>
  </conditionalFormatting>
  <conditionalFormatting sqref="T169">
    <cfRule type="containsErrors" dxfId="1228" priority="2532">
      <formula>ISERROR(T169)</formula>
    </cfRule>
  </conditionalFormatting>
  <conditionalFormatting sqref="R179 R181:R182">
    <cfRule type="containsErrors" dxfId="1227" priority="2531">
      <formula>ISERROR(R179)</formula>
    </cfRule>
  </conditionalFormatting>
  <conditionalFormatting sqref="R183">
    <cfRule type="containsErrors" dxfId="1226" priority="2530">
      <formula>ISERROR(R183)</formula>
    </cfRule>
  </conditionalFormatting>
  <conditionalFormatting sqref="R180">
    <cfRule type="containsErrors" dxfId="1225" priority="2529">
      <formula>ISERROR(R180)</formula>
    </cfRule>
  </conditionalFormatting>
  <conditionalFormatting sqref="R184">
    <cfRule type="containsErrors" dxfId="1224" priority="2528">
      <formula>ISERROR(R184)</formula>
    </cfRule>
  </conditionalFormatting>
  <conditionalFormatting sqref="R178">
    <cfRule type="containsErrors" dxfId="1223" priority="2527">
      <formula>ISERROR(R178)</formula>
    </cfRule>
  </conditionalFormatting>
  <conditionalFormatting sqref="S179 S181:S182">
    <cfRule type="containsErrors" dxfId="1222" priority="2526">
      <formula>ISERROR(S179)</formula>
    </cfRule>
  </conditionalFormatting>
  <conditionalFormatting sqref="S183">
    <cfRule type="containsErrors" dxfId="1221" priority="2525">
      <formula>ISERROR(S183)</formula>
    </cfRule>
  </conditionalFormatting>
  <conditionalFormatting sqref="S180">
    <cfRule type="containsErrors" dxfId="1220" priority="2524">
      <formula>ISERROR(S180)</formula>
    </cfRule>
  </conditionalFormatting>
  <conditionalFormatting sqref="S184">
    <cfRule type="containsErrors" dxfId="1219" priority="2523">
      <formula>ISERROR(S184)</formula>
    </cfRule>
  </conditionalFormatting>
  <conditionalFormatting sqref="S178">
    <cfRule type="containsErrors" dxfId="1218" priority="2522">
      <formula>ISERROR(S178)</formula>
    </cfRule>
  </conditionalFormatting>
  <conditionalFormatting sqref="T179 T181:T182">
    <cfRule type="containsErrors" dxfId="1217" priority="2521">
      <formula>ISERROR(T179)</formula>
    </cfRule>
  </conditionalFormatting>
  <conditionalFormatting sqref="T183">
    <cfRule type="containsErrors" dxfId="1216" priority="2520">
      <formula>ISERROR(T183)</formula>
    </cfRule>
  </conditionalFormatting>
  <conditionalFormatting sqref="T180">
    <cfRule type="containsErrors" dxfId="1215" priority="2519">
      <formula>ISERROR(T180)</formula>
    </cfRule>
  </conditionalFormatting>
  <conditionalFormatting sqref="T184">
    <cfRule type="containsErrors" dxfId="1214" priority="2518">
      <formula>ISERROR(T184)</formula>
    </cfRule>
  </conditionalFormatting>
  <conditionalFormatting sqref="T178">
    <cfRule type="containsErrors" dxfId="1213" priority="2517">
      <formula>ISERROR(T178)</formula>
    </cfRule>
  </conditionalFormatting>
  <conditionalFormatting sqref="R191 R193">
    <cfRule type="containsErrors" dxfId="1212" priority="2516">
      <formula>ISERROR(R191)</formula>
    </cfRule>
  </conditionalFormatting>
  <conditionalFormatting sqref="R188:R189">
    <cfRule type="containsErrors" dxfId="1211" priority="2515">
      <formula>ISERROR(R188)</formula>
    </cfRule>
  </conditionalFormatting>
  <conditionalFormatting sqref="R190">
    <cfRule type="containsErrors" dxfId="1210" priority="2514">
      <formula>ISERROR(R190)</formula>
    </cfRule>
  </conditionalFormatting>
  <conditionalFormatting sqref="R192">
    <cfRule type="containsErrors" dxfId="1209" priority="2513">
      <formula>ISERROR(R192)</formula>
    </cfRule>
  </conditionalFormatting>
  <conditionalFormatting sqref="S191 S193">
    <cfRule type="containsErrors" dxfId="1208" priority="2512">
      <formula>ISERROR(S191)</formula>
    </cfRule>
  </conditionalFormatting>
  <conditionalFormatting sqref="S188:S189">
    <cfRule type="containsErrors" dxfId="1207" priority="2511">
      <formula>ISERROR(S188)</formula>
    </cfRule>
  </conditionalFormatting>
  <conditionalFormatting sqref="S190">
    <cfRule type="containsErrors" dxfId="1206" priority="2510">
      <formula>ISERROR(S190)</formula>
    </cfRule>
  </conditionalFormatting>
  <conditionalFormatting sqref="S192">
    <cfRule type="containsErrors" dxfId="1205" priority="2509">
      <formula>ISERROR(S192)</formula>
    </cfRule>
  </conditionalFormatting>
  <conditionalFormatting sqref="T191 T193">
    <cfRule type="containsErrors" dxfId="1204" priority="2508">
      <formula>ISERROR(T191)</formula>
    </cfRule>
  </conditionalFormatting>
  <conditionalFormatting sqref="T188:T189">
    <cfRule type="containsErrors" dxfId="1203" priority="2507">
      <formula>ISERROR(T188)</formula>
    </cfRule>
  </conditionalFormatting>
  <conditionalFormatting sqref="T190">
    <cfRule type="containsErrors" dxfId="1202" priority="2506">
      <formula>ISERROR(T190)</formula>
    </cfRule>
  </conditionalFormatting>
  <conditionalFormatting sqref="T192">
    <cfRule type="containsErrors" dxfId="1201" priority="2505">
      <formula>ISERROR(T192)</formula>
    </cfRule>
  </conditionalFormatting>
  <conditionalFormatting sqref="AQ24:AQ28">
    <cfRule type="containsErrors" dxfId="1200" priority="2446">
      <formula>ISERROR(AQ24)</formula>
    </cfRule>
  </conditionalFormatting>
  <conditionalFormatting sqref="AQ107:AQ111">
    <cfRule type="containsErrors" dxfId="1199" priority="2444">
      <formula>ISERROR(AQ107)</formula>
    </cfRule>
  </conditionalFormatting>
  <conditionalFormatting sqref="AQ178:AQ182">
    <cfRule type="containsErrors" dxfId="1198" priority="2442">
      <formula>ISERROR(AQ178)</formula>
    </cfRule>
  </conditionalFormatting>
  <conditionalFormatting sqref="AO102:AO103">
    <cfRule type="containsErrors" dxfId="1197" priority="2427">
      <formula>ISERROR(AO102)</formula>
    </cfRule>
  </conditionalFormatting>
  <conditionalFormatting sqref="AO98">
    <cfRule type="containsErrors" dxfId="1196" priority="2426">
      <formula>ISERROR(AO98)</formula>
    </cfRule>
  </conditionalFormatting>
  <conditionalFormatting sqref="AO108 AO110:AO111">
    <cfRule type="containsErrors" dxfId="1195" priority="2425">
      <formula>ISERROR(AO108)</formula>
    </cfRule>
  </conditionalFormatting>
  <conditionalFormatting sqref="AO109">
    <cfRule type="containsErrors" dxfId="1194" priority="2424">
      <formula>ISERROR(AO109)</formula>
    </cfRule>
  </conditionalFormatting>
  <conditionalFormatting sqref="AO128:AO133 AO135:AO137">
    <cfRule type="containsErrors" dxfId="1193" priority="2423">
      <formula>ISERROR(AO128)</formula>
    </cfRule>
  </conditionalFormatting>
  <conditionalFormatting sqref="AO138:AO139">
    <cfRule type="containsErrors" dxfId="1192" priority="2422">
      <formula>ISERROR(AO138)</formula>
    </cfRule>
  </conditionalFormatting>
  <conditionalFormatting sqref="AO134">
    <cfRule type="containsErrors" dxfId="1191" priority="2421">
      <formula>ISERROR(AO134)</formula>
    </cfRule>
  </conditionalFormatting>
  <conditionalFormatting sqref="AO144:AO146">
    <cfRule type="containsErrors" dxfId="1190" priority="2420">
      <formula>ISERROR(AO144)</formula>
    </cfRule>
  </conditionalFormatting>
  <conditionalFormatting sqref="AO173:AO174">
    <cfRule type="containsErrors" dxfId="1189" priority="2417">
      <formula>ISERROR(AO173)</formula>
    </cfRule>
  </conditionalFormatting>
  <conditionalFormatting sqref="AO163:AO168 AO170:AO172">
    <cfRule type="containsErrors" dxfId="1188" priority="2418">
      <formula>ISERROR(AO163)</formula>
    </cfRule>
  </conditionalFormatting>
  <conditionalFormatting sqref="AO169">
    <cfRule type="containsErrors" dxfId="1187" priority="2416">
      <formula>ISERROR(AO169)</formula>
    </cfRule>
  </conditionalFormatting>
  <conditionalFormatting sqref="AO179 AO181:AO182">
    <cfRule type="containsErrors" dxfId="1186" priority="2415">
      <formula>ISERROR(AO179)</formula>
    </cfRule>
  </conditionalFormatting>
  <conditionalFormatting sqref="AO180">
    <cfRule type="containsErrors" dxfId="1185" priority="2414">
      <formula>ISERROR(AO180)</formula>
    </cfRule>
  </conditionalFormatting>
  <conditionalFormatting sqref="AO9:AO14 AO16:AO18">
    <cfRule type="containsErrors" dxfId="1184" priority="2438">
      <formula>ISERROR(AO9)</formula>
    </cfRule>
  </conditionalFormatting>
  <conditionalFormatting sqref="AO19:AO20">
    <cfRule type="containsErrors" dxfId="1183" priority="2437">
      <formula>ISERROR(AO19)</formula>
    </cfRule>
  </conditionalFormatting>
  <conditionalFormatting sqref="AO15">
    <cfRule type="containsErrors" dxfId="1182" priority="2436">
      <formula>ISERROR(AO15)</formula>
    </cfRule>
  </conditionalFormatting>
  <conditionalFormatting sqref="AO25 AO27:AO28">
    <cfRule type="containsErrors" dxfId="1181" priority="2435">
      <formula>ISERROR(AO25)</formula>
    </cfRule>
  </conditionalFormatting>
  <conditionalFormatting sqref="AO26">
    <cfRule type="containsErrors" dxfId="1180" priority="2434">
      <formula>ISERROR(AO26)</formula>
    </cfRule>
  </conditionalFormatting>
  <conditionalFormatting sqref="AO50:AO55 AO57:AO59">
    <cfRule type="containsErrors" dxfId="1179" priority="2433">
      <formula>ISERROR(AO50)</formula>
    </cfRule>
  </conditionalFormatting>
  <conditionalFormatting sqref="AO60:AO61">
    <cfRule type="containsErrors" dxfId="1178" priority="2432">
      <formula>ISERROR(AO60)</formula>
    </cfRule>
  </conditionalFormatting>
  <conditionalFormatting sqref="AO56">
    <cfRule type="containsErrors" dxfId="1177" priority="2431">
      <formula>ISERROR(AO56)</formula>
    </cfRule>
  </conditionalFormatting>
  <conditionalFormatting sqref="AO66 AO68:AO69">
    <cfRule type="containsErrors" dxfId="1176" priority="2430">
      <formula>ISERROR(AO66)</formula>
    </cfRule>
  </conditionalFormatting>
  <conditionalFormatting sqref="AO67">
    <cfRule type="containsErrors" dxfId="1175" priority="2429">
      <formula>ISERROR(AO67)</formula>
    </cfRule>
  </conditionalFormatting>
  <conditionalFormatting sqref="AO92:AO97 AO99:AO101">
    <cfRule type="containsErrors" dxfId="1174" priority="2428">
      <formula>ISERROR(AO92)</formula>
    </cfRule>
  </conditionalFormatting>
  <conditionalFormatting sqref="AO24">
    <cfRule type="containsErrors" dxfId="1173" priority="2413">
      <formula>ISERROR(AO24)</formula>
    </cfRule>
  </conditionalFormatting>
  <conditionalFormatting sqref="AO65">
    <cfRule type="containsErrors" dxfId="1172" priority="2412">
      <formula>ISERROR(AO65)</formula>
    </cfRule>
  </conditionalFormatting>
  <conditionalFormatting sqref="AO107">
    <cfRule type="containsErrors" dxfId="1171" priority="2411">
      <formula>ISERROR(AO107)</formula>
    </cfRule>
  </conditionalFormatting>
  <conditionalFormatting sqref="AO143">
    <cfRule type="containsErrors" dxfId="1170" priority="2410">
      <formula>ISERROR(AO143)</formula>
    </cfRule>
  </conditionalFormatting>
  <conditionalFormatting sqref="AO178">
    <cfRule type="containsErrors" dxfId="1169" priority="2409">
      <formula>ISERROR(AO178)</formula>
    </cfRule>
  </conditionalFormatting>
  <conditionalFormatting sqref="U9:U14 U16:U18">
    <cfRule type="containsErrors" dxfId="1168" priority="2405">
      <formula>ISERROR(U9)</formula>
    </cfRule>
  </conditionalFormatting>
  <conditionalFormatting sqref="U19:U20">
    <cfRule type="containsErrors" dxfId="1167" priority="2404">
      <formula>ISERROR(U19)</formula>
    </cfRule>
  </conditionalFormatting>
  <conditionalFormatting sqref="U15">
    <cfRule type="containsErrors" dxfId="1166" priority="2403">
      <formula>ISERROR(U15)</formula>
    </cfRule>
  </conditionalFormatting>
  <conditionalFormatting sqref="U25 U27:U28">
    <cfRule type="containsErrors" dxfId="1165" priority="2402">
      <formula>ISERROR(U25)</formula>
    </cfRule>
  </conditionalFormatting>
  <conditionalFormatting sqref="U29">
    <cfRule type="containsErrors" dxfId="1164" priority="2401">
      <formula>ISERROR(U29)</formula>
    </cfRule>
  </conditionalFormatting>
  <conditionalFormatting sqref="U26">
    <cfRule type="containsErrors" dxfId="1163" priority="2400">
      <formula>ISERROR(U26)</formula>
    </cfRule>
  </conditionalFormatting>
  <conditionalFormatting sqref="U30">
    <cfRule type="containsErrors" dxfId="1162" priority="2399">
      <formula>ISERROR(U30)</formula>
    </cfRule>
  </conditionalFormatting>
  <conditionalFormatting sqref="U24">
    <cfRule type="containsErrors" dxfId="1161" priority="2398">
      <formula>ISERROR(U24)</formula>
    </cfRule>
  </conditionalFormatting>
  <conditionalFormatting sqref="U39 U41">
    <cfRule type="containsErrors" dxfId="1160" priority="2397">
      <formula>ISERROR(U39)</formula>
    </cfRule>
  </conditionalFormatting>
  <conditionalFormatting sqref="U34:U35">
    <cfRule type="containsErrors" dxfId="1159" priority="2396">
      <formula>ISERROR(U34)</formula>
    </cfRule>
  </conditionalFormatting>
  <conditionalFormatting sqref="U37:U38">
    <cfRule type="containsErrors" dxfId="1158" priority="2395">
      <formula>ISERROR(U37)</formula>
    </cfRule>
  </conditionalFormatting>
  <conditionalFormatting sqref="U40">
    <cfRule type="containsErrors" dxfId="1157" priority="2394">
      <formula>ISERROR(U40)</formula>
    </cfRule>
  </conditionalFormatting>
  <conditionalFormatting sqref="U60:U61">
    <cfRule type="containsErrors" dxfId="1156" priority="2391">
      <formula>ISERROR(U60)</formula>
    </cfRule>
  </conditionalFormatting>
  <conditionalFormatting sqref="U50:U55 U57:U59">
    <cfRule type="containsErrors" dxfId="1155" priority="2392">
      <formula>ISERROR(U50)</formula>
    </cfRule>
  </conditionalFormatting>
  <conditionalFormatting sqref="U56">
    <cfRule type="containsErrors" dxfId="1154" priority="2390">
      <formula>ISERROR(U56)</formula>
    </cfRule>
  </conditionalFormatting>
  <conditionalFormatting sqref="U66 U68:U69">
    <cfRule type="containsErrors" dxfId="1153" priority="2389">
      <formula>ISERROR(U66)</formula>
    </cfRule>
  </conditionalFormatting>
  <conditionalFormatting sqref="U70">
    <cfRule type="containsErrors" dxfId="1152" priority="2388">
      <formula>ISERROR(U70)</formula>
    </cfRule>
  </conditionalFormatting>
  <conditionalFormatting sqref="U67">
    <cfRule type="containsErrors" dxfId="1151" priority="2387">
      <formula>ISERROR(U67)</formula>
    </cfRule>
  </conditionalFormatting>
  <conditionalFormatting sqref="U71">
    <cfRule type="containsErrors" dxfId="1150" priority="2386">
      <formula>ISERROR(U71)</formula>
    </cfRule>
  </conditionalFormatting>
  <conditionalFormatting sqref="U65">
    <cfRule type="containsErrors" dxfId="1149" priority="2385">
      <formula>ISERROR(U65)</formula>
    </cfRule>
  </conditionalFormatting>
  <conditionalFormatting sqref="U79:U80">
    <cfRule type="containsErrors" dxfId="1148" priority="2382">
      <formula>ISERROR(U79)</formula>
    </cfRule>
  </conditionalFormatting>
  <conditionalFormatting sqref="U75:U77">
    <cfRule type="containsErrors" dxfId="1147" priority="2383">
      <formula>ISERROR(U75)</formula>
    </cfRule>
  </conditionalFormatting>
  <conditionalFormatting sqref="U81 U83">
    <cfRule type="containsErrors" dxfId="1146" priority="2384">
      <formula>ISERROR(U81)</formula>
    </cfRule>
  </conditionalFormatting>
  <conditionalFormatting sqref="U82">
    <cfRule type="containsErrors" dxfId="1145" priority="2381">
      <formula>ISERROR(U82)</formula>
    </cfRule>
  </conditionalFormatting>
  <conditionalFormatting sqref="U85">
    <cfRule type="containsErrors" dxfId="1144" priority="2380">
      <formula>ISERROR(U85)</formula>
    </cfRule>
  </conditionalFormatting>
  <conditionalFormatting sqref="U102:U103">
    <cfRule type="containsErrors" dxfId="1143" priority="2378">
      <formula>ISERROR(U102)</formula>
    </cfRule>
  </conditionalFormatting>
  <conditionalFormatting sqref="U92:U97 U99:U101">
    <cfRule type="containsErrors" dxfId="1142" priority="2379">
      <formula>ISERROR(U92)</formula>
    </cfRule>
  </conditionalFormatting>
  <conditionalFormatting sqref="U98">
    <cfRule type="containsErrors" dxfId="1141" priority="2377">
      <formula>ISERROR(U98)</formula>
    </cfRule>
  </conditionalFormatting>
  <conditionalFormatting sqref="U112">
    <cfRule type="containsErrors" dxfId="1140" priority="2375">
      <formula>ISERROR(U112)</formula>
    </cfRule>
  </conditionalFormatting>
  <conditionalFormatting sqref="U108 U110:U111">
    <cfRule type="containsErrors" dxfId="1139" priority="2376">
      <formula>ISERROR(U108)</formula>
    </cfRule>
  </conditionalFormatting>
  <conditionalFormatting sqref="U109">
    <cfRule type="containsErrors" dxfId="1138" priority="2374">
      <formula>ISERROR(U109)</formula>
    </cfRule>
  </conditionalFormatting>
  <conditionalFormatting sqref="U113">
    <cfRule type="containsErrors" dxfId="1137" priority="2373">
      <formula>ISERROR(U113)</formula>
    </cfRule>
  </conditionalFormatting>
  <conditionalFormatting sqref="U107:V107">
    <cfRule type="containsErrors" dxfId="1136" priority="2372">
      <formula>ISERROR(U107)</formula>
    </cfRule>
  </conditionalFormatting>
  <conditionalFormatting sqref="U117:U119">
    <cfRule type="containsErrors" dxfId="1135" priority="2370">
      <formula>ISERROR(U117)</formula>
    </cfRule>
  </conditionalFormatting>
  <conditionalFormatting sqref="U120 U122">
    <cfRule type="containsErrors" dxfId="1134" priority="2371">
      <formula>ISERROR(U120)</formula>
    </cfRule>
  </conditionalFormatting>
  <conditionalFormatting sqref="U121">
    <cfRule type="containsErrors" dxfId="1133" priority="2369">
      <formula>ISERROR(U121)</formula>
    </cfRule>
  </conditionalFormatting>
  <conditionalFormatting sqref="U139">
    <cfRule type="containsErrors" dxfId="1132" priority="2368">
      <formula>ISERROR(U139)</formula>
    </cfRule>
  </conditionalFormatting>
  <conditionalFormatting sqref="U128:U133 U135:U137">
    <cfRule type="containsErrors" dxfId="1131" priority="2367">
      <formula>ISERROR(U128)</formula>
    </cfRule>
  </conditionalFormatting>
  <conditionalFormatting sqref="U138">
    <cfRule type="containsErrors" dxfId="1130" priority="2366">
      <formula>ISERROR(U138)</formula>
    </cfRule>
  </conditionalFormatting>
  <conditionalFormatting sqref="U134">
    <cfRule type="containsErrors" dxfId="1129" priority="2365">
      <formula>ISERROR(U134)</formula>
    </cfRule>
  </conditionalFormatting>
  <conditionalFormatting sqref="U144:U146">
    <cfRule type="containsErrors" dxfId="1128" priority="2364">
      <formula>ISERROR(U144)</formula>
    </cfRule>
  </conditionalFormatting>
  <conditionalFormatting sqref="U147">
    <cfRule type="containsErrors" dxfId="1127" priority="2363">
      <formula>ISERROR(U147)</formula>
    </cfRule>
  </conditionalFormatting>
  <conditionalFormatting sqref="U148">
    <cfRule type="containsErrors" dxfId="1126" priority="2362">
      <formula>ISERROR(U148)</formula>
    </cfRule>
  </conditionalFormatting>
  <conditionalFormatting sqref="U143">
    <cfRule type="containsErrors" dxfId="1125" priority="2361">
      <formula>ISERROR(U143)</formula>
    </cfRule>
  </conditionalFormatting>
  <conditionalFormatting sqref="U152:U154">
    <cfRule type="containsErrors" dxfId="1124" priority="2358">
      <formula>ISERROR(U152)</formula>
    </cfRule>
  </conditionalFormatting>
  <conditionalFormatting sqref="U155 U157">
    <cfRule type="containsErrors" dxfId="1123" priority="2359">
      <formula>ISERROR(U155)</formula>
    </cfRule>
  </conditionalFormatting>
  <conditionalFormatting sqref="U156">
    <cfRule type="containsErrors" dxfId="1122" priority="2357">
      <formula>ISERROR(U156)</formula>
    </cfRule>
  </conditionalFormatting>
  <conditionalFormatting sqref="U163:U168 U170:U172">
    <cfRule type="containsErrors" dxfId="1121" priority="2356">
      <formula>ISERROR(U163)</formula>
    </cfRule>
  </conditionalFormatting>
  <conditionalFormatting sqref="U173:U174">
    <cfRule type="containsErrors" dxfId="1120" priority="2355">
      <formula>ISERROR(U173)</formula>
    </cfRule>
  </conditionalFormatting>
  <conditionalFormatting sqref="U169">
    <cfRule type="containsErrors" dxfId="1119" priority="2354">
      <formula>ISERROR(U169)</formula>
    </cfRule>
  </conditionalFormatting>
  <conditionalFormatting sqref="U179 U181:U182">
    <cfRule type="containsErrors" dxfId="1118" priority="2353">
      <formula>ISERROR(U179)</formula>
    </cfRule>
  </conditionalFormatting>
  <conditionalFormatting sqref="U183">
    <cfRule type="containsErrors" dxfId="1117" priority="2352">
      <formula>ISERROR(U183)</formula>
    </cfRule>
  </conditionalFormatting>
  <conditionalFormatting sqref="U180">
    <cfRule type="containsErrors" dxfId="1116" priority="2351">
      <formula>ISERROR(U180)</formula>
    </cfRule>
  </conditionalFormatting>
  <conditionalFormatting sqref="U184">
    <cfRule type="containsErrors" dxfId="1115" priority="2350">
      <formula>ISERROR(U184)</formula>
    </cfRule>
  </conditionalFormatting>
  <conditionalFormatting sqref="U178">
    <cfRule type="containsErrors" dxfId="1114" priority="2349">
      <formula>ISERROR(U178)</formula>
    </cfRule>
  </conditionalFormatting>
  <conditionalFormatting sqref="U191 U193">
    <cfRule type="containsErrors" dxfId="1113" priority="2348">
      <formula>ISERROR(U191)</formula>
    </cfRule>
  </conditionalFormatting>
  <conditionalFormatting sqref="U188:U189">
    <cfRule type="containsErrors" dxfId="1112" priority="2347">
      <formula>ISERROR(U188)</formula>
    </cfRule>
  </conditionalFormatting>
  <conditionalFormatting sqref="U190">
    <cfRule type="containsErrors" dxfId="1111" priority="2346">
      <formula>ISERROR(U190)</formula>
    </cfRule>
  </conditionalFormatting>
  <conditionalFormatting sqref="U192">
    <cfRule type="containsErrors" dxfId="1110" priority="2345">
      <formula>ISERROR(U192)</formula>
    </cfRule>
  </conditionalFormatting>
  <conditionalFormatting sqref="AQ16:AQ18 AQ9:AQ14">
    <cfRule type="containsErrors" dxfId="1109" priority="2344">
      <formula>ISERROR(AQ9)</formula>
    </cfRule>
  </conditionalFormatting>
  <conditionalFormatting sqref="AQ19:AQ20">
    <cfRule type="containsErrors" dxfId="1108" priority="2343">
      <formula>ISERROR(AQ19)</formula>
    </cfRule>
  </conditionalFormatting>
  <conditionalFormatting sqref="AQ15">
    <cfRule type="containsErrors" dxfId="1107" priority="2342">
      <formula>ISERROR(AQ15)</formula>
    </cfRule>
  </conditionalFormatting>
  <conditionalFormatting sqref="AQ50:AQ55 AQ57:AQ59">
    <cfRule type="containsErrors" dxfId="1106" priority="2341">
      <formula>ISERROR(AQ50)</formula>
    </cfRule>
  </conditionalFormatting>
  <conditionalFormatting sqref="AQ60:AQ61">
    <cfRule type="containsErrors" dxfId="1105" priority="2340">
      <formula>ISERROR(AQ60)</formula>
    </cfRule>
  </conditionalFormatting>
  <conditionalFormatting sqref="AQ56">
    <cfRule type="containsErrors" dxfId="1104" priority="2339">
      <formula>ISERROR(AQ56)</formula>
    </cfRule>
  </conditionalFormatting>
  <conditionalFormatting sqref="AQ66 AQ68:AQ69">
    <cfRule type="containsErrors" dxfId="1103" priority="2338">
      <formula>ISERROR(AQ66)</formula>
    </cfRule>
  </conditionalFormatting>
  <conditionalFormatting sqref="AQ67">
    <cfRule type="containsErrors" dxfId="1102" priority="2337">
      <formula>ISERROR(AQ67)</formula>
    </cfRule>
  </conditionalFormatting>
  <conditionalFormatting sqref="AQ65">
    <cfRule type="containsErrors" dxfId="1101" priority="2336">
      <formula>ISERROR(AQ65)</formula>
    </cfRule>
  </conditionalFormatting>
  <conditionalFormatting sqref="AQ102:AQ103">
    <cfRule type="containsErrors" dxfId="1100" priority="2334">
      <formula>ISERROR(AQ102)</formula>
    </cfRule>
  </conditionalFormatting>
  <conditionalFormatting sqref="AQ98">
    <cfRule type="containsErrors" dxfId="1099" priority="2333">
      <formula>ISERROR(AQ98)</formula>
    </cfRule>
  </conditionalFormatting>
  <conditionalFormatting sqref="AQ92:AQ97 AQ99:AQ101">
    <cfRule type="containsErrors" dxfId="1098" priority="2335">
      <formula>ISERROR(AQ92)</formula>
    </cfRule>
  </conditionalFormatting>
  <conditionalFormatting sqref="AQ128:AQ133 AQ135:AQ137">
    <cfRule type="containsErrors" dxfId="1097" priority="2332">
      <formula>ISERROR(AQ128)</formula>
    </cfRule>
  </conditionalFormatting>
  <conditionalFormatting sqref="AQ138:AQ139">
    <cfRule type="containsErrors" dxfId="1096" priority="2331">
      <formula>ISERROR(AQ138)</formula>
    </cfRule>
  </conditionalFormatting>
  <conditionalFormatting sqref="AQ134">
    <cfRule type="containsErrors" dxfId="1095" priority="2330">
      <formula>ISERROR(AQ134)</formula>
    </cfRule>
  </conditionalFormatting>
  <conditionalFormatting sqref="AQ173:AQ174">
    <cfRule type="containsErrors" dxfId="1094" priority="2328">
      <formula>ISERROR(AQ173)</formula>
    </cfRule>
  </conditionalFormatting>
  <conditionalFormatting sqref="AQ163:AQ168 AQ170:AQ172">
    <cfRule type="containsErrors" dxfId="1093" priority="2329">
      <formula>ISERROR(AQ163)</formula>
    </cfRule>
  </conditionalFormatting>
  <conditionalFormatting sqref="AQ169">
    <cfRule type="containsErrors" dxfId="1092" priority="2327">
      <formula>ISERROR(AQ169)</formula>
    </cfRule>
  </conditionalFormatting>
  <conditionalFormatting sqref="V177">
    <cfRule type="containsErrors" dxfId="1091" priority="2307">
      <formula>ISERROR(V177)</formula>
    </cfRule>
  </conditionalFormatting>
  <conditionalFormatting sqref="V81 V155 V83 V157 V85">
    <cfRule type="containsErrors" dxfId="1090" priority="2326">
      <formula>ISERROR(V81)</formula>
    </cfRule>
  </conditionalFormatting>
  <conditionalFormatting sqref="V23">
    <cfRule type="containsErrors" dxfId="1089" priority="2324">
      <formula>ISERROR(V23)</formula>
    </cfRule>
  </conditionalFormatting>
  <conditionalFormatting sqref="V66 V68:V69">
    <cfRule type="containsErrors" dxfId="1088" priority="2306">
      <formula>ISERROR(V66)</formula>
    </cfRule>
  </conditionalFormatting>
  <conditionalFormatting sqref="V9:V18">
    <cfRule type="containsErrors" dxfId="1087" priority="2323">
      <formula>ISERROR(V9)</formula>
    </cfRule>
  </conditionalFormatting>
  <conditionalFormatting sqref="V67">
    <cfRule type="containsErrors" dxfId="1086" priority="2305">
      <formula>ISERROR(V67)</formula>
    </cfRule>
  </conditionalFormatting>
  <conditionalFormatting sqref="V106">
    <cfRule type="containsErrors" dxfId="1085" priority="2315">
      <formula>ISERROR(V106)</formula>
    </cfRule>
  </conditionalFormatting>
  <conditionalFormatting sqref="V127">
    <cfRule type="containsErrors" dxfId="1084" priority="2314">
      <formula>ISERROR(V127)</formula>
    </cfRule>
  </conditionalFormatting>
  <conditionalFormatting sqref="V128:V130 V132:V137">
    <cfRule type="containsErrors" dxfId="1083" priority="2313">
      <formula>ISERROR(V128)</formula>
    </cfRule>
  </conditionalFormatting>
  <conditionalFormatting sqref="V8">
    <cfRule type="containsErrors" dxfId="1082" priority="2325">
      <formula>ISERROR(V8)</formula>
    </cfRule>
  </conditionalFormatting>
  <conditionalFormatting sqref="V179 V181:V182">
    <cfRule type="containsErrors" dxfId="1081" priority="2297">
      <formula>ISERROR(V179)</formula>
    </cfRule>
  </conditionalFormatting>
  <conditionalFormatting sqref="V180">
    <cfRule type="containsErrors" dxfId="1080" priority="2296">
      <formula>ISERROR(V180)</formula>
    </cfRule>
  </conditionalFormatting>
  <conditionalFormatting sqref="V49">
    <cfRule type="containsErrors" dxfId="1079" priority="2322">
      <formula>ISERROR(V49)</formula>
    </cfRule>
  </conditionalFormatting>
  <conditionalFormatting sqref="V70">
    <cfRule type="containsErrors" dxfId="1078" priority="2295">
      <formula>ISERROR(V70)</formula>
    </cfRule>
  </conditionalFormatting>
  <conditionalFormatting sqref="V50:V59">
    <cfRule type="containsErrors" dxfId="1077" priority="2321">
      <formula>ISERROR(V50)</formula>
    </cfRule>
  </conditionalFormatting>
  <conditionalFormatting sqref="V74">
    <cfRule type="containsErrors" dxfId="1076" priority="2320">
      <formula>ISERROR(V74)</formula>
    </cfRule>
  </conditionalFormatting>
  <conditionalFormatting sqref="V64">
    <cfRule type="containsErrors" dxfId="1075" priority="2319">
      <formula>ISERROR(V64)</formula>
    </cfRule>
  </conditionalFormatting>
  <conditionalFormatting sqref="V75:V78">
    <cfRule type="containsErrors" dxfId="1074" priority="2318">
      <formula>ISERROR(V75)</formula>
    </cfRule>
  </conditionalFormatting>
  <conditionalFormatting sqref="V71">
    <cfRule type="containsErrors" dxfId="1073" priority="2286">
      <formula>ISERROR(V71)</formula>
    </cfRule>
  </conditionalFormatting>
  <conditionalFormatting sqref="V92:V101">
    <cfRule type="containsErrors" dxfId="1072" priority="2316">
      <formula>ISERROR(V92)</formula>
    </cfRule>
  </conditionalFormatting>
  <conditionalFormatting sqref="V82">
    <cfRule type="containsErrors" dxfId="1071" priority="2285">
      <formula>ISERROR(V82)</formula>
    </cfRule>
  </conditionalFormatting>
  <conditionalFormatting sqref="V30">
    <cfRule type="containsErrors" dxfId="1070" priority="2287">
      <formula>ISERROR(V30)</formula>
    </cfRule>
  </conditionalFormatting>
  <conditionalFormatting sqref="V152:V154">
    <cfRule type="containsErrors" dxfId="1069" priority="2310">
      <formula>ISERROR(V152)</formula>
    </cfRule>
  </conditionalFormatting>
  <conditionalFormatting sqref="V151">
    <cfRule type="containsErrors" dxfId="1068" priority="2312">
      <formula>ISERROR(V151)</formula>
    </cfRule>
  </conditionalFormatting>
  <conditionalFormatting sqref="V91">
    <cfRule type="containsErrors" dxfId="1067" priority="2317">
      <formula>ISERROR(V91)</formula>
    </cfRule>
  </conditionalFormatting>
  <conditionalFormatting sqref="V163:V172">
    <cfRule type="containsErrors" dxfId="1066" priority="2308">
      <formula>ISERROR(V163)</formula>
    </cfRule>
  </conditionalFormatting>
  <conditionalFormatting sqref="V162">
    <cfRule type="containsErrors" dxfId="1065" priority="2309">
      <formula>ISERROR(V162)</formula>
    </cfRule>
  </conditionalFormatting>
  <conditionalFormatting sqref="V142">
    <cfRule type="containsErrors" dxfId="1064" priority="2311">
      <formula>ISERROR(V142)</formula>
    </cfRule>
  </conditionalFormatting>
  <conditionalFormatting sqref="V29">
    <cfRule type="containsErrors" dxfId="1063" priority="2303">
      <formula>ISERROR(V29)</formula>
    </cfRule>
  </conditionalFormatting>
  <conditionalFormatting sqref="V25 V27:V28">
    <cfRule type="containsErrors" dxfId="1062" priority="2304">
      <formula>ISERROR(V25)</formula>
    </cfRule>
  </conditionalFormatting>
  <conditionalFormatting sqref="V26">
    <cfRule type="containsErrors" dxfId="1061" priority="2302">
      <formula>ISERROR(V26)</formula>
    </cfRule>
  </conditionalFormatting>
  <conditionalFormatting sqref="V109">
    <cfRule type="containsErrors" dxfId="1060" priority="2300">
      <formula>ISERROR(V109)</formula>
    </cfRule>
  </conditionalFormatting>
  <conditionalFormatting sqref="V108 V110:V111">
    <cfRule type="containsErrors" dxfId="1059" priority="2301">
      <formula>ISERROR(V108)</formula>
    </cfRule>
  </conditionalFormatting>
  <conditionalFormatting sqref="V144:V146">
    <cfRule type="containsErrors" dxfId="1058" priority="2299">
      <formula>ISERROR(V144)</formula>
    </cfRule>
  </conditionalFormatting>
  <conditionalFormatting sqref="V131">
    <cfRule type="containsErrors" dxfId="1057" priority="2294">
      <formula>ISERROR(V131)</formula>
    </cfRule>
  </conditionalFormatting>
  <conditionalFormatting sqref="V79:V80">
    <cfRule type="containsErrors" dxfId="1056" priority="2293">
      <formula>ISERROR(V79)</formula>
    </cfRule>
  </conditionalFormatting>
  <conditionalFormatting sqref="V19:V20">
    <cfRule type="containsErrors" dxfId="1055" priority="2292">
      <formula>ISERROR(V19)</formula>
    </cfRule>
  </conditionalFormatting>
  <conditionalFormatting sqref="V60:V61">
    <cfRule type="containsErrors" dxfId="1054" priority="2291">
      <formula>ISERROR(V60)</formula>
    </cfRule>
  </conditionalFormatting>
  <conditionalFormatting sqref="V102:V103">
    <cfRule type="containsErrors" dxfId="1053" priority="2290">
      <formula>ISERROR(V102)</formula>
    </cfRule>
  </conditionalFormatting>
  <conditionalFormatting sqref="V138:V139">
    <cfRule type="containsErrors" dxfId="1052" priority="2289">
      <formula>ISERROR(V138)</formula>
    </cfRule>
  </conditionalFormatting>
  <conditionalFormatting sqref="V173:V174">
    <cfRule type="containsErrors" dxfId="1051" priority="2288">
      <formula>ISERROR(V173)</formula>
    </cfRule>
  </conditionalFormatting>
  <conditionalFormatting sqref="V156">
    <cfRule type="containsErrors" dxfId="1050" priority="2284">
      <formula>ISERROR(V156)</formula>
    </cfRule>
  </conditionalFormatting>
  <conditionalFormatting sqref="V65">
    <cfRule type="containsErrors" dxfId="1049" priority="2282">
      <formula>ISERROR(V65)</formula>
    </cfRule>
  </conditionalFormatting>
  <conditionalFormatting sqref="V107">
    <cfRule type="containsErrors" dxfId="1048" priority="2281">
      <formula>ISERROR(V107)</formula>
    </cfRule>
  </conditionalFormatting>
  <conditionalFormatting sqref="V24">
    <cfRule type="containsErrors" dxfId="1047" priority="2283">
      <formula>ISERROR(V24)</formula>
    </cfRule>
  </conditionalFormatting>
  <conditionalFormatting sqref="V143">
    <cfRule type="containsErrors" dxfId="1046" priority="2280">
      <formula>ISERROR(V143)</formula>
    </cfRule>
  </conditionalFormatting>
  <conditionalFormatting sqref="V178">
    <cfRule type="containsErrors" dxfId="1045" priority="2279">
      <formula>ISERROR(V178)</formula>
    </cfRule>
  </conditionalFormatting>
  <conditionalFormatting sqref="W75:W83 W85">
    <cfRule type="containsErrors" dxfId="1044" priority="2242">
      <formula>ISERROR(W75)</formula>
    </cfRule>
  </conditionalFormatting>
  <conditionalFormatting sqref="W112">
    <cfRule type="containsErrors" dxfId="1043" priority="2234">
      <formula>ISERROR(W112)</formula>
    </cfRule>
  </conditionalFormatting>
  <conditionalFormatting sqref="W113">
    <cfRule type="containsErrors" dxfId="1042" priority="2232">
      <formula>ISERROR(W113)</formula>
    </cfRule>
  </conditionalFormatting>
  <conditionalFormatting sqref="W152:W157 Z153:Z154 Z157 AC152:AD154">
    <cfRule type="containsErrors" dxfId="1041" priority="2217">
      <formula>ISERROR(W152)</formula>
    </cfRule>
  </conditionalFormatting>
  <conditionalFormatting sqref="W188:W193 W195">
    <cfRule type="containsErrors" dxfId="1040" priority="2206">
      <formula>ISERROR(W188)</formula>
    </cfRule>
  </conditionalFormatting>
  <conditionalFormatting sqref="W9:W14 W16:W18">
    <cfRule type="containsErrors" dxfId="1039" priority="2203">
      <formula>ISERROR(W9)</formula>
    </cfRule>
  </conditionalFormatting>
  <conditionalFormatting sqref="W19:W20">
    <cfRule type="containsErrors" dxfId="1038" priority="2202">
      <formula>ISERROR(W19)</formula>
    </cfRule>
  </conditionalFormatting>
  <conditionalFormatting sqref="W15">
    <cfRule type="containsErrors" dxfId="1037" priority="2201">
      <formula>ISERROR(W15)</formula>
    </cfRule>
  </conditionalFormatting>
  <conditionalFormatting sqref="W27:W28">
    <cfRule type="containsErrors" dxfId="1036" priority="2200">
      <formula>ISERROR(W27)</formula>
    </cfRule>
  </conditionalFormatting>
  <conditionalFormatting sqref="W29">
    <cfRule type="containsErrors" dxfId="1035" priority="2199">
      <formula>ISERROR(W29)</formula>
    </cfRule>
  </conditionalFormatting>
  <conditionalFormatting sqref="W26">
    <cfRule type="containsErrors" dxfId="1034" priority="2198">
      <formula>ISERROR(W26)</formula>
    </cfRule>
  </conditionalFormatting>
  <conditionalFormatting sqref="W30">
    <cfRule type="containsErrors" dxfId="1033" priority="2197">
      <formula>ISERROR(W30)</formula>
    </cfRule>
  </conditionalFormatting>
  <conditionalFormatting sqref="W39 W41">
    <cfRule type="containsErrors" dxfId="1032" priority="2195">
      <formula>ISERROR(W39)</formula>
    </cfRule>
  </conditionalFormatting>
  <conditionalFormatting sqref="W34:W36">
    <cfRule type="containsErrors" dxfId="1031" priority="2194">
      <formula>ISERROR(W34)</formula>
    </cfRule>
  </conditionalFormatting>
  <conditionalFormatting sqref="W37:W38">
    <cfRule type="containsErrors" dxfId="1030" priority="2193">
      <formula>ISERROR(W37)</formula>
    </cfRule>
  </conditionalFormatting>
  <conditionalFormatting sqref="W40">
    <cfRule type="containsErrors" dxfId="1029" priority="2192">
      <formula>ISERROR(W40)</formula>
    </cfRule>
  </conditionalFormatting>
  <conditionalFormatting sqref="W43">
    <cfRule type="containsErrors" dxfId="1028" priority="2191">
      <formula>ISERROR(W43)</formula>
    </cfRule>
  </conditionalFormatting>
  <conditionalFormatting sqref="W60:W61">
    <cfRule type="containsErrors" dxfId="1027" priority="2189">
      <formula>ISERROR(W60)</formula>
    </cfRule>
  </conditionalFormatting>
  <conditionalFormatting sqref="W50:W55 W57:W59">
    <cfRule type="containsErrors" dxfId="1026" priority="2190">
      <formula>ISERROR(W50)</formula>
    </cfRule>
  </conditionalFormatting>
  <conditionalFormatting sqref="W56">
    <cfRule type="containsErrors" dxfId="1025" priority="2188">
      <formula>ISERROR(W56)</formula>
    </cfRule>
  </conditionalFormatting>
  <conditionalFormatting sqref="W68:W69">
    <cfRule type="containsErrors" dxfId="1024" priority="2187">
      <formula>ISERROR(W68)</formula>
    </cfRule>
  </conditionalFormatting>
  <conditionalFormatting sqref="W70">
    <cfRule type="containsErrors" dxfId="1023" priority="2186">
      <formula>ISERROR(W70)</formula>
    </cfRule>
  </conditionalFormatting>
  <conditionalFormatting sqref="W67">
    <cfRule type="containsErrors" dxfId="1022" priority="2185">
      <formula>ISERROR(W67)</formula>
    </cfRule>
  </conditionalFormatting>
  <conditionalFormatting sqref="W71">
    <cfRule type="containsErrors" dxfId="1021" priority="2184">
      <formula>ISERROR(W71)</formula>
    </cfRule>
  </conditionalFormatting>
  <conditionalFormatting sqref="W102:W103">
    <cfRule type="containsErrors" dxfId="1020" priority="2181">
      <formula>ISERROR(W102)</formula>
    </cfRule>
  </conditionalFormatting>
  <conditionalFormatting sqref="W92:W97 W99:W101">
    <cfRule type="containsErrors" dxfId="1019" priority="2182">
      <formula>ISERROR(W92)</formula>
    </cfRule>
  </conditionalFormatting>
  <conditionalFormatting sqref="W98">
    <cfRule type="containsErrors" dxfId="1018" priority="2180">
      <formula>ISERROR(W98)</formula>
    </cfRule>
  </conditionalFormatting>
  <conditionalFormatting sqref="W110:W111">
    <cfRule type="containsErrors" dxfId="1017" priority="2179">
      <formula>ISERROR(W110)</formula>
    </cfRule>
  </conditionalFormatting>
  <conditionalFormatting sqref="W109">
    <cfRule type="containsErrors" dxfId="1016" priority="2178">
      <formula>ISERROR(W109)</formula>
    </cfRule>
  </conditionalFormatting>
  <conditionalFormatting sqref="W117:W119">
    <cfRule type="containsErrors" dxfId="1015" priority="2175">
      <formula>ISERROR(W117)</formula>
    </cfRule>
  </conditionalFormatting>
  <conditionalFormatting sqref="W120 W122">
    <cfRule type="containsErrors" dxfId="1014" priority="2176">
      <formula>ISERROR(W120)</formula>
    </cfRule>
  </conditionalFormatting>
  <conditionalFormatting sqref="W121">
    <cfRule type="containsErrors" dxfId="1013" priority="2174">
      <formula>ISERROR(W121)</formula>
    </cfRule>
  </conditionalFormatting>
  <conditionalFormatting sqref="W139">
    <cfRule type="containsErrors" dxfId="1012" priority="2173">
      <formula>ISERROR(W139)</formula>
    </cfRule>
  </conditionalFormatting>
  <conditionalFormatting sqref="W128:W133 W135:W137">
    <cfRule type="containsErrors" dxfId="1011" priority="2172">
      <formula>ISERROR(W128)</formula>
    </cfRule>
  </conditionalFormatting>
  <conditionalFormatting sqref="W138">
    <cfRule type="containsErrors" dxfId="1010" priority="2171">
      <formula>ISERROR(W138)</formula>
    </cfRule>
  </conditionalFormatting>
  <conditionalFormatting sqref="W134">
    <cfRule type="containsErrors" dxfId="1009" priority="2170">
      <formula>ISERROR(W134)</formula>
    </cfRule>
  </conditionalFormatting>
  <conditionalFormatting sqref="W145:W146">
    <cfRule type="containsErrors" dxfId="1008" priority="2169">
      <formula>ISERROR(W145)</formula>
    </cfRule>
  </conditionalFormatting>
  <conditionalFormatting sqref="W147">
    <cfRule type="containsErrors" dxfId="1007" priority="2168">
      <formula>ISERROR(W147)</formula>
    </cfRule>
  </conditionalFormatting>
  <conditionalFormatting sqref="W148">
    <cfRule type="containsErrors" dxfId="1006" priority="2167">
      <formula>ISERROR(W148)</formula>
    </cfRule>
  </conditionalFormatting>
  <conditionalFormatting sqref="W163:W168 W170:W172">
    <cfRule type="containsErrors" dxfId="1005" priority="2164">
      <formula>ISERROR(W163)</formula>
    </cfRule>
  </conditionalFormatting>
  <conditionalFormatting sqref="W173:W174">
    <cfRule type="containsErrors" dxfId="1004" priority="2163">
      <formula>ISERROR(W173)</formula>
    </cfRule>
  </conditionalFormatting>
  <conditionalFormatting sqref="W169">
    <cfRule type="containsErrors" dxfId="1003" priority="2162">
      <formula>ISERROR(W169)</formula>
    </cfRule>
  </conditionalFormatting>
  <conditionalFormatting sqref="W181:W182">
    <cfRule type="containsErrors" dxfId="1002" priority="2156">
      <formula>ISERROR(W181)</formula>
    </cfRule>
  </conditionalFormatting>
  <conditionalFormatting sqref="W183">
    <cfRule type="containsErrors" dxfId="1001" priority="2155">
      <formula>ISERROR(W183)</formula>
    </cfRule>
  </conditionalFormatting>
  <conditionalFormatting sqref="W180">
    <cfRule type="containsErrors" dxfId="1000" priority="2154">
      <formula>ISERROR(W180)</formula>
    </cfRule>
  </conditionalFormatting>
  <conditionalFormatting sqref="W184">
    <cfRule type="containsErrors" dxfId="999" priority="2153">
      <formula>ISERROR(W184)</formula>
    </cfRule>
  </conditionalFormatting>
  <conditionalFormatting sqref="U36">
    <cfRule type="containsErrors" dxfId="998" priority="2152">
      <formula>ISERROR(U36)</formula>
    </cfRule>
  </conditionalFormatting>
  <conditionalFormatting sqref="B44">
    <cfRule type="containsErrors" dxfId="997" priority="2151">
      <formula>ISERROR(B44)</formula>
    </cfRule>
  </conditionalFormatting>
  <conditionalFormatting sqref="D44">
    <cfRule type="containsErrors" dxfId="996" priority="2150">
      <formula>ISERROR(D44)</formula>
    </cfRule>
  </conditionalFormatting>
  <conditionalFormatting sqref="E44">
    <cfRule type="containsErrors" dxfId="995" priority="2149">
      <formula>ISERROR(E44)</formula>
    </cfRule>
  </conditionalFormatting>
  <conditionalFormatting sqref="F44">
    <cfRule type="containsErrors" dxfId="994" priority="2148">
      <formula>ISERROR(F44)</formula>
    </cfRule>
  </conditionalFormatting>
  <conditionalFormatting sqref="G44">
    <cfRule type="containsErrors" dxfId="993" priority="2147">
      <formula>ISERROR(G44)</formula>
    </cfRule>
  </conditionalFormatting>
  <conditionalFormatting sqref="I44">
    <cfRule type="containsErrors" dxfId="992" priority="2146">
      <formula>ISERROR(I44)</formula>
    </cfRule>
  </conditionalFormatting>
  <conditionalFormatting sqref="J44">
    <cfRule type="containsErrors" dxfId="991" priority="2145">
      <formula>ISERROR(J44)</formula>
    </cfRule>
  </conditionalFormatting>
  <conditionalFormatting sqref="K44">
    <cfRule type="containsErrors" dxfId="990" priority="2144">
      <formula>ISERROR(K44)</formula>
    </cfRule>
  </conditionalFormatting>
  <conditionalFormatting sqref="L44">
    <cfRule type="containsErrors" dxfId="989" priority="2143">
      <formula>ISERROR(L44)</formula>
    </cfRule>
  </conditionalFormatting>
  <conditionalFormatting sqref="N44">
    <cfRule type="containsErrors" dxfId="988" priority="2142">
      <formula>ISERROR(N44)</formula>
    </cfRule>
  </conditionalFormatting>
  <conditionalFormatting sqref="O44">
    <cfRule type="containsErrors" dxfId="987" priority="2141">
      <formula>ISERROR(O44)</formula>
    </cfRule>
  </conditionalFormatting>
  <conditionalFormatting sqref="P44">
    <cfRule type="containsErrors" dxfId="986" priority="2140">
      <formula>ISERROR(P44)</formula>
    </cfRule>
  </conditionalFormatting>
  <conditionalFormatting sqref="Q44">
    <cfRule type="containsErrors" dxfId="985" priority="2139">
      <formula>ISERROR(Q44)</formula>
    </cfRule>
  </conditionalFormatting>
  <conditionalFormatting sqref="R44">
    <cfRule type="containsErrors" dxfId="984" priority="2138">
      <formula>ISERROR(R44)</formula>
    </cfRule>
  </conditionalFormatting>
  <conditionalFormatting sqref="S44">
    <cfRule type="containsErrors" dxfId="983" priority="2137">
      <formula>ISERROR(S44)</formula>
    </cfRule>
  </conditionalFormatting>
  <conditionalFormatting sqref="T44">
    <cfRule type="containsErrors" dxfId="982" priority="2136">
      <formula>ISERROR(T44)</formula>
    </cfRule>
  </conditionalFormatting>
  <conditionalFormatting sqref="U44">
    <cfRule type="containsErrors" dxfId="981" priority="2135">
      <formula>ISERROR(U44)</formula>
    </cfRule>
  </conditionalFormatting>
  <conditionalFormatting sqref="W44">
    <cfRule type="containsErrors" dxfId="980" priority="2134">
      <formula>ISERROR(W44)</formula>
    </cfRule>
  </conditionalFormatting>
  <conditionalFormatting sqref="B86">
    <cfRule type="containsErrors" dxfId="979" priority="2133">
      <formula>ISERROR(B86)</formula>
    </cfRule>
  </conditionalFormatting>
  <conditionalFormatting sqref="D86">
    <cfRule type="containsErrors" dxfId="978" priority="2132">
      <formula>ISERROR(D86)</formula>
    </cfRule>
  </conditionalFormatting>
  <conditionalFormatting sqref="E86">
    <cfRule type="containsErrors" dxfId="977" priority="2131">
      <formula>ISERROR(E86)</formula>
    </cfRule>
  </conditionalFormatting>
  <conditionalFormatting sqref="F86">
    <cfRule type="containsErrors" dxfId="976" priority="2130">
      <formula>ISERROR(F86)</formula>
    </cfRule>
  </conditionalFormatting>
  <conditionalFormatting sqref="G86">
    <cfRule type="containsErrors" dxfId="975" priority="2129">
      <formula>ISERROR(G86)</formula>
    </cfRule>
  </conditionalFormatting>
  <conditionalFormatting sqref="I86">
    <cfRule type="containsErrors" dxfId="974" priority="2128">
      <formula>ISERROR(I86)</formula>
    </cfRule>
  </conditionalFormatting>
  <conditionalFormatting sqref="J86">
    <cfRule type="containsErrors" dxfId="973" priority="2127">
      <formula>ISERROR(J86)</formula>
    </cfRule>
  </conditionalFormatting>
  <conditionalFormatting sqref="K86">
    <cfRule type="containsErrors" dxfId="972" priority="2126">
      <formula>ISERROR(K86)</formula>
    </cfRule>
  </conditionalFormatting>
  <conditionalFormatting sqref="L86">
    <cfRule type="containsErrors" dxfId="971" priority="2125">
      <formula>ISERROR(L86)</formula>
    </cfRule>
  </conditionalFormatting>
  <conditionalFormatting sqref="N86">
    <cfRule type="containsErrors" dxfId="970" priority="2124">
      <formula>ISERROR(N86)</formula>
    </cfRule>
  </conditionalFormatting>
  <conditionalFormatting sqref="O86">
    <cfRule type="containsErrors" dxfId="969" priority="2123">
      <formula>ISERROR(O86)</formula>
    </cfRule>
  </conditionalFormatting>
  <conditionalFormatting sqref="P86">
    <cfRule type="containsErrors" dxfId="968" priority="2122">
      <formula>ISERROR(P86)</formula>
    </cfRule>
  </conditionalFormatting>
  <conditionalFormatting sqref="Q86">
    <cfRule type="containsErrors" dxfId="967" priority="2121">
      <formula>ISERROR(Q86)</formula>
    </cfRule>
  </conditionalFormatting>
  <conditionalFormatting sqref="R86">
    <cfRule type="containsErrors" dxfId="966" priority="2120">
      <formula>ISERROR(R86)</formula>
    </cfRule>
  </conditionalFormatting>
  <conditionalFormatting sqref="S86">
    <cfRule type="containsErrors" dxfId="965" priority="2119">
      <formula>ISERROR(S86)</formula>
    </cfRule>
  </conditionalFormatting>
  <conditionalFormatting sqref="T86">
    <cfRule type="containsErrors" dxfId="964" priority="2118">
      <formula>ISERROR(T86)</formula>
    </cfRule>
  </conditionalFormatting>
  <conditionalFormatting sqref="U86">
    <cfRule type="containsErrors" dxfId="963" priority="2117">
      <formula>ISERROR(U86)</formula>
    </cfRule>
  </conditionalFormatting>
  <conditionalFormatting sqref="W86">
    <cfRule type="containsErrors" dxfId="962" priority="2116">
      <formula>ISERROR(W86)</formula>
    </cfRule>
  </conditionalFormatting>
  <conditionalFormatting sqref="W196">
    <cfRule type="containsErrors" dxfId="961" priority="2115">
      <formula>ISERROR(W196)</formula>
    </cfRule>
  </conditionalFormatting>
  <conditionalFormatting sqref="U78">
    <cfRule type="containsErrors" dxfId="960" priority="2114">
      <formula>ISERROR(U78)</formula>
    </cfRule>
  </conditionalFormatting>
  <conditionalFormatting sqref="AE177">
    <cfRule type="containsErrors" dxfId="959" priority="1950">
      <formula>ISERROR(AE177)</formula>
    </cfRule>
  </conditionalFormatting>
  <conditionalFormatting sqref="AE81 AE155 AE83:AE85 AE157">
    <cfRule type="containsErrors" dxfId="958" priority="1969">
      <formula>ISERROR(AE81)</formula>
    </cfRule>
  </conditionalFormatting>
  <conditionalFormatting sqref="AE23">
    <cfRule type="containsErrors" dxfId="957" priority="1967">
      <formula>ISERROR(AE23)</formula>
    </cfRule>
  </conditionalFormatting>
  <conditionalFormatting sqref="AE66 AE68:AE69">
    <cfRule type="containsErrors" dxfId="956" priority="1949">
      <formula>ISERROR(AE66)</formula>
    </cfRule>
  </conditionalFormatting>
  <conditionalFormatting sqref="AE9:AE18">
    <cfRule type="containsErrors" dxfId="955" priority="1966">
      <formula>ISERROR(AE9)</formula>
    </cfRule>
  </conditionalFormatting>
  <conditionalFormatting sqref="AE67">
    <cfRule type="containsErrors" dxfId="954" priority="1948">
      <formula>ISERROR(AE67)</formula>
    </cfRule>
  </conditionalFormatting>
  <conditionalFormatting sqref="AE106">
    <cfRule type="containsErrors" dxfId="953" priority="1958">
      <formula>ISERROR(AE106)</formula>
    </cfRule>
  </conditionalFormatting>
  <conditionalFormatting sqref="AE127">
    <cfRule type="containsErrors" dxfId="952" priority="1957">
      <formula>ISERROR(AE127)</formula>
    </cfRule>
  </conditionalFormatting>
  <conditionalFormatting sqref="AE128:AE130 AE132:AE137">
    <cfRule type="containsErrors" dxfId="951" priority="1956">
      <formula>ISERROR(AE128)</formula>
    </cfRule>
  </conditionalFormatting>
  <conditionalFormatting sqref="AE8">
    <cfRule type="containsErrors" dxfId="950" priority="1968">
      <formula>ISERROR(AE8)</formula>
    </cfRule>
  </conditionalFormatting>
  <conditionalFormatting sqref="AE179 AE181:AE182">
    <cfRule type="containsErrors" dxfId="949" priority="1940">
      <formula>ISERROR(AE179)</formula>
    </cfRule>
  </conditionalFormatting>
  <conditionalFormatting sqref="AE180">
    <cfRule type="containsErrors" dxfId="948" priority="1939">
      <formula>ISERROR(AE180)</formula>
    </cfRule>
  </conditionalFormatting>
  <conditionalFormatting sqref="AE49">
    <cfRule type="containsErrors" dxfId="947" priority="1965">
      <formula>ISERROR(AE49)</formula>
    </cfRule>
  </conditionalFormatting>
  <conditionalFormatting sqref="AE70">
    <cfRule type="containsErrors" dxfId="946" priority="1938">
      <formula>ISERROR(AE70)</formula>
    </cfRule>
  </conditionalFormatting>
  <conditionalFormatting sqref="AE50:AE59">
    <cfRule type="containsErrors" dxfId="945" priority="1964">
      <formula>ISERROR(AE50)</formula>
    </cfRule>
  </conditionalFormatting>
  <conditionalFormatting sqref="AE74">
    <cfRule type="containsErrors" dxfId="944" priority="1963">
      <formula>ISERROR(AE74)</formula>
    </cfRule>
  </conditionalFormatting>
  <conditionalFormatting sqref="AE64">
    <cfRule type="containsErrors" dxfId="943" priority="1962">
      <formula>ISERROR(AE64)</formula>
    </cfRule>
  </conditionalFormatting>
  <conditionalFormatting sqref="AE75:AE78">
    <cfRule type="containsErrors" dxfId="942" priority="1961">
      <formula>ISERROR(AE75)</formula>
    </cfRule>
  </conditionalFormatting>
  <conditionalFormatting sqref="AE71">
    <cfRule type="containsErrors" dxfId="941" priority="1929">
      <formula>ISERROR(AE71)</formula>
    </cfRule>
  </conditionalFormatting>
  <conditionalFormatting sqref="AE92:AE101">
    <cfRule type="containsErrors" dxfId="940" priority="1959">
      <formula>ISERROR(AE92)</formula>
    </cfRule>
  </conditionalFormatting>
  <conditionalFormatting sqref="AE82">
    <cfRule type="containsErrors" dxfId="939" priority="1928">
      <formula>ISERROR(AE82)</formula>
    </cfRule>
  </conditionalFormatting>
  <conditionalFormatting sqref="AE30">
    <cfRule type="containsErrors" dxfId="938" priority="1930">
      <formula>ISERROR(AE30)</formula>
    </cfRule>
  </conditionalFormatting>
  <conditionalFormatting sqref="AE152:AE154">
    <cfRule type="containsErrors" dxfId="937" priority="1953">
      <formula>ISERROR(AE152)</formula>
    </cfRule>
  </conditionalFormatting>
  <conditionalFormatting sqref="AE151">
    <cfRule type="containsErrors" dxfId="936" priority="1955">
      <formula>ISERROR(AE151)</formula>
    </cfRule>
  </conditionalFormatting>
  <conditionalFormatting sqref="AE91">
    <cfRule type="containsErrors" dxfId="935" priority="1960">
      <formula>ISERROR(AE91)</formula>
    </cfRule>
  </conditionalFormatting>
  <conditionalFormatting sqref="AE163:AE172">
    <cfRule type="containsErrors" dxfId="934" priority="1951">
      <formula>ISERROR(AE163)</formula>
    </cfRule>
  </conditionalFormatting>
  <conditionalFormatting sqref="AE162">
    <cfRule type="containsErrors" dxfId="933" priority="1952">
      <formula>ISERROR(AE162)</formula>
    </cfRule>
  </conditionalFormatting>
  <conditionalFormatting sqref="AE142">
    <cfRule type="containsErrors" dxfId="932" priority="1954">
      <formula>ISERROR(AE142)</formula>
    </cfRule>
  </conditionalFormatting>
  <conditionalFormatting sqref="AE29">
    <cfRule type="containsErrors" dxfId="931" priority="1946">
      <formula>ISERROR(AE29)</formula>
    </cfRule>
  </conditionalFormatting>
  <conditionalFormatting sqref="AE25 AE27:AE28">
    <cfRule type="containsErrors" dxfId="930" priority="1947">
      <formula>ISERROR(AE25)</formula>
    </cfRule>
  </conditionalFormatting>
  <conditionalFormatting sqref="AE26">
    <cfRule type="containsErrors" dxfId="929" priority="1945">
      <formula>ISERROR(AE26)</formula>
    </cfRule>
  </conditionalFormatting>
  <conditionalFormatting sqref="AE109">
    <cfRule type="containsErrors" dxfId="928" priority="1943">
      <formula>ISERROR(AE109)</formula>
    </cfRule>
  </conditionalFormatting>
  <conditionalFormatting sqref="AE108 AE110:AE111">
    <cfRule type="containsErrors" dxfId="927" priority="1944">
      <formula>ISERROR(AE108)</formula>
    </cfRule>
  </conditionalFormatting>
  <conditionalFormatting sqref="AE144:AE146">
    <cfRule type="containsErrors" dxfId="926" priority="1942">
      <formula>ISERROR(AE144)</formula>
    </cfRule>
  </conditionalFormatting>
  <conditionalFormatting sqref="AE131">
    <cfRule type="containsErrors" dxfId="925" priority="1937">
      <formula>ISERROR(AE131)</formula>
    </cfRule>
  </conditionalFormatting>
  <conditionalFormatting sqref="AE79:AE80">
    <cfRule type="containsErrors" dxfId="924" priority="1936">
      <formula>ISERROR(AE79)</formula>
    </cfRule>
  </conditionalFormatting>
  <conditionalFormatting sqref="AE19:AE20">
    <cfRule type="containsErrors" dxfId="923" priority="1935">
      <formula>ISERROR(AE19)</formula>
    </cfRule>
  </conditionalFormatting>
  <conditionalFormatting sqref="AE60:AE61">
    <cfRule type="containsErrors" dxfId="922" priority="1934">
      <formula>ISERROR(AE60)</formula>
    </cfRule>
  </conditionalFormatting>
  <conditionalFormatting sqref="AE102:AE103">
    <cfRule type="containsErrors" dxfId="921" priority="1933">
      <formula>ISERROR(AE102)</formula>
    </cfRule>
  </conditionalFormatting>
  <conditionalFormatting sqref="AE138:AE139">
    <cfRule type="containsErrors" dxfId="920" priority="1932">
      <formula>ISERROR(AE138)</formula>
    </cfRule>
  </conditionalFormatting>
  <conditionalFormatting sqref="AE173:AE174">
    <cfRule type="containsErrors" dxfId="919" priority="1931">
      <formula>ISERROR(AE173)</formula>
    </cfRule>
  </conditionalFormatting>
  <conditionalFormatting sqref="AE156">
    <cfRule type="containsErrors" dxfId="918" priority="1927">
      <formula>ISERROR(AE156)</formula>
    </cfRule>
  </conditionalFormatting>
  <conditionalFormatting sqref="AE65">
    <cfRule type="containsErrors" dxfId="917" priority="1925">
      <formula>ISERROR(AE65)</formula>
    </cfRule>
  </conditionalFormatting>
  <conditionalFormatting sqref="AE107">
    <cfRule type="containsErrors" dxfId="916" priority="1924">
      <formula>ISERROR(AE107)</formula>
    </cfRule>
  </conditionalFormatting>
  <conditionalFormatting sqref="AE24">
    <cfRule type="containsErrors" dxfId="915" priority="1926">
      <formula>ISERROR(AE24)</formula>
    </cfRule>
  </conditionalFormatting>
  <conditionalFormatting sqref="AE143">
    <cfRule type="containsErrors" dxfId="914" priority="1923">
      <formula>ISERROR(AE143)</formula>
    </cfRule>
  </conditionalFormatting>
  <conditionalFormatting sqref="AE178">
    <cfRule type="containsErrors" dxfId="913" priority="1922">
      <formula>ISERROR(AE178)</formula>
    </cfRule>
  </conditionalFormatting>
  <conditionalFormatting sqref="Z8 AC8:AD8">
    <cfRule type="containsErrors" dxfId="912" priority="1920">
      <formula>ISERROR(Z8)</formula>
    </cfRule>
  </conditionalFormatting>
  <conditionalFormatting sqref="Z33">
    <cfRule type="containsErrors" dxfId="911" priority="1918">
      <formula>ISERROR(Z33)</formula>
    </cfRule>
  </conditionalFormatting>
  <conditionalFormatting sqref="Z49">
    <cfRule type="containsErrors" dxfId="910" priority="1917">
      <formula>ISERROR(Z49)</formula>
    </cfRule>
  </conditionalFormatting>
  <conditionalFormatting sqref="Z64">
    <cfRule type="containsErrors" dxfId="909" priority="1916">
      <formula>ISERROR(Z64)</formula>
    </cfRule>
  </conditionalFormatting>
  <conditionalFormatting sqref="Z74">
    <cfRule type="containsErrors" dxfId="908" priority="1915">
      <formula>ISERROR(Z74)</formula>
    </cfRule>
  </conditionalFormatting>
  <conditionalFormatting sqref="Z91">
    <cfRule type="containsErrors" dxfId="907" priority="1914">
      <formula>ISERROR(Z91)</formula>
    </cfRule>
  </conditionalFormatting>
  <conditionalFormatting sqref="Z106">
    <cfRule type="containsErrors" dxfId="906" priority="1913">
      <formula>ISERROR(Z106)</formula>
    </cfRule>
  </conditionalFormatting>
  <conditionalFormatting sqref="Z116">
    <cfRule type="containsErrors" dxfId="905" priority="1912">
      <formula>ISERROR(Z116)</formula>
    </cfRule>
  </conditionalFormatting>
  <conditionalFormatting sqref="Z127">
    <cfRule type="containsErrors" dxfId="904" priority="1911">
      <formula>ISERROR(Z127)</formula>
    </cfRule>
  </conditionalFormatting>
  <conditionalFormatting sqref="Z142">
    <cfRule type="containsErrors" dxfId="903" priority="1910">
      <formula>ISERROR(Z142)</formula>
    </cfRule>
  </conditionalFormatting>
  <conditionalFormatting sqref="Z151">
    <cfRule type="containsErrors" dxfId="902" priority="1909">
      <formula>ISERROR(Z151)</formula>
    </cfRule>
  </conditionalFormatting>
  <conditionalFormatting sqref="Z162">
    <cfRule type="containsErrors" dxfId="901" priority="1908">
      <formula>ISERROR(Z162)</formula>
    </cfRule>
  </conditionalFormatting>
  <conditionalFormatting sqref="Z177">
    <cfRule type="containsErrors" dxfId="900" priority="1907">
      <formula>ISERROR(Z177)</formula>
    </cfRule>
  </conditionalFormatting>
  <conditionalFormatting sqref="Z187">
    <cfRule type="containsErrors" dxfId="899" priority="1906">
      <formula>ISERROR(Z187)</formula>
    </cfRule>
  </conditionalFormatting>
  <conditionalFormatting sqref="Z75:Z86 AC75:AD80 AC84:AD86">
    <cfRule type="containsErrors" dxfId="898" priority="1448">
      <formula>ISERROR(Z75)</formula>
    </cfRule>
  </conditionalFormatting>
  <conditionalFormatting sqref="Z188:Z193 Z195:Z196 AC195:AD196 AC188:AD190">
    <cfRule type="containsErrors" dxfId="897" priority="1417">
      <formula>ISERROR(Z188)</formula>
    </cfRule>
  </conditionalFormatting>
  <conditionalFormatting sqref="Z9:Z14 Z16:Z18 AC16:AD18 AC10:AD14">
    <cfRule type="containsErrors" dxfId="896" priority="1415">
      <formula>ISERROR(Z9)</formula>
    </cfRule>
  </conditionalFormatting>
  <conditionalFormatting sqref="Z19:Z20 AC19:AD20">
    <cfRule type="containsErrors" dxfId="895" priority="1414">
      <formula>ISERROR(Z19)</formula>
    </cfRule>
  </conditionalFormatting>
  <conditionalFormatting sqref="Z15 AC15:AD15">
    <cfRule type="containsErrors" dxfId="894" priority="1413">
      <formula>ISERROR(Z15)</formula>
    </cfRule>
  </conditionalFormatting>
  <conditionalFormatting sqref="Z27:Z28 AC27:AD28">
    <cfRule type="containsErrors" dxfId="893" priority="1412">
      <formula>ISERROR(Z27)</formula>
    </cfRule>
  </conditionalFormatting>
  <conditionalFormatting sqref="Z29">
    <cfRule type="containsErrors" dxfId="892" priority="1411">
      <formula>ISERROR(Z29)</formula>
    </cfRule>
  </conditionalFormatting>
  <conditionalFormatting sqref="Z26 AC26:AD26">
    <cfRule type="containsErrors" dxfId="891" priority="1410">
      <formula>ISERROR(Z26)</formula>
    </cfRule>
  </conditionalFormatting>
  <conditionalFormatting sqref="Z30">
    <cfRule type="containsErrors" dxfId="890" priority="1409">
      <formula>ISERROR(Z30)</formula>
    </cfRule>
  </conditionalFormatting>
  <conditionalFormatting sqref="Z39 Z41">
    <cfRule type="containsErrors" dxfId="889" priority="1407">
      <formula>ISERROR(Z39)</formula>
    </cfRule>
  </conditionalFormatting>
  <conditionalFormatting sqref="Z34:Z36 AC34:AD36">
    <cfRule type="containsErrors" dxfId="888" priority="1406">
      <formula>ISERROR(Z34)</formula>
    </cfRule>
  </conditionalFormatting>
  <conditionalFormatting sqref="Z37:Z38 AC37:AD38">
    <cfRule type="containsErrors" dxfId="887" priority="1405">
      <formula>ISERROR(Z37)</formula>
    </cfRule>
  </conditionalFormatting>
  <conditionalFormatting sqref="Z40">
    <cfRule type="containsErrors" dxfId="886" priority="1404">
      <formula>ISERROR(Z40)</formula>
    </cfRule>
  </conditionalFormatting>
  <conditionalFormatting sqref="Z43 AC43:AD43">
    <cfRule type="containsErrors" dxfId="885" priority="1403">
      <formula>ISERROR(Z43)</formula>
    </cfRule>
  </conditionalFormatting>
  <conditionalFormatting sqref="Z44 AC44:AD44">
    <cfRule type="containsErrors" dxfId="884" priority="1402">
      <formula>ISERROR(Z44)</formula>
    </cfRule>
  </conditionalFormatting>
  <conditionalFormatting sqref="Z60:Z61 AC60:AD61">
    <cfRule type="containsErrors" dxfId="883" priority="1400">
      <formula>ISERROR(Z60)</formula>
    </cfRule>
  </conditionalFormatting>
  <conditionalFormatting sqref="Z50:Z55 Z57:Z59 AC57:AD59 AC50:AD55">
    <cfRule type="containsErrors" dxfId="882" priority="1401">
      <formula>ISERROR(Z50)</formula>
    </cfRule>
  </conditionalFormatting>
  <conditionalFormatting sqref="Z56 AC56:AD56">
    <cfRule type="containsErrors" dxfId="881" priority="1399">
      <formula>ISERROR(Z56)</formula>
    </cfRule>
  </conditionalFormatting>
  <conditionalFormatting sqref="Z68:Z69 AC68:AD69">
    <cfRule type="containsErrors" dxfId="880" priority="1398">
      <formula>ISERROR(Z68)</formula>
    </cfRule>
  </conditionalFormatting>
  <conditionalFormatting sqref="Z70">
    <cfRule type="containsErrors" dxfId="879" priority="1397">
      <formula>ISERROR(Z70)</formula>
    </cfRule>
  </conditionalFormatting>
  <conditionalFormatting sqref="Z67 AC67:AD67">
    <cfRule type="containsErrors" dxfId="878" priority="1396">
      <formula>ISERROR(Z67)</formula>
    </cfRule>
  </conditionalFormatting>
  <conditionalFormatting sqref="Z71">
    <cfRule type="containsErrors" dxfId="877" priority="1395">
      <formula>ISERROR(Z71)</formula>
    </cfRule>
  </conditionalFormatting>
  <conditionalFormatting sqref="Z102:Z103 AC102:AD103">
    <cfRule type="containsErrors" dxfId="876" priority="1392">
      <formula>ISERROR(Z102)</formula>
    </cfRule>
  </conditionalFormatting>
  <conditionalFormatting sqref="Z92:Z97 Z99:Z101 AC99:AD101 AC92:AD97">
    <cfRule type="containsErrors" dxfId="875" priority="1393">
      <formula>ISERROR(Z92)</formula>
    </cfRule>
  </conditionalFormatting>
  <conditionalFormatting sqref="Z98 AC98:AD98">
    <cfRule type="containsErrors" dxfId="874" priority="1391">
      <formula>ISERROR(Z98)</formula>
    </cfRule>
  </conditionalFormatting>
  <conditionalFormatting sqref="Z110:Z111 AC110:AD111">
    <cfRule type="containsErrors" dxfId="873" priority="1390">
      <formula>ISERROR(Z110)</formula>
    </cfRule>
  </conditionalFormatting>
  <conditionalFormatting sqref="Z109 AC109:AD109">
    <cfRule type="containsErrors" dxfId="872" priority="1389">
      <formula>ISERROR(Z109)</formula>
    </cfRule>
  </conditionalFormatting>
  <conditionalFormatting sqref="Z118:Z119 AC117:AD119">
    <cfRule type="containsErrors" dxfId="871" priority="1386">
      <formula>ISERROR(Z117)</formula>
    </cfRule>
  </conditionalFormatting>
  <conditionalFormatting sqref="Z122 AC122:AD122">
    <cfRule type="containsErrors" dxfId="870" priority="1387">
      <formula>ISERROR(Z122)</formula>
    </cfRule>
  </conditionalFormatting>
  <conditionalFormatting sqref="Z139 AC139:AD139">
    <cfRule type="containsErrors" dxfId="869" priority="1380">
      <formula>ISERROR(Z139)</formula>
    </cfRule>
  </conditionalFormatting>
  <conditionalFormatting sqref="Z128:Z133 Z135:Z137 AC135:AD137 AC128:AD133">
    <cfRule type="containsErrors" dxfId="868" priority="1379">
      <formula>ISERROR(Z128)</formula>
    </cfRule>
  </conditionalFormatting>
  <conditionalFormatting sqref="Z138 AC138:AD138">
    <cfRule type="containsErrors" dxfId="867" priority="1378">
      <formula>ISERROR(Z138)</formula>
    </cfRule>
  </conditionalFormatting>
  <conditionalFormatting sqref="Z134 AC134:AD134">
    <cfRule type="containsErrors" dxfId="866" priority="1377">
      <formula>ISERROR(Z134)</formula>
    </cfRule>
  </conditionalFormatting>
  <conditionalFormatting sqref="Z145:Z146 AC145:AD146">
    <cfRule type="containsErrors" dxfId="865" priority="1376">
      <formula>ISERROR(Z145)</formula>
    </cfRule>
  </conditionalFormatting>
  <conditionalFormatting sqref="Z163:Z168 Z170:Z172 AC170:AD172 AC163:AD168">
    <cfRule type="containsErrors" dxfId="864" priority="1371">
      <formula>ISERROR(Z163)</formula>
    </cfRule>
  </conditionalFormatting>
  <conditionalFormatting sqref="Z173:Z174 AC173:AD174">
    <cfRule type="containsErrors" dxfId="863" priority="1370">
      <formula>ISERROR(Z173)</formula>
    </cfRule>
  </conditionalFormatting>
  <conditionalFormatting sqref="Z169 AC169:AD169">
    <cfRule type="containsErrors" dxfId="862" priority="1369">
      <formula>ISERROR(Z169)</formula>
    </cfRule>
  </conditionalFormatting>
  <conditionalFormatting sqref="Z181:Z182 AC181:AD182">
    <cfRule type="containsErrors" dxfId="861" priority="1364">
      <formula>ISERROR(Z181)</formula>
    </cfRule>
  </conditionalFormatting>
  <conditionalFormatting sqref="Z183">
    <cfRule type="containsErrors" dxfId="860" priority="1363">
      <formula>ISERROR(Z183)</formula>
    </cfRule>
  </conditionalFormatting>
  <conditionalFormatting sqref="Z180 AC180:AD180">
    <cfRule type="containsErrors" dxfId="859" priority="1362">
      <formula>ISERROR(Z180)</formula>
    </cfRule>
  </conditionalFormatting>
  <conditionalFormatting sqref="Z184">
    <cfRule type="containsErrors" dxfId="858" priority="1361">
      <formula>ISERROR(Z184)</formula>
    </cfRule>
  </conditionalFormatting>
  <conditionalFormatting sqref="U43">
    <cfRule type="containsErrors" dxfId="857" priority="1350">
      <formula>ISERROR(U43)</formula>
    </cfRule>
  </conditionalFormatting>
  <conditionalFormatting sqref="Z148">
    <cfRule type="containsErrors" dxfId="856" priority="1349">
      <formula>ISERROR(Z148)</formula>
    </cfRule>
  </conditionalFormatting>
  <conditionalFormatting sqref="AQ29">
    <cfRule type="containsErrors" dxfId="855" priority="1347">
      <formula>ISERROR(AQ29)</formula>
    </cfRule>
  </conditionalFormatting>
  <conditionalFormatting sqref="AQ30">
    <cfRule type="containsErrors" dxfId="854" priority="1346">
      <formula>ISERROR(AQ30)</formula>
    </cfRule>
  </conditionalFormatting>
  <conditionalFormatting sqref="AM34:AO34 AQ34:AQ44">
    <cfRule type="containsErrors" dxfId="853" priority="1344">
      <formula>ISERROR(AM34)</formula>
    </cfRule>
  </conditionalFormatting>
  <conditionalFormatting sqref="AM35:AO35">
    <cfRule type="containsErrors" dxfId="852" priority="1342">
      <formula>ISERROR(AM35)</formula>
    </cfRule>
  </conditionalFormatting>
  <conditionalFormatting sqref="AM36:AO36">
    <cfRule type="containsErrors" dxfId="851" priority="1340">
      <formula>ISERROR(AM36)</formula>
    </cfRule>
  </conditionalFormatting>
  <conditionalFormatting sqref="AM37:AO37">
    <cfRule type="containsErrors" dxfId="850" priority="1338">
      <formula>ISERROR(AM37)</formula>
    </cfRule>
  </conditionalFormatting>
  <conditionalFormatting sqref="AM38:AO38">
    <cfRule type="containsErrors" dxfId="849" priority="1336">
      <formula>ISERROR(AM38)</formula>
    </cfRule>
  </conditionalFormatting>
  <conditionalFormatting sqref="AM39:AO39">
    <cfRule type="containsErrors" dxfId="848" priority="1334">
      <formula>ISERROR(AM39)</formula>
    </cfRule>
  </conditionalFormatting>
  <conditionalFormatting sqref="AM40:AO40">
    <cfRule type="containsErrors" dxfId="847" priority="1332">
      <formula>ISERROR(AM40)</formula>
    </cfRule>
  </conditionalFormatting>
  <conditionalFormatting sqref="AM41:AP41">
    <cfRule type="containsErrors" dxfId="846" priority="1330">
      <formula>ISERROR(AM41)</formula>
    </cfRule>
  </conditionalFormatting>
  <conditionalFormatting sqref="AQ70">
    <cfRule type="containsErrors" dxfId="845" priority="1322">
      <formula>ISERROR(AQ70)</formula>
    </cfRule>
  </conditionalFormatting>
  <conditionalFormatting sqref="AQ71">
    <cfRule type="containsErrors" dxfId="844" priority="1321">
      <formula>ISERROR(AQ71)</formula>
    </cfRule>
  </conditionalFormatting>
  <conditionalFormatting sqref="AM75:AO75">
    <cfRule type="containsErrors" dxfId="843" priority="1319">
      <formula>ISERROR(AM75)</formula>
    </cfRule>
  </conditionalFormatting>
  <conditionalFormatting sqref="AM76:AO76">
    <cfRule type="containsErrors" dxfId="842" priority="1317">
      <formula>ISERROR(AM76)</formula>
    </cfRule>
  </conditionalFormatting>
  <conditionalFormatting sqref="AM77:AO77">
    <cfRule type="containsErrors" dxfId="841" priority="1315">
      <formula>ISERROR(AM77)</formula>
    </cfRule>
  </conditionalFormatting>
  <conditionalFormatting sqref="AM78:AO78">
    <cfRule type="containsErrors" dxfId="840" priority="1313">
      <formula>ISERROR(AM78)</formula>
    </cfRule>
  </conditionalFormatting>
  <conditionalFormatting sqref="AM79:AO79">
    <cfRule type="containsErrors" dxfId="839" priority="1311">
      <formula>ISERROR(AM79)</formula>
    </cfRule>
  </conditionalFormatting>
  <conditionalFormatting sqref="AM80:AO80">
    <cfRule type="containsErrors" dxfId="838" priority="1309">
      <formula>ISERROR(AM80)</formula>
    </cfRule>
  </conditionalFormatting>
  <conditionalFormatting sqref="AM81:AO81">
    <cfRule type="containsErrors" dxfId="837" priority="1307">
      <formula>ISERROR(AM81)</formula>
    </cfRule>
  </conditionalFormatting>
  <conditionalFormatting sqref="AM82:AO82">
    <cfRule type="containsErrors" dxfId="836" priority="1305">
      <formula>ISERROR(AM82)</formula>
    </cfRule>
  </conditionalFormatting>
  <conditionalFormatting sqref="AM83:AO83">
    <cfRule type="containsErrors" dxfId="835" priority="1297">
      <formula>ISERROR(AM83)</formula>
    </cfRule>
  </conditionalFormatting>
  <conditionalFormatting sqref="AM112:AO112 AQ112">
    <cfRule type="containsErrors" dxfId="834" priority="1292">
      <formula>ISERROR(AM112)</formula>
    </cfRule>
  </conditionalFormatting>
  <conditionalFormatting sqref="AM113:AO113 AQ113">
    <cfRule type="containsErrors" dxfId="833" priority="1291">
      <formula>ISERROR(AM113)</formula>
    </cfRule>
  </conditionalFormatting>
  <conditionalFormatting sqref="AM117:AO117">
    <cfRule type="containsErrors" dxfId="832" priority="1288">
      <formula>ISERROR(AM117)</formula>
    </cfRule>
  </conditionalFormatting>
  <conditionalFormatting sqref="AM118:AO118">
    <cfRule type="containsErrors" dxfId="831" priority="1286">
      <formula>ISERROR(AM118)</formula>
    </cfRule>
  </conditionalFormatting>
  <conditionalFormatting sqref="AM119:AO119">
    <cfRule type="containsErrors" dxfId="830" priority="1284">
      <formula>ISERROR(AM119)</formula>
    </cfRule>
  </conditionalFormatting>
  <conditionalFormatting sqref="AM120:AO120">
    <cfRule type="containsErrors" dxfId="829" priority="1282">
      <formula>ISERROR(AM120)</formula>
    </cfRule>
  </conditionalFormatting>
  <conditionalFormatting sqref="AM121:AO121">
    <cfRule type="containsErrors" dxfId="828" priority="1280">
      <formula>ISERROR(AM121)</formula>
    </cfRule>
  </conditionalFormatting>
  <conditionalFormatting sqref="AM122:AO122">
    <cfRule type="containsErrors" dxfId="827" priority="1278">
      <formula>ISERROR(AM122)</formula>
    </cfRule>
  </conditionalFormatting>
  <conditionalFormatting sqref="AQ147">
    <cfRule type="containsErrors" dxfId="826" priority="1277">
      <formula>ISERROR(AQ147)</formula>
    </cfRule>
  </conditionalFormatting>
  <conditionalFormatting sqref="AQ148">
    <cfRule type="containsErrors" dxfId="825" priority="1276">
      <formula>ISERROR(AQ148)</formula>
    </cfRule>
  </conditionalFormatting>
  <conditionalFormatting sqref="AM152:AO152">
    <cfRule type="containsErrors" dxfId="824" priority="1273">
      <formula>ISERROR(AM152)</formula>
    </cfRule>
  </conditionalFormatting>
  <conditionalFormatting sqref="AM153:AO153">
    <cfRule type="containsErrors" dxfId="823" priority="1271">
      <formula>ISERROR(AM153)</formula>
    </cfRule>
  </conditionalFormatting>
  <conditionalFormatting sqref="AM154:AO154">
    <cfRule type="containsErrors" dxfId="822" priority="1269">
      <formula>ISERROR(AM154)</formula>
    </cfRule>
  </conditionalFormatting>
  <conditionalFormatting sqref="AM155:AO155">
    <cfRule type="containsErrors" dxfId="821" priority="1267">
      <formula>ISERROR(AM155)</formula>
    </cfRule>
  </conditionalFormatting>
  <conditionalFormatting sqref="AM156:AO156">
    <cfRule type="containsErrors" dxfId="820" priority="1265">
      <formula>ISERROR(AM156)</formula>
    </cfRule>
  </conditionalFormatting>
  <conditionalFormatting sqref="AM157:AO157">
    <cfRule type="containsErrors" dxfId="819" priority="1263">
      <formula>ISERROR(AM157)</formula>
    </cfRule>
  </conditionalFormatting>
  <conditionalFormatting sqref="AQ183">
    <cfRule type="containsErrors" dxfId="818" priority="1262">
      <formula>ISERROR(AQ183)</formula>
    </cfRule>
  </conditionalFormatting>
  <conditionalFormatting sqref="AQ184">
    <cfRule type="containsErrors" dxfId="817" priority="1261">
      <formula>ISERROR(AQ184)</formula>
    </cfRule>
  </conditionalFormatting>
  <conditionalFormatting sqref="AM188:AO188">
    <cfRule type="containsErrors" dxfId="816" priority="1258">
      <formula>ISERROR(AM188)</formula>
    </cfRule>
  </conditionalFormatting>
  <conditionalFormatting sqref="AM189:AO193">
    <cfRule type="containsErrors" dxfId="815" priority="1256">
      <formula>ISERROR(AM189)</formula>
    </cfRule>
  </conditionalFormatting>
  <conditionalFormatting sqref="X152:X157">
    <cfRule type="containsErrors" dxfId="814" priority="1249">
      <formula>ISERROR(X152)</formula>
    </cfRule>
  </conditionalFormatting>
  <conditionalFormatting sqref="X8">
    <cfRule type="containsErrors" dxfId="813" priority="1248">
      <formula>ISERROR(X8)</formula>
    </cfRule>
  </conditionalFormatting>
  <conditionalFormatting sqref="X23">
    <cfRule type="containsErrors" dxfId="812" priority="1247">
      <formula>ISERROR(X23)</formula>
    </cfRule>
  </conditionalFormatting>
  <conditionalFormatting sqref="X33">
    <cfRule type="containsErrors" dxfId="811" priority="1246">
      <formula>ISERROR(X33)</formula>
    </cfRule>
  </conditionalFormatting>
  <conditionalFormatting sqref="X49">
    <cfRule type="containsErrors" dxfId="810" priority="1245">
      <formula>ISERROR(X49)</formula>
    </cfRule>
  </conditionalFormatting>
  <conditionalFormatting sqref="X64">
    <cfRule type="containsErrors" dxfId="809" priority="1244">
      <formula>ISERROR(X64)</formula>
    </cfRule>
  </conditionalFormatting>
  <conditionalFormatting sqref="X74">
    <cfRule type="containsErrors" dxfId="808" priority="1243">
      <formula>ISERROR(X74)</formula>
    </cfRule>
  </conditionalFormatting>
  <conditionalFormatting sqref="X91">
    <cfRule type="containsErrors" dxfId="807" priority="1242">
      <formula>ISERROR(X91)</formula>
    </cfRule>
  </conditionalFormatting>
  <conditionalFormatting sqref="X106">
    <cfRule type="containsErrors" dxfId="806" priority="1241">
      <formula>ISERROR(X106)</formula>
    </cfRule>
  </conditionalFormatting>
  <conditionalFormatting sqref="X116">
    <cfRule type="containsErrors" dxfId="805" priority="1240">
      <formula>ISERROR(X116)</formula>
    </cfRule>
  </conditionalFormatting>
  <conditionalFormatting sqref="X127">
    <cfRule type="containsErrors" dxfId="804" priority="1239">
      <formula>ISERROR(X127)</formula>
    </cfRule>
  </conditionalFormatting>
  <conditionalFormatting sqref="X142">
    <cfRule type="containsErrors" dxfId="803" priority="1238">
      <formula>ISERROR(X142)</formula>
    </cfRule>
  </conditionalFormatting>
  <conditionalFormatting sqref="X151">
    <cfRule type="containsErrors" dxfId="802" priority="1237">
      <formula>ISERROR(X151)</formula>
    </cfRule>
  </conditionalFormatting>
  <conditionalFormatting sqref="X162">
    <cfRule type="containsErrors" dxfId="801" priority="1236">
      <formula>ISERROR(X162)</formula>
    </cfRule>
  </conditionalFormatting>
  <conditionalFormatting sqref="X177">
    <cfRule type="containsErrors" dxfId="800" priority="1235">
      <formula>ISERROR(X177)</formula>
    </cfRule>
  </conditionalFormatting>
  <conditionalFormatting sqref="X187">
    <cfRule type="containsErrors" dxfId="799" priority="1234">
      <formula>ISERROR(X187)</formula>
    </cfRule>
  </conditionalFormatting>
  <conditionalFormatting sqref="X75:X83 X85:X86">
    <cfRule type="containsErrors" dxfId="798" priority="1233">
      <formula>ISERROR(X75)</formula>
    </cfRule>
  </conditionalFormatting>
  <conditionalFormatting sqref="X188:X193 X195:X196">
    <cfRule type="containsErrors" dxfId="797" priority="1231">
      <formula>ISERROR(X188)</formula>
    </cfRule>
  </conditionalFormatting>
  <conditionalFormatting sqref="X9:X14 X16:X18">
    <cfRule type="containsErrors" dxfId="796" priority="1230">
      <formula>ISERROR(X9)</formula>
    </cfRule>
  </conditionalFormatting>
  <conditionalFormatting sqref="X19:X20">
    <cfRule type="containsErrors" dxfId="795" priority="1229">
      <formula>ISERROR(X19)</formula>
    </cfRule>
  </conditionalFormatting>
  <conditionalFormatting sqref="X15">
    <cfRule type="containsErrors" dxfId="794" priority="1228">
      <formula>ISERROR(X15)</formula>
    </cfRule>
  </conditionalFormatting>
  <conditionalFormatting sqref="X27:X28">
    <cfRule type="containsErrors" dxfId="793" priority="1227">
      <formula>ISERROR(X27)</formula>
    </cfRule>
  </conditionalFormatting>
  <conditionalFormatting sqref="X29">
    <cfRule type="containsErrors" dxfId="792" priority="1226">
      <formula>ISERROR(X29)</formula>
    </cfRule>
  </conditionalFormatting>
  <conditionalFormatting sqref="X26">
    <cfRule type="containsErrors" dxfId="791" priority="1225">
      <formula>ISERROR(X26)</formula>
    </cfRule>
  </conditionalFormatting>
  <conditionalFormatting sqref="X30">
    <cfRule type="containsErrors" dxfId="790" priority="1224">
      <formula>ISERROR(X30)</formula>
    </cfRule>
  </conditionalFormatting>
  <conditionalFormatting sqref="X39 X41">
    <cfRule type="containsErrors" dxfId="789" priority="1222">
      <formula>ISERROR(X39)</formula>
    </cfRule>
  </conditionalFormatting>
  <conditionalFormatting sqref="X34:X36">
    <cfRule type="containsErrors" dxfId="788" priority="1221">
      <formula>ISERROR(X34)</formula>
    </cfRule>
  </conditionalFormatting>
  <conditionalFormatting sqref="X37:X38">
    <cfRule type="containsErrors" dxfId="787" priority="1220">
      <formula>ISERROR(X37)</formula>
    </cfRule>
  </conditionalFormatting>
  <conditionalFormatting sqref="X40">
    <cfRule type="containsErrors" dxfId="786" priority="1219">
      <formula>ISERROR(X40)</formula>
    </cfRule>
  </conditionalFormatting>
  <conditionalFormatting sqref="X43">
    <cfRule type="containsErrors" dxfId="785" priority="1218">
      <formula>ISERROR(X43)</formula>
    </cfRule>
  </conditionalFormatting>
  <conditionalFormatting sqref="X44">
    <cfRule type="containsErrors" dxfId="784" priority="1217">
      <formula>ISERROR(X44)</formula>
    </cfRule>
  </conditionalFormatting>
  <conditionalFormatting sqref="X60:X61">
    <cfRule type="containsErrors" dxfId="783" priority="1215">
      <formula>ISERROR(X60)</formula>
    </cfRule>
  </conditionalFormatting>
  <conditionalFormatting sqref="X50:X55 X57:X59">
    <cfRule type="containsErrors" dxfId="782" priority="1216">
      <formula>ISERROR(X50)</formula>
    </cfRule>
  </conditionalFormatting>
  <conditionalFormatting sqref="X56">
    <cfRule type="containsErrors" dxfId="781" priority="1214">
      <formula>ISERROR(X56)</formula>
    </cfRule>
  </conditionalFormatting>
  <conditionalFormatting sqref="X68:X69">
    <cfRule type="containsErrors" dxfId="780" priority="1213">
      <formula>ISERROR(X68)</formula>
    </cfRule>
  </conditionalFormatting>
  <conditionalFormatting sqref="X70">
    <cfRule type="containsErrors" dxfId="779" priority="1212">
      <formula>ISERROR(X70)</formula>
    </cfRule>
  </conditionalFormatting>
  <conditionalFormatting sqref="X67">
    <cfRule type="containsErrors" dxfId="778" priority="1211">
      <formula>ISERROR(X67)</formula>
    </cfRule>
  </conditionalFormatting>
  <conditionalFormatting sqref="X71">
    <cfRule type="containsErrors" dxfId="777" priority="1210">
      <formula>ISERROR(X71)</formula>
    </cfRule>
  </conditionalFormatting>
  <conditionalFormatting sqref="X102:X103">
    <cfRule type="containsErrors" dxfId="776" priority="1207">
      <formula>ISERROR(X102)</formula>
    </cfRule>
  </conditionalFormatting>
  <conditionalFormatting sqref="X92:X97 X99:X101">
    <cfRule type="containsErrors" dxfId="775" priority="1208">
      <formula>ISERROR(X92)</formula>
    </cfRule>
  </conditionalFormatting>
  <conditionalFormatting sqref="X98">
    <cfRule type="containsErrors" dxfId="774" priority="1206">
      <formula>ISERROR(X98)</formula>
    </cfRule>
  </conditionalFormatting>
  <conditionalFormatting sqref="X110:X111">
    <cfRule type="containsErrors" dxfId="773" priority="1205">
      <formula>ISERROR(X110)</formula>
    </cfRule>
  </conditionalFormatting>
  <conditionalFormatting sqref="X109">
    <cfRule type="containsErrors" dxfId="772" priority="1204">
      <formula>ISERROR(X109)</formula>
    </cfRule>
  </conditionalFormatting>
  <conditionalFormatting sqref="X117:X119">
    <cfRule type="containsErrors" dxfId="771" priority="1201">
      <formula>ISERROR(X117)</formula>
    </cfRule>
  </conditionalFormatting>
  <conditionalFormatting sqref="X122">
    <cfRule type="containsErrors" dxfId="770" priority="1202">
      <formula>ISERROR(X122)</formula>
    </cfRule>
  </conditionalFormatting>
  <conditionalFormatting sqref="X120">
    <cfRule type="containsErrors" dxfId="769" priority="1200">
      <formula>ISERROR(X120)</formula>
    </cfRule>
  </conditionalFormatting>
  <conditionalFormatting sqref="X121">
    <cfRule type="containsErrors" dxfId="768" priority="1199">
      <formula>ISERROR(X121)</formula>
    </cfRule>
  </conditionalFormatting>
  <conditionalFormatting sqref="X112">
    <cfRule type="containsErrors" dxfId="767" priority="1198">
      <formula>ISERROR(X112)</formula>
    </cfRule>
  </conditionalFormatting>
  <conditionalFormatting sqref="X113">
    <cfRule type="containsErrors" dxfId="766" priority="1197">
      <formula>ISERROR(X113)</formula>
    </cfRule>
  </conditionalFormatting>
  <conditionalFormatting sqref="X139">
    <cfRule type="containsErrors" dxfId="765" priority="1196">
      <formula>ISERROR(X139)</formula>
    </cfRule>
  </conditionalFormatting>
  <conditionalFormatting sqref="X128:X133 X135:X137">
    <cfRule type="containsErrors" dxfId="764" priority="1195">
      <formula>ISERROR(X128)</formula>
    </cfRule>
  </conditionalFormatting>
  <conditionalFormatting sqref="X138">
    <cfRule type="containsErrors" dxfId="763" priority="1194">
      <formula>ISERROR(X138)</formula>
    </cfRule>
  </conditionalFormatting>
  <conditionalFormatting sqref="X134">
    <cfRule type="containsErrors" dxfId="762" priority="1193">
      <formula>ISERROR(X134)</formula>
    </cfRule>
  </conditionalFormatting>
  <conditionalFormatting sqref="X145:X146">
    <cfRule type="containsErrors" dxfId="761" priority="1192">
      <formula>ISERROR(X145)</formula>
    </cfRule>
  </conditionalFormatting>
  <conditionalFormatting sqref="X147">
    <cfRule type="containsErrors" dxfId="760" priority="1189">
      <formula>ISERROR(X147)</formula>
    </cfRule>
  </conditionalFormatting>
  <conditionalFormatting sqref="X163:X168 X170:X172">
    <cfRule type="containsErrors" dxfId="759" priority="1188">
      <formula>ISERROR(X163)</formula>
    </cfRule>
  </conditionalFormatting>
  <conditionalFormatting sqref="X173:X174">
    <cfRule type="containsErrors" dxfId="758" priority="1187">
      <formula>ISERROR(X173)</formula>
    </cfRule>
  </conditionalFormatting>
  <conditionalFormatting sqref="X169">
    <cfRule type="containsErrors" dxfId="757" priority="1186">
      <formula>ISERROR(X169)</formula>
    </cfRule>
  </conditionalFormatting>
  <conditionalFormatting sqref="X181:X182">
    <cfRule type="containsErrors" dxfId="756" priority="1185">
      <formula>ISERROR(X181)</formula>
    </cfRule>
  </conditionalFormatting>
  <conditionalFormatting sqref="X183">
    <cfRule type="containsErrors" dxfId="755" priority="1184">
      <formula>ISERROR(X183)</formula>
    </cfRule>
  </conditionalFormatting>
  <conditionalFormatting sqref="X180">
    <cfRule type="containsErrors" dxfId="754" priority="1183">
      <formula>ISERROR(X180)</formula>
    </cfRule>
  </conditionalFormatting>
  <conditionalFormatting sqref="X184">
    <cfRule type="containsErrors" dxfId="753" priority="1182">
      <formula>ISERROR(X184)</formula>
    </cfRule>
  </conditionalFormatting>
  <conditionalFormatting sqref="X148">
    <cfRule type="containsErrors" dxfId="752" priority="1181">
      <formula>ISERROR(X148)</formula>
    </cfRule>
  </conditionalFormatting>
  <conditionalFormatting sqref="Z23">
    <cfRule type="containsErrors" dxfId="751" priority="1180">
      <formula>ISERROR(Z23)</formula>
    </cfRule>
  </conditionalFormatting>
  <conditionalFormatting sqref="Z147">
    <cfRule type="containsErrors" dxfId="750" priority="1132">
      <formula>ISERROR(Z147)</formula>
    </cfRule>
  </conditionalFormatting>
  <conditionalFormatting sqref="W66:X66 Z66 AC66:AD66">
    <cfRule type="containsErrors" dxfId="749" priority="1116">
      <formula>ISERROR(W66)</formula>
    </cfRule>
  </conditionalFormatting>
  <conditionalFormatting sqref="W65:X65 Z65 AC65:AD65">
    <cfRule type="containsErrors" dxfId="748" priority="1115">
      <formula>ISERROR(W65)</formula>
    </cfRule>
  </conditionalFormatting>
  <conditionalFormatting sqref="W179:X179 Z179 AC179:AD179">
    <cfRule type="containsErrors" dxfId="747" priority="1112">
      <formula>ISERROR(W179)</formula>
    </cfRule>
  </conditionalFormatting>
  <conditionalFormatting sqref="W178:X178 Z178 AC178:AD178">
    <cfRule type="containsErrors" dxfId="746" priority="1111">
      <formula>ISERROR(W178)</formula>
    </cfRule>
  </conditionalFormatting>
  <conditionalFormatting sqref="W25:X25 Z25 AC25:AD25">
    <cfRule type="containsErrors" dxfId="745" priority="1110">
      <formula>ISERROR(W25)</formula>
    </cfRule>
  </conditionalFormatting>
  <conditionalFormatting sqref="W24:X24 Z24 AC24:AD24">
    <cfRule type="containsErrors" dxfId="744" priority="1109">
      <formula>ISERROR(W24)</formula>
    </cfRule>
  </conditionalFormatting>
  <conditionalFormatting sqref="W108:X108 Z108 AC108:AD108">
    <cfRule type="containsErrors" dxfId="743" priority="1108">
      <formula>ISERROR(W108)</formula>
    </cfRule>
  </conditionalFormatting>
  <conditionalFormatting sqref="W107:X107 Z107 AC107:AD107">
    <cfRule type="containsErrors" dxfId="742" priority="1107">
      <formula>ISERROR(W107)</formula>
    </cfRule>
  </conditionalFormatting>
  <conditionalFormatting sqref="Z112 AC112:AD112">
    <cfRule type="containsErrors" dxfId="741" priority="1106">
      <formula>ISERROR(Z112)</formula>
    </cfRule>
  </conditionalFormatting>
  <conditionalFormatting sqref="Z113 AC113:AD113">
    <cfRule type="containsErrors" dxfId="740" priority="1105">
      <formula>ISERROR(Z113)</formula>
    </cfRule>
  </conditionalFormatting>
  <conditionalFormatting sqref="D42">
    <cfRule type="containsErrors" dxfId="739" priority="1099">
      <formula>ISERROR(D42)</formula>
    </cfRule>
  </conditionalFormatting>
  <conditionalFormatting sqref="E42">
    <cfRule type="containsErrors" dxfId="738" priority="1098">
      <formula>ISERROR(E42)</formula>
    </cfRule>
  </conditionalFormatting>
  <conditionalFormatting sqref="F42">
    <cfRule type="containsErrors" dxfId="737" priority="1097">
      <formula>ISERROR(F42)</formula>
    </cfRule>
  </conditionalFormatting>
  <conditionalFormatting sqref="G42">
    <cfRule type="containsErrors" dxfId="736" priority="1096">
      <formula>ISERROR(G42)</formula>
    </cfRule>
  </conditionalFormatting>
  <conditionalFormatting sqref="I42">
    <cfRule type="containsErrors" dxfId="735" priority="1095">
      <formula>ISERROR(I42)</formula>
    </cfRule>
  </conditionalFormatting>
  <conditionalFormatting sqref="J42">
    <cfRule type="containsErrors" dxfId="734" priority="1094">
      <formula>ISERROR(J42)</formula>
    </cfRule>
  </conditionalFormatting>
  <conditionalFormatting sqref="K42">
    <cfRule type="containsErrors" dxfId="733" priority="1093">
      <formula>ISERROR(K42)</formula>
    </cfRule>
  </conditionalFormatting>
  <conditionalFormatting sqref="L42">
    <cfRule type="containsErrors" dxfId="732" priority="1092">
      <formula>ISERROR(L42)</formula>
    </cfRule>
  </conditionalFormatting>
  <conditionalFormatting sqref="N42">
    <cfRule type="containsErrors" dxfId="731" priority="1091">
      <formula>ISERROR(N42)</formula>
    </cfRule>
  </conditionalFormatting>
  <conditionalFormatting sqref="O42">
    <cfRule type="containsErrors" dxfId="730" priority="1090">
      <formula>ISERROR(O42)</formula>
    </cfRule>
  </conditionalFormatting>
  <conditionalFormatting sqref="P42">
    <cfRule type="containsErrors" dxfId="729" priority="1089">
      <formula>ISERROR(P42)</formula>
    </cfRule>
  </conditionalFormatting>
  <conditionalFormatting sqref="Q42">
    <cfRule type="containsErrors" dxfId="728" priority="1088">
      <formula>ISERROR(Q42)</formula>
    </cfRule>
  </conditionalFormatting>
  <conditionalFormatting sqref="R42">
    <cfRule type="containsErrors" dxfId="727" priority="1087">
      <formula>ISERROR(R42)</formula>
    </cfRule>
  </conditionalFormatting>
  <conditionalFormatting sqref="S42">
    <cfRule type="containsErrors" dxfId="726" priority="1086">
      <formula>ISERROR(S42)</formula>
    </cfRule>
  </conditionalFormatting>
  <conditionalFormatting sqref="T42">
    <cfRule type="containsErrors" dxfId="725" priority="1085">
      <formula>ISERROR(T42)</formula>
    </cfRule>
  </conditionalFormatting>
  <conditionalFormatting sqref="U42">
    <cfRule type="containsErrors" dxfId="724" priority="1084">
      <formula>ISERROR(U42)</formula>
    </cfRule>
  </conditionalFormatting>
  <conditionalFormatting sqref="W42">
    <cfRule type="containsErrors" dxfId="723" priority="1083">
      <formula>ISERROR(W42)</formula>
    </cfRule>
  </conditionalFormatting>
  <conditionalFormatting sqref="X42">
    <cfRule type="containsErrors" dxfId="722" priority="1082">
      <formula>ISERROR(X42)</formula>
    </cfRule>
  </conditionalFormatting>
  <conditionalFormatting sqref="AM42:AO42">
    <cfRule type="containsErrors" dxfId="721" priority="1080">
      <formula>ISERROR(AM42)</formula>
    </cfRule>
  </conditionalFormatting>
  <conditionalFormatting sqref="Z42 AC42:AD42">
    <cfRule type="containsErrors" dxfId="720" priority="1079">
      <formula>ISERROR(Z42)</formula>
    </cfRule>
  </conditionalFormatting>
  <conditionalFormatting sqref="D84">
    <cfRule type="containsErrors" dxfId="719" priority="1078">
      <formula>ISERROR(D84)</formula>
    </cfRule>
  </conditionalFormatting>
  <conditionalFormatting sqref="E84">
    <cfRule type="containsErrors" dxfId="718" priority="1077">
      <formula>ISERROR(E84)</formula>
    </cfRule>
  </conditionalFormatting>
  <conditionalFormatting sqref="F84">
    <cfRule type="containsErrors" dxfId="717" priority="1076">
      <formula>ISERROR(F84)</formula>
    </cfRule>
  </conditionalFormatting>
  <conditionalFormatting sqref="G84">
    <cfRule type="containsErrors" dxfId="716" priority="1075">
      <formula>ISERROR(G84)</formula>
    </cfRule>
  </conditionalFormatting>
  <conditionalFormatting sqref="I84">
    <cfRule type="containsErrors" dxfId="715" priority="1074">
      <formula>ISERROR(I84)</formula>
    </cfRule>
  </conditionalFormatting>
  <conditionalFormatting sqref="J84">
    <cfRule type="containsErrors" dxfId="714" priority="1073">
      <formula>ISERROR(J84)</formula>
    </cfRule>
  </conditionalFormatting>
  <conditionalFormatting sqref="K84">
    <cfRule type="containsErrors" dxfId="713" priority="1072">
      <formula>ISERROR(K84)</formula>
    </cfRule>
  </conditionalFormatting>
  <conditionalFormatting sqref="L84">
    <cfRule type="containsErrors" dxfId="712" priority="1071">
      <formula>ISERROR(L84)</formula>
    </cfRule>
  </conditionalFormatting>
  <conditionalFormatting sqref="N84">
    <cfRule type="containsErrors" dxfId="711" priority="1070">
      <formula>ISERROR(N84)</formula>
    </cfRule>
  </conditionalFormatting>
  <conditionalFormatting sqref="O84">
    <cfRule type="containsErrors" dxfId="710" priority="1069">
      <formula>ISERROR(O84)</formula>
    </cfRule>
  </conditionalFormatting>
  <conditionalFormatting sqref="P84">
    <cfRule type="containsErrors" dxfId="709" priority="1068">
      <formula>ISERROR(P84)</formula>
    </cfRule>
  </conditionalFormatting>
  <conditionalFormatting sqref="Q84">
    <cfRule type="containsErrors" dxfId="708" priority="1067">
      <formula>ISERROR(Q84)</formula>
    </cfRule>
  </conditionalFormatting>
  <conditionalFormatting sqref="R84">
    <cfRule type="containsErrors" dxfId="707" priority="1066">
      <formula>ISERROR(R84)</formula>
    </cfRule>
  </conditionalFormatting>
  <conditionalFormatting sqref="S84">
    <cfRule type="containsErrors" dxfId="706" priority="1065">
      <formula>ISERROR(S84)</formula>
    </cfRule>
  </conditionalFormatting>
  <conditionalFormatting sqref="T84">
    <cfRule type="containsErrors" dxfId="705" priority="1064">
      <formula>ISERROR(T84)</formula>
    </cfRule>
  </conditionalFormatting>
  <conditionalFormatting sqref="U84">
    <cfRule type="containsErrors" dxfId="704" priority="1063">
      <formula>ISERROR(U84)</formula>
    </cfRule>
  </conditionalFormatting>
  <conditionalFormatting sqref="V84">
    <cfRule type="containsErrors" dxfId="703" priority="1062">
      <formula>ISERROR(V84)</formula>
    </cfRule>
  </conditionalFormatting>
  <conditionalFormatting sqref="W84">
    <cfRule type="containsErrors" dxfId="702" priority="1061">
      <formula>ISERROR(W84)</formula>
    </cfRule>
  </conditionalFormatting>
  <conditionalFormatting sqref="X84">
    <cfRule type="containsErrors" dxfId="701" priority="1060">
      <formula>ISERROR(X84)</formula>
    </cfRule>
  </conditionalFormatting>
  <conditionalFormatting sqref="W144:X144 Z144 AC144:AD144">
    <cfRule type="containsErrors" dxfId="700" priority="1057">
      <formula>ISERROR(W144)</formula>
    </cfRule>
  </conditionalFormatting>
  <conditionalFormatting sqref="W143:X143 Z143 AC143:AD143">
    <cfRule type="containsErrors" dxfId="699" priority="1056">
      <formula>ISERROR(W143)</formula>
    </cfRule>
  </conditionalFormatting>
  <conditionalFormatting sqref="W194">
    <cfRule type="containsErrors" dxfId="698" priority="1055">
      <formula>ISERROR(W194)</formula>
    </cfRule>
  </conditionalFormatting>
  <conditionalFormatting sqref="AC194:AD194">
    <cfRule type="containsErrors" dxfId="697" priority="1054">
      <formula>ISERROR(AC194)</formula>
    </cfRule>
  </conditionalFormatting>
  <conditionalFormatting sqref="X194">
    <cfRule type="containsErrors" dxfId="696" priority="1051">
      <formula>ISERROR(X194)</formula>
    </cfRule>
  </conditionalFormatting>
  <conditionalFormatting sqref="AM43">
    <cfRule type="containsErrors" dxfId="695" priority="1050">
      <formula>ISERROR(AM43)</formula>
    </cfRule>
  </conditionalFormatting>
  <conditionalFormatting sqref="AN43">
    <cfRule type="containsErrors" dxfId="694" priority="1049">
      <formula>ISERROR(AN43)</formula>
    </cfRule>
  </conditionalFormatting>
  <conditionalFormatting sqref="AO43">
    <cfRule type="containsErrors" dxfId="693" priority="1048">
      <formula>ISERROR(AO43)</formula>
    </cfRule>
  </conditionalFormatting>
  <conditionalFormatting sqref="AM44">
    <cfRule type="containsErrors" dxfId="692" priority="1046">
      <formula>ISERROR(AM44)</formula>
    </cfRule>
  </conditionalFormatting>
  <conditionalFormatting sqref="AN44">
    <cfRule type="containsErrors" dxfId="691" priority="1045">
      <formula>ISERROR(AN44)</formula>
    </cfRule>
  </conditionalFormatting>
  <conditionalFormatting sqref="AO44">
    <cfRule type="containsErrors" dxfId="690" priority="1044">
      <formula>ISERROR(AO44)</formula>
    </cfRule>
  </conditionalFormatting>
  <conditionalFormatting sqref="AM84:AO84">
    <cfRule type="containsErrors" dxfId="689" priority="1042">
      <formula>ISERROR(AM84)</formula>
    </cfRule>
  </conditionalFormatting>
  <conditionalFormatting sqref="AM85">
    <cfRule type="containsErrors" dxfId="688" priority="1041">
      <formula>ISERROR(AM85)</formula>
    </cfRule>
  </conditionalFormatting>
  <conditionalFormatting sqref="AN85">
    <cfRule type="containsErrors" dxfId="687" priority="1040">
      <formula>ISERROR(AN85)</formula>
    </cfRule>
  </conditionalFormatting>
  <conditionalFormatting sqref="AO85">
    <cfRule type="containsErrors" dxfId="686" priority="1039">
      <formula>ISERROR(AO85)</formula>
    </cfRule>
  </conditionalFormatting>
  <conditionalFormatting sqref="AM86">
    <cfRule type="containsErrors" dxfId="685" priority="1037">
      <formula>ISERROR(AM86)</formula>
    </cfRule>
  </conditionalFormatting>
  <conditionalFormatting sqref="AN86">
    <cfRule type="containsErrors" dxfId="684" priority="1036">
      <formula>ISERROR(AN86)</formula>
    </cfRule>
  </conditionalFormatting>
  <conditionalFormatting sqref="AO86">
    <cfRule type="containsErrors" dxfId="683" priority="1035">
      <formula>ISERROR(AO86)</formula>
    </cfRule>
  </conditionalFormatting>
  <conditionalFormatting sqref="AM194:AO194">
    <cfRule type="containsErrors" dxfId="682" priority="1033">
      <formula>ISERROR(AM194)</formula>
    </cfRule>
  </conditionalFormatting>
  <conditionalFormatting sqref="AM195">
    <cfRule type="containsErrors" dxfId="681" priority="1032">
      <formula>ISERROR(AM195)</formula>
    </cfRule>
  </conditionalFormatting>
  <conditionalFormatting sqref="AN195">
    <cfRule type="containsErrors" dxfId="680" priority="1031">
      <formula>ISERROR(AN195)</formula>
    </cfRule>
  </conditionalFormatting>
  <conditionalFormatting sqref="AO195">
    <cfRule type="containsErrors" dxfId="679" priority="1030">
      <formula>ISERROR(AO195)</formula>
    </cfRule>
  </conditionalFormatting>
  <conditionalFormatting sqref="AM196">
    <cfRule type="containsErrors" dxfId="678" priority="1028">
      <formula>ISERROR(AM196)</formula>
    </cfRule>
  </conditionalFormatting>
  <conditionalFormatting sqref="AN196">
    <cfRule type="containsErrors" dxfId="677" priority="1027">
      <formula>ISERROR(AN196)</formula>
    </cfRule>
  </conditionalFormatting>
  <conditionalFormatting sqref="AO196">
    <cfRule type="containsErrors" dxfId="676" priority="1026">
      <formula>ISERROR(AO196)</formula>
    </cfRule>
  </conditionalFormatting>
  <conditionalFormatting sqref="Y152:Y154 Y156:Y157">
    <cfRule type="containsErrors" dxfId="675" priority="1024">
      <formula>ISERROR(Y152)</formula>
    </cfRule>
  </conditionalFormatting>
  <conditionalFormatting sqref="Y8">
    <cfRule type="containsErrors" dxfId="674" priority="1023">
      <formula>ISERROR(Y8)</formula>
    </cfRule>
  </conditionalFormatting>
  <conditionalFormatting sqref="Y33">
    <cfRule type="containsErrors" dxfId="673" priority="1022">
      <formula>ISERROR(Y33)</formula>
    </cfRule>
  </conditionalFormatting>
  <conditionalFormatting sqref="Y49">
    <cfRule type="containsErrors" dxfId="672" priority="1021">
      <formula>ISERROR(Y49)</formula>
    </cfRule>
  </conditionalFormatting>
  <conditionalFormatting sqref="Y64">
    <cfRule type="containsErrors" dxfId="671" priority="1020">
      <formula>ISERROR(Y64)</formula>
    </cfRule>
  </conditionalFormatting>
  <conditionalFormatting sqref="Y74">
    <cfRule type="containsErrors" dxfId="670" priority="1019">
      <formula>ISERROR(Y74)</formula>
    </cfRule>
  </conditionalFormatting>
  <conditionalFormatting sqref="Y91">
    <cfRule type="containsErrors" dxfId="669" priority="1018">
      <formula>ISERROR(Y91)</formula>
    </cfRule>
  </conditionalFormatting>
  <conditionalFormatting sqref="Y106">
    <cfRule type="containsErrors" dxfId="668" priority="1017">
      <formula>ISERROR(Y106)</formula>
    </cfRule>
  </conditionalFormatting>
  <conditionalFormatting sqref="Y116">
    <cfRule type="containsErrors" dxfId="667" priority="1016">
      <formula>ISERROR(Y116)</formula>
    </cfRule>
  </conditionalFormatting>
  <conditionalFormatting sqref="Y127">
    <cfRule type="containsErrors" dxfId="666" priority="1015">
      <formula>ISERROR(Y127)</formula>
    </cfRule>
  </conditionalFormatting>
  <conditionalFormatting sqref="Y142">
    <cfRule type="containsErrors" dxfId="665" priority="1014">
      <formula>ISERROR(Y142)</formula>
    </cfRule>
  </conditionalFormatting>
  <conditionalFormatting sqref="Y151">
    <cfRule type="containsErrors" dxfId="664" priority="1013">
      <formula>ISERROR(Y151)</formula>
    </cfRule>
  </conditionalFormatting>
  <conditionalFormatting sqref="Y162">
    <cfRule type="containsErrors" dxfId="663" priority="1012">
      <formula>ISERROR(Y162)</formula>
    </cfRule>
  </conditionalFormatting>
  <conditionalFormatting sqref="Y177">
    <cfRule type="containsErrors" dxfId="662" priority="1011">
      <formula>ISERROR(Y177)</formula>
    </cfRule>
  </conditionalFormatting>
  <conditionalFormatting sqref="Y187">
    <cfRule type="containsErrors" dxfId="661" priority="1010">
      <formula>ISERROR(Y187)</formula>
    </cfRule>
  </conditionalFormatting>
  <conditionalFormatting sqref="Y75:Y86">
    <cfRule type="containsErrors" dxfId="660" priority="1009">
      <formula>ISERROR(Y75)</formula>
    </cfRule>
  </conditionalFormatting>
  <conditionalFormatting sqref="Y188:Y193 Y195:Y196">
    <cfRule type="containsErrors" dxfId="659" priority="1008">
      <formula>ISERROR(Y188)</formula>
    </cfRule>
  </conditionalFormatting>
  <conditionalFormatting sqref="Y9:Y14 Y16:Y18">
    <cfRule type="containsErrors" dxfId="658" priority="1007">
      <formula>ISERROR(Y9)</formula>
    </cfRule>
  </conditionalFormatting>
  <conditionalFormatting sqref="Y19:Y20">
    <cfRule type="containsErrors" dxfId="657" priority="1006">
      <formula>ISERROR(Y19)</formula>
    </cfRule>
  </conditionalFormatting>
  <conditionalFormatting sqref="Y15">
    <cfRule type="containsErrors" dxfId="656" priority="1005">
      <formula>ISERROR(Y15)</formula>
    </cfRule>
  </conditionalFormatting>
  <conditionalFormatting sqref="Y27:Y28">
    <cfRule type="containsErrors" dxfId="655" priority="1004">
      <formula>ISERROR(Y27)</formula>
    </cfRule>
  </conditionalFormatting>
  <conditionalFormatting sqref="Y29">
    <cfRule type="containsErrors" dxfId="654" priority="1003">
      <formula>ISERROR(Y29)</formula>
    </cfRule>
  </conditionalFormatting>
  <conditionalFormatting sqref="Y26">
    <cfRule type="containsErrors" dxfId="653" priority="1002">
      <formula>ISERROR(Y26)</formula>
    </cfRule>
  </conditionalFormatting>
  <conditionalFormatting sqref="Y30">
    <cfRule type="containsErrors" dxfId="652" priority="1001">
      <formula>ISERROR(Y30)</formula>
    </cfRule>
  </conditionalFormatting>
  <conditionalFormatting sqref="Y39 Y41">
    <cfRule type="containsErrors" dxfId="651" priority="1000">
      <formula>ISERROR(Y39)</formula>
    </cfRule>
  </conditionalFormatting>
  <conditionalFormatting sqref="Y34:Y36">
    <cfRule type="containsErrors" dxfId="650" priority="999">
      <formula>ISERROR(Y34)</formula>
    </cfRule>
  </conditionalFormatting>
  <conditionalFormatting sqref="Y37:Y38">
    <cfRule type="containsErrors" dxfId="649" priority="998">
      <formula>ISERROR(Y37)</formula>
    </cfRule>
  </conditionalFormatting>
  <conditionalFormatting sqref="Y40">
    <cfRule type="containsErrors" dxfId="648" priority="997">
      <formula>ISERROR(Y40)</formula>
    </cfRule>
  </conditionalFormatting>
  <conditionalFormatting sqref="Y43">
    <cfRule type="containsErrors" dxfId="647" priority="996">
      <formula>ISERROR(Y43)</formula>
    </cfRule>
  </conditionalFormatting>
  <conditionalFormatting sqref="Y44">
    <cfRule type="containsErrors" dxfId="646" priority="995">
      <formula>ISERROR(Y44)</formula>
    </cfRule>
  </conditionalFormatting>
  <conditionalFormatting sqref="Y60:Y61">
    <cfRule type="containsErrors" dxfId="645" priority="993">
      <formula>ISERROR(Y60)</formula>
    </cfRule>
  </conditionalFormatting>
  <conditionalFormatting sqref="Y50:Y55 Y57:Y59">
    <cfRule type="containsErrors" dxfId="644" priority="994">
      <formula>ISERROR(Y50)</formula>
    </cfRule>
  </conditionalFormatting>
  <conditionalFormatting sqref="Y56">
    <cfRule type="containsErrors" dxfId="643" priority="992">
      <formula>ISERROR(Y56)</formula>
    </cfRule>
  </conditionalFormatting>
  <conditionalFormatting sqref="Y68:Y69">
    <cfRule type="containsErrors" dxfId="642" priority="991">
      <formula>ISERROR(Y68)</formula>
    </cfRule>
  </conditionalFormatting>
  <conditionalFormatting sqref="Y70">
    <cfRule type="containsErrors" dxfId="641" priority="990">
      <formula>ISERROR(Y70)</formula>
    </cfRule>
  </conditionalFormatting>
  <conditionalFormatting sqref="Y67">
    <cfRule type="containsErrors" dxfId="640" priority="989">
      <formula>ISERROR(Y67)</formula>
    </cfRule>
  </conditionalFormatting>
  <conditionalFormatting sqref="Y71">
    <cfRule type="containsErrors" dxfId="639" priority="988">
      <formula>ISERROR(Y71)</formula>
    </cfRule>
  </conditionalFormatting>
  <conditionalFormatting sqref="Y102:Y103">
    <cfRule type="containsErrors" dxfId="638" priority="986">
      <formula>ISERROR(Y102)</formula>
    </cfRule>
  </conditionalFormatting>
  <conditionalFormatting sqref="Y92:Y97 Y99:Y101">
    <cfRule type="containsErrors" dxfId="637" priority="987">
      <formula>ISERROR(Y92)</formula>
    </cfRule>
  </conditionalFormatting>
  <conditionalFormatting sqref="Y98">
    <cfRule type="containsErrors" dxfId="636" priority="985">
      <formula>ISERROR(Y98)</formula>
    </cfRule>
  </conditionalFormatting>
  <conditionalFormatting sqref="Y110:Y111">
    <cfRule type="containsErrors" dxfId="635" priority="984">
      <formula>ISERROR(Y110)</formula>
    </cfRule>
  </conditionalFormatting>
  <conditionalFormatting sqref="Y109">
    <cfRule type="containsErrors" dxfId="634" priority="983">
      <formula>ISERROR(Y109)</formula>
    </cfRule>
  </conditionalFormatting>
  <conditionalFormatting sqref="Y117:Y119">
    <cfRule type="containsErrors" dxfId="633" priority="981">
      <formula>ISERROR(Y117)</formula>
    </cfRule>
  </conditionalFormatting>
  <conditionalFormatting sqref="Y122">
    <cfRule type="containsErrors" dxfId="632" priority="982">
      <formula>ISERROR(Y122)</formula>
    </cfRule>
  </conditionalFormatting>
  <conditionalFormatting sqref="Y139">
    <cfRule type="containsErrors" dxfId="631" priority="980">
      <formula>ISERROR(Y139)</formula>
    </cfRule>
  </conditionalFormatting>
  <conditionalFormatting sqref="Y128:Y133 Y135:Y137">
    <cfRule type="containsErrors" dxfId="630" priority="979">
      <formula>ISERROR(Y128)</formula>
    </cfRule>
  </conditionalFormatting>
  <conditionalFormatting sqref="Y138">
    <cfRule type="containsErrors" dxfId="629" priority="978">
      <formula>ISERROR(Y138)</formula>
    </cfRule>
  </conditionalFormatting>
  <conditionalFormatting sqref="Y134">
    <cfRule type="containsErrors" dxfId="628" priority="977">
      <formula>ISERROR(Y134)</formula>
    </cfRule>
  </conditionalFormatting>
  <conditionalFormatting sqref="Y145:Y146">
    <cfRule type="containsErrors" dxfId="627" priority="976">
      <formula>ISERROR(Y145)</formula>
    </cfRule>
  </conditionalFormatting>
  <conditionalFormatting sqref="Y163:Y168 Y170:Y172">
    <cfRule type="containsErrors" dxfId="626" priority="974">
      <formula>ISERROR(Y163)</formula>
    </cfRule>
  </conditionalFormatting>
  <conditionalFormatting sqref="Y173:Y174">
    <cfRule type="containsErrors" dxfId="625" priority="973">
      <formula>ISERROR(Y173)</formula>
    </cfRule>
  </conditionalFormatting>
  <conditionalFormatting sqref="Y169">
    <cfRule type="containsErrors" dxfId="624" priority="972">
      <formula>ISERROR(Y169)</formula>
    </cfRule>
  </conditionalFormatting>
  <conditionalFormatting sqref="Y181:Y182">
    <cfRule type="containsErrors" dxfId="623" priority="971">
      <formula>ISERROR(Y181)</formula>
    </cfRule>
  </conditionalFormatting>
  <conditionalFormatting sqref="Y183">
    <cfRule type="containsErrors" dxfId="622" priority="970">
      <formula>ISERROR(Y183)</formula>
    </cfRule>
  </conditionalFormatting>
  <conditionalFormatting sqref="Y180">
    <cfRule type="containsErrors" dxfId="621" priority="969">
      <formula>ISERROR(Y180)</formula>
    </cfRule>
  </conditionalFormatting>
  <conditionalFormatting sqref="Y184">
    <cfRule type="containsErrors" dxfId="620" priority="968">
      <formula>ISERROR(Y184)</formula>
    </cfRule>
  </conditionalFormatting>
  <conditionalFormatting sqref="Y148">
    <cfRule type="containsErrors" dxfId="619" priority="967">
      <formula>ISERROR(Y148)</formula>
    </cfRule>
  </conditionalFormatting>
  <conditionalFormatting sqref="Y23">
    <cfRule type="containsErrors" dxfId="618" priority="966">
      <formula>ISERROR(Y23)</formula>
    </cfRule>
  </conditionalFormatting>
  <conditionalFormatting sqref="Y147">
    <cfRule type="containsErrors" dxfId="617" priority="965">
      <formula>ISERROR(Y147)</formula>
    </cfRule>
  </conditionalFormatting>
  <conditionalFormatting sqref="Y66">
    <cfRule type="containsErrors" dxfId="616" priority="964">
      <formula>ISERROR(Y66)</formula>
    </cfRule>
  </conditionalFormatting>
  <conditionalFormatting sqref="Y65">
    <cfRule type="containsErrors" dxfId="615" priority="963">
      <formula>ISERROR(Y65)</formula>
    </cfRule>
  </conditionalFormatting>
  <conditionalFormatting sqref="Y179">
    <cfRule type="containsErrors" dxfId="614" priority="962">
      <formula>ISERROR(Y179)</formula>
    </cfRule>
  </conditionalFormatting>
  <conditionalFormatting sqref="Y178">
    <cfRule type="containsErrors" dxfId="613" priority="961">
      <formula>ISERROR(Y178)</formula>
    </cfRule>
  </conditionalFormatting>
  <conditionalFormatting sqref="Y25">
    <cfRule type="containsErrors" dxfId="612" priority="960">
      <formula>ISERROR(Y25)</formula>
    </cfRule>
  </conditionalFormatting>
  <conditionalFormatting sqref="Y24">
    <cfRule type="containsErrors" dxfId="611" priority="959">
      <formula>ISERROR(Y24)</formula>
    </cfRule>
  </conditionalFormatting>
  <conditionalFormatting sqref="Y108">
    <cfRule type="containsErrors" dxfId="610" priority="958">
      <formula>ISERROR(Y108)</formula>
    </cfRule>
  </conditionalFormatting>
  <conditionalFormatting sqref="Y107">
    <cfRule type="containsErrors" dxfId="609" priority="957">
      <formula>ISERROR(Y107)</formula>
    </cfRule>
  </conditionalFormatting>
  <conditionalFormatting sqref="Y112">
    <cfRule type="containsErrors" dxfId="608" priority="956">
      <formula>ISERROR(Y112)</formula>
    </cfRule>
  </conditionalFormatting>
  <conditionalFormatting sqref="Y113">
    <cfRule type="containsErrors" dxfId="607" priority="955">
      <formula>ISERROR(Y113)</formula>
    </cfRule>
  </conditionalFormatting>
  <conditionalFormatting sqref="Y120">
    <cfRule type="containsErrors" dxfId="606" priority="954">
      <formula>ISERROR(Y120)</formula>
    </cfRule>
  </conditionalFormatting>
  <conditionalFormatting sqref="Y121">
    <cfRule type="containsErrors" dxfId="605" priority="953">
      <formula>ISERROR(Y121)</formula>
    </cfRule>
  </conditionalFormatting>
  <conditionalFormatting sqref="Y155">
    <cfRule type="containsErrors" dxfId="604" priority="952">
      <formula>ISERROR(Y155)</formula>
    </cfRule>
  </conditionalFormatting>
  <conditionalFormatting sqref="Y42">
    <cfRule type="containsErrors" dxfId="603" priority="951">
      <formula>ISERROR(Y42)</formula>
    </cfRule>
  </conditionalFormatting>
  <conditionalFormatting sqref="Y144">
    <cfRule type="containsErrors" dxfId="602" priority="950">
      <formula>ISERROR(Y144)</formula>
    </cfRule>
  </conditionalFormatting>
  <conditionalFormatting sqref="Y143">
    <cfRule type="containsErrors" dxfId="601" priority="949">
      <formula>ISERROR(Y143)</formula>
    </cfRule>
  </conditionalFormatting>
  <conditionalFormatting sqref="Y194:Z194">
    <cfRule type="containsErrors" dxfId="600" priority="948">
      <formula>ISERROR(Y194)</formula>
    </cfRule>
  </conditionalFormatting>
  <conditionalFormatting sqref="AP24:AP28">
    <cfRule type="containsErrors" dxfId="599" priority="947">
      <formula>ISERROR(AP24)</formula>
    </cfRule>
  </conditionalFormatting>
  <conditionalFormatting sqref="AP107:AP111">
    <cfRule type="containsErrors" dxfId="598" priority="946">
      <formula>ISERROR(AP107)</formula>
    </cfRule>
  </conditionalFormatting>
  <conditionalFormatting sqref="AP178:AP182">
    <cfRule type="containsErrors" dxfId="597" priority="944">
      <formula>ISERROR(AP178)</formula>
    </cfRule>
  </conditionalFormatting>
  <conditionalFormatting sqref="AP9:AP14 AP16:AP18">
    <cfRule type="containsErrors" dxfId="596" priority="943">
      <formula>ISERROR(AP9)</formula>
    </cfRule>
  </conditionalFormatting>
  <conditionalFormatting sqref="AP19:AP20">
    <cfRule type="containsErrors" dxfId="595" priority="942">
      <formula>ISERROR(AP19)</formula>
    </cfRule>
  </conditionalFormatting>
  <conditionalFormatting sqref="AP15">
    <cfRule type="containsErrors" dxfId="594" priority="941">
      <formula>ISERROR(AP15)</formula>
    </cfRule>
  </conditionalFormatting>
  <conditionalFormatting sqref="AP50:AP55 AP57:AP59">
    <cfRule type="containsErrors" dxfId="593" priority="940">
      <formula>ISERROR(AP50)</formula>
    </cfRule>
  </conditionalFormatting>
  <conditionalFormatting sqref="AP60:AP61">
    <cfRule type="containsErrors" dxfId="592" priority="939">
      <formula>ISERROR(AP60)</formula>
    </cfRule>
  </conditionalFormatting>
  <conditionalFormatting sqref="AP56">
    <cfRule type="containsErrors" dxfId="591" priority="938">
      <formula>ISERROR(AP56)</formula>
    </cfRule>
  </conditionalFormatting>
  <conditionalFormatting sqref="AP66 AP68:AP69">
    <cfRule type="containsErrors" dxfId="590" priority="937">
      <formula>ISERROR(AP66)</formula>
    </cfRule>
  </conditionalFormatting>
  <conditionalFormatting sqref="AP67">
    <cfRule type="containsErrors" dxfId="589" priority="936">
      <formula>ISERROR(AP67)</formula>
    </cfRule>
  </conditionalFormatting>
  <conditionalFormatting sqref="AP65">
    <cfRule type="containsErrors" dxfId="588" priority="935">
      <formula>ISERROR(AP65)</formula>
    </cfRule>
  </conditionalFormatting>
  <conditionalFormatting sqref="AP102:AP103">
    <cfRule type="containsErrors" dxfId="587" priority="933">
      <formula>ISERROR(AP102)</formula>
    </cfRule>
  </conditionalFormatting>
  <conditionalFormatting sqref="AP98">
    <cfRule type="containsErrors" dxfId="586" priority="932">
      <formula>ISERROR(AP98)</formula>
    </cfRule>
  </conditionalFormatting>
  <conditionalFormatting sqref="AP92:AP97 AP99:AP101">
    <cfRule type="containsErrors" dxfId="585" priority="934">
      <formula>ISERROR(AP92)</formula>
    </cfRule>
  </conditionalFormatting>
  <conditionalFormatting sqref="AP128:AP133 AP135:AP137">
    <cfRule type="containsErrors" dxfId="584" priority="931">
      <formula>ISERROR(AP128)</formula>
    </cfRule>
  </conditionalFormatting>
  <conditionalFormatting sqref="AP138:AP139">
    <cfRule type="containsErrors" dxfId="583" priority="930">
      <formula>ISERROR(AP138)</formula>
    </cfRule>
  </conditionalFormatting>
  <conditionalFormatting sqref="AP134">
    <cfRule type="containsErrors" dxfId="582" priority="929">
      <formula>ISERROR(AP134)</formula>
    </cfRule>
  </conditionalFormatting>
  <conditionalFormatting sqref="AP173:AP174">
    <cfRule type="containsErrors" dxfId="581" priority="927">
      <formula>ISERROR(AP173)</formula>
    </cfRule>
  </conditionalFormatting>
  <conditionalFormatting sqref="AP163:AP168 AP170:AP172">
    <cfRule type="containsErrors" dxfId="580" priority="928">
      <formula>ISERROR(AP163)</formula>
    </cfRule>
  </conditionalFormatting>
  <conditionalFormatting sqref="AP169">
    <cfRule type="containsErrors" dxfId="579" priority="926">
      <formula>ISERROR(AP169)</formula>
    </cfRule>
  </conditionalFormatting>
  <conditionalFormatting sqref="AP29">
    <cfRule type="containsErrors" dxfId="578" priority="925">
      <formula>ISERROR(AP29)</formula>
    </cfRule>
  </conditionalFormatting>
  <conditionalFormatting sqref="AP30">
    <cfRule type="containsErrors" dxfId="577" priority="924">
      <formula>ISERROR(AP30)</formula>
    </cfRule>
  </conditionalFormatting>
  <conditionalFormatting sqref="AP34">
    <cfRule type="containsErrors" dxfId="576" priority="923">
      <formula>ISERROR(AP34)</formula>
    </cfRule>
  </conditionalFormatting>
  <conditionalFormatting sqref="AP35">
    <cfRule type="containsErrors" dxfId="575" priority="922">
      <formula>ISERROR(AP35)</formula>
    </cfRule>
  </conditionalFormatting>
  <conditionalFormatting sqref="AP36">
    <cfRule type="containsErrors" dxfId="574" priority="921">
      <formula>ISERROR(AP36)</formula>
    </cfRule>
  </conditionalFormatting>
  <conditionalFormatting sqref="AP37">
    <cfRule type="containsErrors" dxfId="573" priority="920">
      <formula>ISERROR(AP37)</formula>
    </cfRule>
  </conditionalFormatting>
  <conditionalFormatting sqref="AP38">
    <cfRule type="containsErrors" dxfId="572" priority="919">
      <formula>ISERROR(AP38)</formula>
    </cfRule>
  </conditionalFormatting>
  <conditionalFormatting sqref="AP39">
    <cfRule type="containsErrors" dxfId="571" priority="918">
      <formula>ISERROR(AP39)</formula>
    </cfRule>
  </conditionalFormatting>
  <conditionalFormatting sqref="AP40">
    <cfRule type="containsErrors" dxfId="570" priority="917">
      <formula>ISERROR(AP40)</formula>
    </cfRule>
  </conditionalFormatting>
  <conditionalFormatting sqref="AP41:AQ41">
    <cfRule type="containsErrors" dxfId="569" priority="916">
      <formula>ISERROR(AP41)</formula>
    </cfRule>
  </conditionalFormatting>
  <conditionalFormatting sqref="AP70">
    <cfRule type="containsErrors" dxfId="568" priority="915">
      <formula>ISERROR(AP70)</formula>
    </cfRule>
  </conditionalFormatting>
  <conditionalFormatting sqref="AP71">
    <cfRule type="containsErrors" dxfId="567" priority="914">
      <formula>ISERROR(AP71)</formula>
    </cfRule>
  </conditionalFormatting>
  <conditionalFormatting sqref="AP75">
    <cfRule type="containsErrors" dxfId="566" priority="913">
      <formula>ISERROR(AP75)</formula>
    </cfRule>
  </conditionalFormatting>
  <conditionalFormatting sqref="AP76">
    <cfRule type="containsErrors" dxfId="565" priority="912">
      <formula>ISERROR(AP76)</formula>
    </cfRule>
  </conditionalFormatting>
  <conditionalFormatting sqref="AP77">
    <cfRule type="containsErrors" dxfId="564" priority="911">
      <formula>ISERROR(AP77)</formula>
    </cfRule>
  </conditionalFormatting>
  <conditionalFormatting sqref="AP78">
    <cfRule type="containsErrors" dxfId="563" priority="910">
      <formula>ISERROR(AP78)</formula>
    </cfRule>
  </conditionalFormatting>
  <conditionalFormatting sqref="AP79">
    <cfRule type="containsErrors" dxfId="562" priority="909">
      <formula>ISERROR(AP79)</formula>
    </cfRule>
  </conditionalFormatting>
  <conditionalFormatting sqref="AP80">
    <cfRule type="containsErrors" dxfId="561" priority="908">
      <formula>ISERROR(AP80)</formula>
    </cfRule>
  </conditionalFormatting>
  <conditionalFormatting sqref="AP81">
    <cfRule type="containsErrors" dxfId="560" priority="907">
      <formula>ISERROR(AP81)</formula>
    </cfRule>
  </conditionalFormatting>
  <conditionalFormatting sqref="AP82">
    <cfRule type="containsErrors" dxfId="559" priority="906">
      <formula>ISERROR(AP82)</formula>
    </cfRule>
  </conditionalFormatting>
  <conditionalFormatting sqref="AP83">
    <cfRule type="containsErrors" dxfId="558" priority="905">
      <formula>ISERROR(AP83)</formula>
    </cfRule>
  </conditionalFormatting>
  <conditionalFormatting sqref="AP112">
    <cfRule type="containsErrors" dxfId="557" priority="904">
      <formula>ISERROR(AP112)</formula>
    </cfRule>
  </conditionalFormatting>
  <conditionalFormatting sqref="AP113">
    <cfRule type="containsErrors" dxfId="556" priority="903">
      <formula>ISERROR(AP113)</formula>
    </cfRule>
  </conditionalFormatting>
  <conditionalFormatting sqref="AP117">
    <cfRule type="containsErrors" dxfId="555" priority="902">
      <formula>ISERROR(AP117)</formula>
    </cfRule>
  </conditionalFormatting>
  <conditionalFormatting sqref="AP118">
    <cfRule type="containsErrors" dxfId="554" priority="901">
      <formula>ISERROR(AP118)</formula>
    </cfRule>
  </conditionalFormatting>
  <conditionalFormatting sqref="AP119">
    <cfRule type="containsErrors" dxfId="553" priority="900">
      <formula>ISERROR(AP119)</formula>
    </cfRule>
  </conditionalFormatting>
  <conditionalFormatting sqref="AP120">
    <cfRule type="containsErrors" dxfId="552" priority="899">
      <formula>ISERROR(AP120)</formula>
    </cfRule>
  </conditionalFormatting>
  <conditionalFormatting sqref="AP121">
    <cfRule type="containsErrors" dxfId="551" priority="898">
      <formula>ISERROR(AP121)</formula>
    </cfRule>
  </conditionalFormatting>
  <conditionalFormatting sqref="AP122">
    <cfRule type="containsErrors" dxfId="550" priority="897">
      <formula>ISERROR(AP122)</formula>
    </cfRule>
  </conditionalFormatting>
  <conditionalFormatting sqref="AP147">
    <cfRule type="containsErrors" dxfId="549" priority="896">
      <formula>ISERROR(AP147)</formula>
    </cfRule>
  </conditionalFormatting>
  <conditionalFormatting sqref="AP148">
    <cfRule type="containsErrors" dxfId="548" priority="895">
      <formula>ISERROR(AP148)</formula>
    </cfRule>
  </conditionalFormatting>
  <conditionalFormatting sqref="AP152">
    <cfRule type="containsErrors" dxfId="547" priority="894">
      <formula>ISERROR(AP152)</formula>
    </cfRule>
  </conditionalFormatting>
  <conditionalFormatting sqref="AP153">
    <cfRule type="containsErrors" dxfId="546" priority="893">
      <formula>ISERROR(AP153)</formula>
    </cfRule>
  </conditionalFormatting>
  <conditionalFormatting sqref="AP154">
    <cfRule type="containsErrors" dxfId="545" priority="892">
      <formula>ISERROR(AP154)</formula>
    </cfRule>
  </conditionalFormatting>
  <conditionalFormatting sqref="AP155">
    <cfRule type="containsErrors" dxfId="544" priority="891">
      <formula>ISERROR(AP155)</formula>
    </cfRule>
  </conditionalFormatting>
  <conditionalFormatting sqref="AP156">
    <cfRule type="containsErrors" dxfId="543" priority="890">
      <formula>ISERROR(AP156)</formula>
    </cfRule>
  </conditionalFormatting>
  <conditionalFormatting sqref="AP157">
    <cfRule type="containsErrors" dxfId="542" priority="889">
      <formula>ISERROR(AP157)</formula>
    </cfRule>
  </conditionalFormatting>
  <conditionalFormatting sqref="AP183">
    <cfRule type="containsErrors" dxfId="541" priority="888">
      <formula>ISERROR(AP183)</formula>
    </cfRule>
  </conditionalFormatting>
  <conditionalFormatting sqref="AP184">
    <cfRule type="containsErrors" dxfId="540" priority="887">
      <formula>ISERROR(AP184)</formula>
    </cfRule>
  </conditionalFormatting>
  <conditionalFormatting sqref="AP188">
    <cfRule type="containsErrors" dxfId="539" priority="886">
      <formula>ISERROR(AP188)</formula>
    </cfRule>
  </conditionalFormatting>
  <conditionalFormatting sqref="AP189:AP193">
    <cfRule type="containsErrors" dxfId="538" priority="885">
      <formula>ISERROR(AP189)</formula>
    </cfRule>
  </conditionalFormatting>
  <conditionalFormatting sqref="AP42">
    <cfRule type="containsErrors" dxfId="537" priority="884">
      <formula>ISERROR(AP42)</formula>
    </cfRule>
  </conditionalFormatting>
  <conditionalFormatting sqref="AP43">
    <cfRule type="containsErrors" dxfId="536" priority="883">
      <formula>ISERROR(AP43)</formula>
    </cfRule>
  </conditionalFormatting>
  <conditionalFormatting sqref="AP44">
    <cfRule type="containsErrors" dxfId="535" priority="882">
      <formula>ISERROR(AP44)</formula>
    </cfRule>
  </conditionalFormatting>
  <conditionalFormatting sqref="AP84">
    <cfRule type="containsErrors" dxfId="534" priority="881">
      <formula>ISERROR(AP84)</formula>
    </cfRule>
  </conditionalFormatting>
  <conditionalFormatting sqref="AP85">
    <cfRule type="containsErrors" dxfId="533" priority="880">
      <formula>ISERROR(AP85)</formula>
    </cfRule>
  </conditionalFormatting>
  <conditionalFormatting sqref="AP86">
    <cfRule type="containsErrors" dxfId="532" priority="879">
      <formula>ISERROR(AP86)</formula>
    </cfRule>
  </conditionalFormatting>
  <conditionalFormatting sqref="AP194">
    <cfRule type="containsErrors" dxfId="531" priority="878">
      <formula>ISERROR(AP194)</formula>
    </cfRule>
  </conditionalFormatting>
  <conditionalFormatting sqref="AP195">
    <cfRule type="containsErrors" dxfId="530" priority="877">
      <formula>ISERROR(AP195)</formula>
    </cfRule>
  </conditionalFormatting>
  <conditionalFormatting sqref="AP196">
    <cfRule type="containsErrors" dxfId="529" priority="876">
      <formula>ISERROR(AP196)</formula>
    </cfRule>
  </conditionalFormatting>
  <conditionalFormatting sqref="AQ75:AQ83">
    <cfRule type="containsErrors" dxfId="528" priority="874">
      <formula>ISERROR(AQ75)</formula>
    </cfRule>
  </conditionalFormatting>
  <conditionalFormatting sqref="AQ152:AQ154 AQ157">
    <cfRule type="containsErrors" dxfId="527" priority="869">
      <formula>ISERROR(AQ152)</formula>
    </cfRule>
  </conditionalFormatting>
  <conditionalFormatting sqref="AQ188:AQ193">
    <cfRule type="containsErrors" dxfId="526" priority="868">
      <formula>ISERROR(AQ188)</formula>
    </cfRule>
  </conditionalFormatting>
  <conditionalFormatting sqref="AQ117:AQ119 AQ122">
    <cfRule type="containsErrors" dxfId="525" priority="867">
      <formula>ISERROR(AQ117)</formula>
    </cfRule>
  </conditionalFormatting>
  <conditionalFormatting sqref="AQ84:AQ86">
    <cfRule type="containsErrors" dxfId="524" priority="864">
      <formula>ISERROR(AQ84)</formula>
    </cfRule>
  </conditionalFormatting>
  <conditionalFormatting sqref="AQ194:AQ196">
    <cfRule type="containsErrors" dxfId="523" priority="863">
      <formula>ISERROR(AQ194)</formula>
    </cfRule>
  </conditionalFormatting>
  <conditionalFormatting sqref="Z155">
    <cfRule type="containsErrors" dxfId="522" priority="862">
      <formula>ISERROR(Z155)</formula>
    </cfRule>
  </conditionalFormatting>
  <conditionalFormatting sqref="Z156">
    <cfRule type="containsErrors" dxfId="521" priority="861">
      <formula>ISERROR(Z156)</formula>
    </cfRule>
  </conditionalFormatting>
  <conditionalFormatting sqref="AQ156">
    <cfRule type="containsErrors" dxfId="520" priority="860">
      <formula>ISERROR(AQ156)</formula>
    </cfRule>
  </conditionalFormatting>
  <conditionalFormatting sqref="AQ155">
    <cfRule type="containsErrors" dxfId="519" priority="859">
      <formula>ISERROR(AQ155)</formula>
    </cfRule>
  </conditionalFormatting>
  <conditionalFormatting sqref="AQ121">
    <cfRule type="containsErrors" dxfId="518" priority="858">
      <formula>ISERROR(AQ121)</formula>
    </cfRule>
  </conditionalFormatting>
  <conditionalFormatting sqref="AQ120">
    <cfRule type="containsErrors" dxfId="517" priority="857">
      <formula>ISERROR(AQ120)</formula>
    </cfRule>
  </conditionalFormatting>
  <conditionalFormatting sqref="Z120 AC120:AD120">
    <cfRule type="containsErrors" dxfId="516" priority="856">
      <formula>ISERROR(Z120)</formula>
    </cfRule>
  </conditionalFormatting>
  <conditionalFormatting sqref="Z121 AC121:AD121">
    <cfRule type="containsErrors" dxfId="515" priority="855">
      <formula>ISERROR(Z121)</formula>
    </cfRule>
  </conditionalFormatting>
  <conditionalFormatting sqref="Z31 AC31:AD31">
    <cfRule type="containsErrors" dxfId="514" priority="854">
      <formula>ISERROR(Z31)</formula>
    </cfRule>
  </conditionalFormatting>
  <conditionalFormatting sqref="AQ31">
    <cfRule type="containsErrors" dxfId="513" priority="852">
      <formula>ISERROR(AQ31)</formula>
    </cfRule>
  </conditionalFormatting>
  <conditionalFormatting sqref="AA177">
    <cfRule type="containsErrors" dxfId="512" priority="831">
      <formula>ISERROR(AA177)</formula>
    </cfRule>
  </conditionalFormatting>
  <conditionalFormatting sqref="AA81 AA155 AA83:AA85 AA157">
    <cfRule type="containsErrors" dxfId="511" priority="850">
      <formula>ISERROR(AA81)</formula>
    </cfRule>
  </conditionalFormatting>
  <conditionalFormatting sqref="AA23">
    <cfRule type="containsErrors" dxfId="510" priority="848">
      <formula>ISERROR(AA23)</formula>
    </cfRule>
  </conditionalFormatting>
  <conditionalFormatting sqref="AA66 AA68:AA69">
    <cfRule type="containsErrors" dxfId="509" priority="830">
      <formula>ISERROR(AA66)</formula>
    </cfRule>
  </conditionalFormatting>
  <conditionalFormatting sqref="AA9:AA18">
    <cfRule type="containsErrors" dxfId="508" priority="847">
      <formula>ISERROR(AA9)</formula>
    </cfRule>
  </conditionalFormatting>
  <conditionalFormatting sqref="AA67">
    <cfRule type="containsErrors" dxfId="507" priority="829">
      <formula>ISERROR(AA67)</formula>
    </cfRule>
  </conditionalFormatting>
  <conditionalFormatting sqref="AA106">
    <cfRule type="containsErrors" dxfId="506" priority="839">
      <formula>ISERROR(AA106)</formula>
    </cfRule>
  </conditionalFormatting>
  <conditionalFormatting sqref="AA127">
    <cfRule type="containsErrors" dxfId="505" priority="838">
      <formula>ISERROR(AA127)</formula>
    </cfRule>
  </conditionalFormatting>
  <conditionalFormatting sqref="AA128:AA130 AA132:AA137">
    <cfRule type="containsErrors" dxfId="504" priority="837">
      <formula>ISERROR(AA128)</formula>
    </cfRule>
  </conditionalFormatting>
  <conditionalFormatting sqref="AA8">
    <cfRule type="containsErrors" dxfId="503" priority="849">
      <formula>ISERROR(AA8)</formula>
    </cfRule>
  </conditionalFormatting>
  <conditionalFormatting sqref="AA179 AA181:AA182">
    <cfRule type="containsErrors" dxfId="502" priority="822">
      <formula>ISERROR(AA179)</formula>
    </cfRule>
  </conditionalFormatting>
  <conditionalFormatting sqref="AA180">
    <cfRule type="containsErrors" dxfId="501" priority="821">
      <formula>ISERROR(AA180)</formula>
    </cfRule>
  </conditionalFormatting>
  <conditionalFormatting sqref="AA49">
    <cfRule type="containsErrors" dxfId="500" priority="846">
      <formula>ISERROR(AA49)</formula>
    </cfRule>
  </conditionalFormatting>
  <conditionalFormatting sqref="AA70">
    <cfRule type="containsErrors" dxfId="499" priority="820">
      <formula>ISERROR(AA70)</formula>
    </cfRule>
  </conditionalFormatting>
  <conditionalFormatting sqref="AA50:AA59">
    <cfRule type="containsErrors" dxfId="498" priority="845">
      <formula>ISERROR(AA50)</formula>
    </cfRule>
  </conditionalFormatting>
  <conditionalFormatting sqref="AA74">
    <cfRule type="containsErrors" dxfId="497" priority="844">
      <formula>ISERROR(AA74)</formula>
    </cfRule>
  </conditionalFormatting>
  <conditionalFormatting sqref="AA64">
    <cfRule type="containsErrors" dxfId="496" priority="843">
      <formula>ISERROR(AA64)</formula>
    </cfRule>
  </conditionalFormatting>
  <conditionalFormatting sqref="AA75:AA78">
    <cfRule type="containsErrors" dxfId="495" priority="842">
      <formula>ISERROR(AA75)</formula>
    </cfRule>
  </conditionalFormatting>
  <conditionalFormatting sqref="AA71">
    <cfRule type="containsErrors" dxfId="494" priority="811">
      <formula>ISERROR(AA71)</formula>
    </cfRule>
  </conditionalFormatting>
  <conditionalFormatting sqref="AA92:AA101">
    <cfRule type="containsErrors" dxfId="493" priority="840">
      <formula>ISERROR(AA92)</formula>
    </cfRule>
  </conditionalFormatting>
  <conditionalFormatting sqref="AA82">
    <cfRule type="containsErrors" dxfId="492" priority="810">
      <formula>ISERROR(AA82)</formula>
    </cfRule>
  </conditionalFormatting>
  <conditionalFormatting sqref="AA30">
    <cfRule type="containsErrors" dxfId="491" priority="812">
      <formula>ISERROR(AA30)</formula>
    </cfRule>
  </conditionalFormatting>
  <conditionalFormatting sqref="AA152:AA154">
    <cfRule type="containsErrors" dxfId="490" priority="834">
      <formula>ISERROR(AA152)</formula>
    </cfRule>
  </conditionalFormatting>
  <conditionalFormatting sqref="AA151">
    <cfRule type="containsErrors" dxfId="489" priority="836">
      <formula>ISERROR(AA151)</formula>
    </cfRule>
  </conditionalFormatting>
  <conditionalFormatting sqref="AA91">
    <cfRule type="containsErrors" dxfId="488" priority="841">
      <formula>ISERROR(AA91)</formula>
    </cfRule>
  </conditionalFormatting>
  <conditionalFormatting sqref="AA163:AA172">
    <cfRule type="containsErrors" dxfId="487" priority="832">
      <formula>ISERROR(AA163)</formula>
    </cfRule>
  </conditionalFormatting>
  <conditionalFormatting sqref="AA162">
    <cfRule type="containsErrors" dxfId="486" priority="833">
      <formula>ISERROR(AA162)</formula>
    </cfRule>
  </conditionalFormatting>
  <conditionalFormatting sqref="AA142">
    <cfRule type="containsErrors" dxfId="485" priority="835">
      <formula>ISERROR(AA142)</formula>
    </cfRule>
  </conditionalFormatting>
  <conditionalFormatting sqref="AA29">
    <cfRule type="containsErrors" dxfId="484" priority="827">
      <formula>ISERROR(AA29)</formula>
    </cfRule>
  </conditionalFormatting>
  <conditionalFormatting sqref="AA25 AA27:AA28">
    <cfRule type="containsErrors" dxfId="483" priority="828">
      <formula>ISERROR(AA25)</formula>
    </cfRule>
  </conditionalFormatting>
  <conditionalFormatting sqref="AA26">
    <cfRule type="containsErrors" dxfId="482" priority="826">
      <formula>ISERROR(AA26)</formula>
    </cfRule>
  </conditionalFormatting>
  <conditionalFormatting sqref="AA109">
    <cfRule type="containsErrors" dxfId="481" priority="824">
      <formula>ISERROR(AA109)</formula>
    </cfRule>
  </conditionalFormatting>
  <conditionalFormatting sqref="AA108 AA110:AA111">
    <cfRule type="containsErrors" dxfId="480" priority="825">
      <formula>ISERROR(AA108)</formula>
    </cfRule>
  </conditionalFormatting>
  <conditionalFormatting sqref="AA144:AA146">
    <cfRule type="containsErrors" dxfId="479" priority="823">
      <formula>ISERROR(AA144)</formula>
    </cfRule>
  </conditionalFormatting>
  <conditionalFormatting sqref="AA131">
    <cfRule type="containsErrors" dxfId="478" priority="819">
      <formula>ISERROR(AA131)</formula>
    </cfRule>
  </conditionalFormatting>
  <conditionalFormatting sqref="AA79:AA80">
    <cfRule type="containsErrors" dxfId="477" priority="818">
      <formula>ISERROR(AA79)</formula>
    </cfRule>
  </conditionalFormatting>
  <conditionalFormatting sqref="AA19:AA20">
    <cfRule type="containsErrors" dxfId="476" priority="817">
      <formula>ISERROR(AA19)</formula>
    </cfRule>
  </conditionalFormatting>
  <conditionalFormatting sqref="AA60:AA61">
    <cfRule type="containsErrors" dxfId="475" priority="816">
      <formula>ISERROR(AA60)</formula>
    </cfRule>
  </conditionalFormatting>
  <conditionalFormatting sqref="AA102:AA103">
    <cfRule type="containsErrors" dxfId="474" priority="815">
      <formula>ISERROR(AA102)</formula>
    </cfRule>
  </conditionalFormatting>
  <conditionalFormatting sqref="AA138:AA139">
    <cfRule type="containsErrors" dxfId="473" priority="814">
      <formula>ISERROR(AA138)</formula>
    </cfRule>
  </conditionalFormatting>
  <conditionalFormatting sqref="AA173:AA174">
    <cfRule type="containsErrors" dxfId="472" priority="813">
      <formula>ISERROR(AA173)</formula>
    </cfRule>
  </conditionalFormatting>
  <conditionalFormatting sqref="AA156">
    <cfRule type="containsErrors" dxfId="471" priority="809">
      <formula>ISERROR(AA156)</formula>
    </cfRule>
  </conditionalFormatting>
  <conditionalFormatting sqref="AA65">
    <cfRule type="containsErrors" dxfId="470" priority="807">
      <formula>ISERROR(AA65)</formula>
    </cfRule>
  </conditionalFormatting>
  <conditionalFormatting sqref="AA107">
    <cfRule type="containsErrors" dxfId="469" priority="806">
      <formula>ISERROR(AA107)</formula>
    </cfRule>
  </conditionalFormatting>
  <conditionalFormatting sqref="AA24">
    <cfRule type="containsErrors" dxfId="468" priority="808">
      <formula>ISERROR(AA24)</formula>
    </cfRule>
  </conditionalFormatting>
  <conditionalFormatting sqref="AA143">
    <cfRule type="containsErrors" dxfId="467" priority="805">
      <formula>ISERROR(AA143)</formula>
    </cfRule>
  </conditionalFormatting>
  <conditionalFormatting sqref="AA178">
    <cfRule type="containsErrors" dxfId="466" priority="804">
      <formula>ISERROR(AA178)</formula>
    </cfRule>
  </conditionalFormatting>
  <conditionalFormatting sqref="AC142:AD142">
    <cfRule type="containsErrors" dxfId="465" priority="803">
      <formula>ISERROR(AC142)</formula>
    </cfRule>
  </conditionalFormatting>
  <conditionalFormatting sqref="AC151:AD151">
    <cfRule type="containsErrors" dxfId="464" priority="802">
      <formula>ISERROR(AC151)</formula>
    </cfRule>
  </conditionalFormatting>
  <conditionalFormatting sqref="AC162:AD162">
    <cfRule type="containsErrors" dxfId="463" priority="801">
      <formula>ISERROR(AC162)</formula>
    </cfRule>
  </conditionalFormatting>
  <conditionalFormatting sqref="AC177:AD177">
    <cfRule type="containsErrors" dxfId="462" priority="800">
      <formula>ISERROR(AC177)</formula>
    </cfRule>
  </conditionalFormatting>
  <conditionalFormatting sqref="AC187:AD187">
    <cfRule type="containsErrors" dxfId="461" priority="799">
      <formula>ISERROR(AC187)</formula>
    </cfRule>
  </conditionalFormatting>
  <conditionalFormatting sqref="AC23:AD23">
    <cfRule type="containsErrors" dxfId="460" priority="798">
      <formula>ISERROR(AC23)</formula>
    </cfRule>
  </conditionalFormatting>
  <conditionalFormatting sqref="AC33:AD33">
    <cfRule type="containsErrors" dxfId="459" priority="797">
      <formula>ISERROR(AC33)</formula>
    </cfRule>
  </conditionalFormatting>
  <conditionalFormatting sqref="AC49:AD49">
    <cfRule type="containsErrors" dxfId="458" priority="796">
      <formula>ISERROR(AC49)</formula>
    </cfRule>
  </conditionalFormatting>
  <conditionalFormatting sqref="AC64:AD64">
    <cfRule type="containsErrors" dxfId="457" priority="795">
      <formula>ISERROR(AC64)</formula>
    </cfRule>
  </conditionalFormatting>
  <conditionalFormatting sqref="AC74:AD74">
    <cfRule type="containsErrors" dxfId="456" priority="794">
      <formula>ISERROR(AC74)</formula>
    </cfRule>
  </conditionalFormatting>
  <conditionalFormatting sqref="AC91:AD91">
    <cfRule type="containsErrors" dxfId="455" priority="793">
      <formula>ISERROR(AC91)</formula>
    </cfRule>
  </conditionalFormatting>
  <conditionalFormatting sqref="AC106:AD106">
    <cfRule type="containsErrors" dxfId="454" priority="792">
      <formula>ISERROR(AC106)</formula>
    </cfRule>
  </conditionalFormatting>
  <conditionalFormatting sqref="AC116:AD116">
    <cfRule type="containsErrors" dxfId="453" priority="791">
      <formula>ISERROR(AC116)</formula>
    </cfRule>
  </conditionalFormatting>
  <conditionalFormatting sqref="AC127:AD127">
    <cfRule type="containsErrors" dxfId="452" priority="790">
      <formula>ISERROR(AC127)</formula>
    </cfRule>
  </conditionalFormatting>
  <conditionalFormatting sqref="Z152">
    <cfRule type="containsErrors" dxfId="451" priority="789">
      <formula>ISERROR(Z152)</formula>
    </cfRule>
  </conditionalFormatting>
  <conditionalFormatting sqref="Z117">
    <cfRule type="containsErrors" dxfId="450" priority="788">
      <formula>ISERROR(Z117)</formula>
    </cfRule>
  </conditionalFormatting>
  <conditionalFormatting sqref="AB157 AB152:AB154">
    <cfRule type="containsErrors" dxfId="449" priority="787">
      <formula>ISERROR(AB152)</formula>
    </cfRule>
  </conditionalFormatting>
  <conditionalFormatting sqref="AB8">
    <cfRule type="containsErrors" dxfId="448" priority="786">
      <formula>ISERROR(AB8)</formula>
    </cfRule>
  </conditionalFormatting>
  <conditionalFormatting sqref="AB75:AB86">
    <cfRule type="containsErrors" dxfId="447" priority="785">
      <formula>ISERROR(AB75)</formula>
    </cfRule>
  </conditionalFormatting>
  <conditionalFormatting sqref="AB195:AB196 AB188:AB193">
    <cfRule type="containsErrors" dxfId="446" priority="784">
      <formula>ISERROR(AB188)</formula>
    </cfRule>
  </conditionalFormatting>
  <conditionalFormatting sqref="AB16:AB18 AB9:AB14">
    <cfRule type="containsErrors" dxfId="445" priority="783">
      <formula>ISERROR(AB9)</formula>
    </cfRule>
  </conditionalFormatting>
  <conditionalFormatting sqref="AB19:AB20">
    <cfRule type="containsErrors" dxfId="444" priority="782">
      <formula>ISERROR(AB19)</formula>
    </cfRule>
  </conditionalFormatting>
  <conditionalFormatting sqref="AB15">
    <cfRule type="containsErrors" dxfId="443" priority="781">
      <formula>ISERROR(AB15)</formula>
    </cfRule>
  </conditionalFormatting>
  <conditionalFormatting sqref="AB27:AB28">
    <cfRule type="containsErrors" dxfId="442" priority="780">
      <formula>ISERROR(AB27)</formula>
    </cfRule>
  </conditionalFormatting>
  <conditionalFormatting sqref="AB29">
    <cfRule type="containsErrors" dxfId="441" priority="779">
      <formula>ISERROR(AB29)</formula>
    </cfRule>
  </conditionalFormatting>
  <conditionalFormatting sqref="AB26">
    <cfRule type="containsErrors" dxfId="440" priority="778">
      <formula>ISERROR(AB26)</formula>
    </cfRule>
  </conditionalFormatting>
  <conditionalFormatting sqref="AB30">
    <cfRule type="containsErrors" dxfId="439" priority="777">
      <formula>ISERROR(AB30)</formula>
    </cfRule>
  </conditionalFormatting>
  <conditionalFormatting sqref="AB41 AB39">
    <cfRule type="containsErrors" dxfId="438" priority="776">
      <formula>ISERROR(AB39)</formula>
    </cfRule>
  </conditionalFormatting>
  <conditionalFormatting sqref="AB34:AB36">
    <cfRule type="containsErrors" dxfId="437" priority="775">
      <formula>ISERROR(AB34)</formula>
    </cfRule>
  </conditionalFormatting>
  <conditionalFormatting sqref="AB37:AB38">
    <cfRule type="containsErrors" dxfId="436" priority="774">
      <formula>ISERROR(AB37)</formula>
    </cfRule>
  </conditionalFormatting>
  <conditionalFormatting sqref="AB40">
    <cfRule type="containsErrors" dxfId="435" priority="773">
      <formula>ISERROR(AB40)</formula>
    </cfRule>
  </conditionalFormatting>
  <conditionalFormatting sqref="AB43">
    <cfRule type="containsErrors" dxfId="434" priority="772">
      <formula>ISERROR(AB43)</formula>
    </cfRule>
  </conditionalFormatting>
  <conditionalFormatting sqref="AB44">
    <cfRule type="containsErrors" dxfId="433" priority="771">
      <formula>ISERROR(AB44)</formula>
    </cfRule>
  </conditionalFormatting>
  <conditionalFormatting sqref="AB60:AB61">
    <cfRule type="containsErrors" dxfId="432" priority="769">
      <formula>ISERROR(AB60)</formula>
    </cfRule>
  </conditionalFormatting>
  <conditionalFormatting sqref="AB57:AB59 AB50:AB55">
    <cfRule type="containsErrors" dxfId="431" priority="770">
      <formula>ISERROR(AB50)</formula>
    </cfRule>
  </conditionalFormatting>
  <conditionalFormatting sqref="AB56">
    <cfRule type="containsErrors" dxfId="430" priority="768">
      <formula>ISERROR(AB56)</formula>
    </cfRule>
  </conditionalFormatting>
  <conditionalFormatting sqref="AB68:AB69">
    <cfRule type="containsErrors" dxfId="429" priority="767">
      <formula>ISERROR(AB68)</formula>
    </cfRule>
  </conditionalFormatting>
  <conditionalFormatting sqref="AB70">
    <cfRule type="containsErrors" dxfId="428" priority="766">
      <formula>ISERROR(AB70)</formula>
    </cfRule>
  </conditionalFormatting>
  <conditionalFormatting sqref="AB67">
    <cfRule type="containsErrors" dxfId="427" priority="765">
      <formula>ISERROR(AB67)</formula>
    </cfRule>
  </conditionalFormatting>
  <conditionalFormatting sqref="AB71">
    <cfRule type="containsErrors" dxfId="426" priority="764">
      <formula>ISERROR(AB71)</formula>
    </cfRule>
  </conditionalFormatting>
  <conditionalFormatting sqref="AB102:AB103">
    <cfRule type="containsErrors" dxfId="425" priority="762">
      <formula>ISERROR(AB102)</formula>
    </cfRule>
  </conditionalFormatting>
  <conditionalFormatting sqref="AB99:AB101 AB92:AB97">
    <cfRule type="containsErrors" dxfId="424" priority="763">
      <formula>ISERROR(AB92)</formula>
    </cfRule>
  </conditionalFormatting>
  <conditionalFormatting sqref="AB98">
    <cfRule type="containsErrors" dxfId="423" priority="761">
      <formula>ISERROR(AB98)</formula>
    </cfRule>
  </conditionalFormatting>
  <conditionalFormatting sqref="AB110:AB111">
    <cfRule type="containsErrors" dxfId="422" priority="760">
      <formula>ISERROR(AB110)</formula>
    </cfRule>
  </conditionalFormatting>
  <conditionalFormatting sqref="AB109">
    <cfRule type="containsErrors" dxfId="421" priority="759">
      <formula>ISERROR(AB109)</formula>
    </cfRule>
  </conditionalFormatting>
  <conditionalFormatting sqref="AB117:AB119">
    <cfRule type="containsErrors" dxfId="420" priority="757">
      <formula>ISERROR(AB117)</formula>
    </cfRule>
  </conditionalFormatting>
  <conditionalFormatting sqref="AB122">
    <cfRule type="containsErrors" dxfId="419" priority="758">
      <formula>ISERROR(AB122)</formula>
    </cfRule>
  </conditionalFormatting>
  <conditionalFormatting sqref="AB139">
    <cfRule type="containsErrors" dxfId="418" priority="756">
      <formula>ISERROR(AB139)</formula>
    </cfRule>
  </conditionalFormatting>
  <conditionalFormatting sqref="AB135:AB137 AB128:AB133">
    <cfRule type="containsErrors" dxfId="417" priority="755">
      <formula>ISERROR(AB128)</formula>
    </cfRule>
  </conditionalFormatting>
  <conditionalFormatting sqref="AB138">
    <cfRule type="containsErrors" dxfId="416" priority="754">
      <formula>ISERROR(AB138)</formula>
    </cfRule>
  </conditionalFormatting>
  <conditionalFormatting sqref="AB134">
    <cfRule type="containsErrors" dxfId="415" priority="753">
      <formula>ISERROR(AB134)</formula>
    </cfRule>
  </conditionalFormatting>
  <conditionalFormatting sqref="AB145:AB146">
    <cfRule type="containsErrors" dxfId="414" priority="752">
      <formula>ISERROR(AB145)</formula>
    </cfRule>
  </conditionalFormatting>
  <conditionalFormatting sqref="AB170:AB172 AB163:AB168">
    <cfRule type="containsErrors" dxfId="413" priority="751">
      <formula>ISERROR(AB163)</formula>
    </cfRule>
  </conditionalFormatting>
  <conditionalFormatting sqref="AB173:AB174">
    <cfRule type="containsErrors" dxfId="412" priority="750">
      <formula>ISERROR(AB173)</formula>
    </cfRule>
  </conditionalFormatting>
  <conditionalFormatting sqref="AB169">
    <cfRule type="containsErrors" dxfId="411" priority="749">
      <formula>ISERROR(AB169)</formula>
    </cfRule>
  </conditionalFormatting>
  <conditionalFormatting sqref="AB181:AB182">
    <cfRule type="containsErrors" dxfId="410" priority="748">
      <formula>ISERROR(AB181)</formula>
    </cfRule>
  </conditionalFormatting>
  <conditionalFormatting sqref="AB183">
    <cfRule type="containsErrors" dxfId="409" priority="747">
      <formula>ISERROR(AB183)</formula>
    </cfRule>
  </conditionalFormatting>
  <conditionalFormatting sqref="AB180">
    <cfRule type="containsErrors" dxfId="408" priority="746">
      <formula>ISERROR(AB180)</formula>
    </cfRule>
  </conditionalFormatting>
  <conditionalFormatting sqref="AB184">
    <cfRule type="containsErrors" dxfId="407" priority="745">
      <formula>ISERROR(AB184)</formula>
    </cfRule>
  </conditionalFormatting>
  <conditionalFormatting sqref="AB148">
    <cfRule type="containsErrors" dxfId="406" priority="744">
      <formula>ISERROR(AB148)</formula>
    </cfRule>
  </conditionalFormatting>
  <conditionalFormatting sqref="AB147">
    <cfRule type="containsErrors" dxfId="405" priority="743">
      <formula>ISERROR(AB147)</formula>
    </cfRule>
  </conditionalFormatting>
  <conditionalFormatting sqref="AB66">
    <cfRule type="containsErrors" dxfId="404" priority="742">
      <formula>ISERROR(AB66)</formula>
    </cfRule>
  </conditionalFormatting>
  <conditionalFormatting sqref="AB65">
    <cfRule type="containsErrors" dxfId="403" priority="741">
      <formula>ISERROR(AB65)</formula>
    </cfRule>
  </conditionalFormatting>
  <conditionalFormatting sqref="AB179">
    <cfRule type="containsErrors" dxfId="402" priority="740">
      <formula>ISERROR(AB179)</formula>
    </cfRule>
  </conditionalFormatting>
  <conditionalFormatting sqref="AB178">
    <cfRule type="containsErrors" dxfId="401" priority="739">
      <formula>ISERROR(AB178)</formula>
    </cfRule>
  </conditionalFormatting>
  <conditionalFormatting sqref="AB25">
    <cfRule type="containsErrors" dxfId="400" priority="738">
      <formula>ISERROR(AB25)</formula>
    </cfRule>
  </conditionalFormatting>
  <conditionalFormatting sqref="AB24">
    <cfRule type="containsErrors" dxfId="399" priority="737">
      <formula>ISERROR(AB24)</formula>
    </cfRule>
  </conditionalFormatting>
  <conditionalFormatting sqref="AB108">
    <cfRule type="containsErrors" dxfId="398" priority="736">
      <formula>ISERROR(AB108)</formula>
    </cfRule>
  </conditionalFormatting>
  <conditionalFormatting sqref="AB107">
    <cfRule type="containsErrors" dxfId="397" priority="735">
      <formula>ISERROR(AB107)</formula>
    </cfRule>
  </conditionalFormatting>
  <conditionalFormatting sqref="AB112">
    <cfRule type="containsErrors" dxfId="396" priority="734">
      <formula>ISERROR(AB112)</formula>
    </cfRule>
  </conditionalFormatting>
  <conditionalFormatting sqref="AB113">
    <cfRule type="containsErrors" dxfId="395" priority="733">
      <formula>ISERROR(AB113)</formula>
    </cfRule>
  </conditionalFormatting>
  <conditionalFormatting sqref="AB42">
    <cfRule type="containsErrors" dxfId="394" priority="732">
      <formula>ISERROR(AB42)</formula>
    </cfRule>
  </conditionalFormatting>
  <conditionalFormatting sqref="AB144">
    <cfRule type="containsErrors" dxfId="393" priority="731">
      <formula>ISERROR(AB144)</formula>
    </cfRule>
  </conditionalFormatting>
  <conditionalFormatting sqref="AB143">
    <cfRule type="containsErrors" dxfId="392" priority="730">
      <formula>ISERROR(AB143)</formula>
    </cfRule>
  </conditionalFormatting>
  <conditionalFormatting sqref="AB194">
    <cfRule type="containsErrors" dxfId="391" priority="729">
      <formula>ISERROR(AB194)</formula>
    </cfRule>
  </conditionalFormatting>
  <conditionalFormatting sqref="AB155">
    <cfRule type="containsErrors" dxfId="390" priority="728">
      <formula>ISERROR(AB155)</formula>
    </cfRule>
  </conditionalFormatting>
  <conditionalFormatting sqref="AB156">
    <cfRule type="containsErrors" dxfId="389" priority="727">
      <formula>ISERROR(AB156)</formula>
    </cfRule>
  </conditionalFormatting>
  <conditionalFormatting sqref="AB120">
    <cfRule type="containsErrors" dxfId="388" priority="726">
      <formula>ISERROR(AB120)</formula>
    </cfRule>
  </conditionalFormatting>
  <conditionalFormatting sqref="AB121">
    <cfRule type="containsErrors" dxfId="387" priority="725">
      <formula>ISERROR(AB121)</formula>
    </cfRule>
  </conditionalFormatting>
  <conditionalFormatting sqref="AB31">
    <cfRule type="containsErrors" dxfId="386" priority="724">
      <formula>ISERROR(AB31)</formula>
    </cfRule>
  </conditionalFormatting>
  <conditionalFormatting sqref="AB142">
    <cfRule type="containsErrors" dxfId="385" priority="723">
      <formula>ISERROR(AB142)</formula>
    </cfRule>
  </conditionalFormatting>
  <conditionalFormatting sqref="AB151">
    <cfRule type="containsErrors" dxfId="384" priority="722">
      <formula>ISERROR(AB151)</formula>
    </cfRule>
  </conditionalFormatting>
  <conditionalFormatting sqref="AB162">
    <cfRule type="containsErrors" dxfId="383" priority="721">
      <formula>ISERROR(AB162)</formula>
    </cfRule>
  </conditionalFormatting>
  <conditionalFormatting sqref="AB177">
    <cfRule type="containsErrors" dxfId="382" priority="720">
      <formula>ISERROR(AB177)</formula>
    </cfRule>
  </conditionalFormatting>
  <conditionalFormatting sqref="AB187">
    <cfRule type="containsErrors" dxfId="381" priority="719">
      <formula>ISERROR(AB187)</formula>
    </cfRule>
  </conditionalFormatting>
  <conditionalFormatting sqref="AB23">
    <cfRule type="containsErrors" dxfId="380" priority="718">
      <formula>ISERROR(AB23)</formula>
    </cfRule>
  </conditionalFormatting>
  <conditionalFormatting sqref="AB33">
    <cfRule type="containsErrors" dxfId="379" priority="717">
      <formula>ISERROR(AB33)</formula>
    </cfRule>
  </conditionalFormatting>
  <conditionalFormatting sqref="AB49">
    <cfRule type="containsErrors" dxfId="378" priority="716">
      <formula>ISERROR(AB49)</formula>
    </cfRule>
  </conditionalFormatting>
  <conditionalFormatting sqref="AB64">
    <cfRule type="containsErrors" dxfId="377" priority="715">
      <formula>ISERROR(AB64)</formula>
    </cfRule>
  </conditionalFormatting>
  <conditionalFormatting sqref="AB74">
    <cfRule type="containsErrors" dxfId="376" priority="714">
      <formula>ISERROR(AB74)</formula>
    </cfRule>
  </conditionalFormatting>
  <conditionalFormatting sqref="AB91">
    <cfRule type="containsErrors" dxfId="375" priority="713">
      <formula>ISERROR(AB91)</formula>
    </cfRule>
  </conditionalFormatting>
  <conditionalFormatting sqref="AB106">
    <cfRule type="containsErrors" dxfId="374" priority="712">
      <formula>ISERROR(AB106)</formula>
    </cfRule>
  </conditionalFormatting>
  <conditionalFormatting sqref="AB116">
    <cfRule type="containsErrors" dxfId="373" priority="711">
      <formula>ISERROR(AB116)</formula>
    </cfRule>
  </conditionalFormatting>
  <conditionalFormatting sqref="AB127">
    <cfRule type="containsErrors" dxfId="372" priority="710">
      <formula>ISERROR(AB127)</formula>
    </cfRule>
  </conditionalFormatting>
  <conditionalFormatting sqref="AL177">
    <cfRule type="containsErrors" dxfId="371" priority="597">
      <formula>ISERROR(AL177)</formula>
    </cfRule>
  </conditionalFormatting>
  <conditionalFormatting sqref="AL81 AL155 AL83:AL85 AL157">
    <cfRule type="containsErrors" dxfId="370" priority="616">
      <formula>ISERROR(AL81)</formula>
    </cfRule>
  </conditionalFormatting>
  <conditionalFormatting sqref="AL23">
    <cfRule type="containsErrors" dxfId="369" priority="614">
      <formula>ISERROR(AL23)</formula>
    </cfRule>
  </conditionalFormatting>
  <conditionalFormatting sqref="AL66 AL68:AL69">
    <cfRule type="containsErrors" dxfId="368" priority="596">
      <formula>ISERROR(AL66)</formula>
    </cfRule>
  </conditionalFormatting>
  <conditionalFormatting sqref="AL9:AL18">
    <cfRule type="containsErrors" dxfId="367" priority="613">
      <formula>ISERROR(AL9)</formula>
    </cfRule>
  </conditionalFormatting>
  <conditionalFormatting sqref="AL67">
    <cfRule type="containsErrors" dxfId="366" priority="595">
      <formula>ISERROR(AL67)</formula>
    </cfRule>
  </conditionalFormatting>
  <conditionalFormatting sqref="AL106">
    <cfRule type="containsErrors" dxfId="365" priority="605">
      <formula>ISERROR(AL106)</formula>
    </cfRule>
  </conditionalFormatting>
  <conditionalFormatting sqref="AL127">
    <cfRule type="containsErrors" dxfId="364" priority="604">
      <formula>ISERROR(AL127)</formula>
    </cfRule>
  </conditionalFormatting>
  <conditionalFormatting sqref="AL128:AL130 AL132:AL137">
    <cfRule type="containsErrors" dxfId="363" priority="603">
      <formula>ISERROR(AL128)</formula>
    </cfRule>
  </conditionalFormatting>
  <conditionalFormatting sqref="AL8">
    <cfRule type="containsErrors" dxfId="362" priority="615">
      <formula>ISERROR(AL8)</formula>
    </cfRule>
  </conditionalFormatting>
  <conditionalFormatting sqref="AL179 AL181:AL182">
    <cfRule type="containsErrors" dxfId="361" priority="588">
      <formula>ISERROR(AL179)</formula>
    </cfRule>
  </conditionalFormatting>
  <conditionalFormatting sqref="AL180">
    <cfRule type="containsErrors" dxfId="360" priority="587">
      <formula>ISERROR(AL180)</formula>
    </cfRule>
  </conditionalFormatting>
  <conditionalFormatting sqref="AL49">
    <cfRule type="containsErrors" dxfId="359" priority="612">
      <formula>ISERROR(AL49)</formula>
    </cfRule>
  </conditionalFormatting>
  <conditionalFormatting sqref="AL70">
    <cfRule type="containsErrors" dxfId="358" priority="586">
      <formula>ISERROR(AL70)</formula>
    </cfRule>
  </conditionalFormatting>
  <conditionalFormatting sqref="AL50:AL59">
    <cfRule type="containsErrors" dxfId="357" priority="611">
      <formula>ISERROR(AL50)</formula>
    </cfRule>
  </conditionalFormatting>
  <conditionalFormatting sqref="AL74">
    <cfRule type="containsErrors" dxfId="356" priority="610">
      <formula>ISERROR(AL74)</formula>
    </cfRule>
  </conditionalFormatting>
  <conditionalFormatting sqref="AL64">
    <cfRule type="containsErrors" dxfId="355" priority="609">
      <formula>ISERROR(AL64)</formula>
    </cfRule>
  </conditionalFormatting>
  <conditionalFormatting sqref="AL75:AL78">
    <cfRule type="containsErrors" dxfId="354" priority="608">
      <formula>ISERROR(AL75)</formula>
    </cfRule>
  </conditionalFormatting>
  <conditionalFormatting sqref="AL71">
    <cfRule type="containsErrors" dxfId="353" priority="577">
      <formula>ISERROR(AL71)</formula>
    </cfRule>
  </conditionalFormatting>
  <conditionalFormatting sqref="AL92:AL101">
    <cfRule type="containsErrors" dxfId="352" priority="606">
      <formula>ISERROR(AL92)</formula>
    </cfRule>
  </conditionalFormatting>
  <conditionalFormatting sqref="AL82">
    <cfRule type="containsErrors" dxfId="351" priority="576">
      <formula>ISERROR(AL82)</formula>
    </cfRule>
  </conditionalFormatting>
  <conditionalFormatting sqref="AL30">
    <cfRule type="containsErrors" dxfId="350" priority="578">
      <formula>ISERROR(AL30)</formula>
    </cfRule>
  </conditionalFormatting>
  <conditionalFormatting sqref="AL152:AL154">
    <cfRule type="containsErrors" dxfId="349" priority="600">
      <formula>ISERROR(AL152)</formula>
    </cfRule>
  </conditionalFormatting>
  <conditionalFormatting sqref="AL151">
    <cfRule type="containsErrors" dxfId="348" priority="602">
      <formula>ISERROR(AL151)</formula>
    </cfRule>
  </conditionalFormatting>
  <conditionalFormatting sqref="AL91">
    <cfRule type="containsErrors" dxfId="347" priority="607">
      <formula>ISERROR(AL91)</formula>
    </cfRule>
  </conditionalFormatting>
  <conditionalFormatting sqref="AL163:AL172">
    <cfRule type="containsErrors" dxfId="346" priority="598">
      <formula>ISERROR(AL163)</formula>
    </cfRule>
  </conditionalFormatting>
  <conditionalFormatting sqref="AL162">
    <cfRule type="containsErrors" dxfId="345" priority="599">
      <formula>ISERROR(AL162)</formula>
    </cfRule>
  </conditionalFormatting>
  <conditionalFormatting sqref="AL142">
    <cfRule type="containsErrors" dxfId="344" priority="601">
      <formula>ISERROR(AL142)</formula>
    </cfRule>
  </conditionalFormatting>
  <conditionalFormatting sqref="AL29">
    <cfRule type="containsErrors" dxfId="343" priority="593">
      <formula>ISERROR(AL29)</formula>
    </cfRule>
  </conditionalFormatting>
  <conditionalFormatting sqref="AL25 AL27:AL28">
    <cfRule type="containsErrors" dxfId="342" priority="594">
      <formula>ISERROR(AL25)</formula>
    </cfRule>
  </conditionalFormatting>
  <conditionalFormatting sqref="AL26">
    <cfRule type="containsErrors" dxfId="341" priority="592">
      <formula>ISERROR(AL26)</formula>
    </cfRule>
  </conditionalFormatting>
  <conditionalFormatting sqref="AL109">
    <cfRule type="containsErrors" dxfId="340" priority="590">
      <formula>ISERROR(AL109)</formula>
    </cfRule>
  </conditionalFormatting>
  <conditionalFormatting sqref="AL108 AL110:AL111">
    <cfRule type="containsErrors" dxfId="339" priority="591">
      <formula>ISERROR(AL108)</formula>
    </cfRule>
  </conditionalFormatting>
  <conditionalFormatting sqref="AL144:AL146">
    <cfRule type="containsErrors" dxfId="338" priority="589">
      <formula>ISERROR(AL144)</formula>
    </cfRule>
  </conditionalFormatting>
  <conditionalFormatting sqref="AL131">
    <cfRule type="containsErrors" dxfId="337" priority="585">
      <formula>ISERROR(AL131)</formula>
    </cfRule>
  </conditionalFormatting>
  <conditionalFormatting sqref="AL79:AL80">
    <cfRule type="containsErrors" dxfId="336" priority="584">
      <formula>ISERROR(AL79)</formula>
    </cfRule>
  </conditionalFormatting>
  <conditionalFormatting sqref="AL19:AL20">
    <cfRule type="containsErrors" dxfId="335" priority="583">
      <formula>ISERROR(AL19)</formula>
    </cfRule>
  </conditionalFormatting>
  <conditionalFormatting sqref="AL60:AL61">
    <cfRule type="containsErrors" dxfId="334" priority="582">
      <formula>ISERROR(AL60)</formula>
    </cfRule>
  </conditionalFormatting>
  <conditionalFormatting sqref="AL102:AL103">
    <cfRule type="containsErrors" dxfId="333" priority="581">
      <formula>ISERROR(AL102)</formula>
    </cfRule>
  </conditionalFormatting>
  <conditionalFormatting sqref="AL138:AL139">
    <cfRule type="containsErrors" dxfId="332" priority="580">
      <formula>ISERROR(AL138)</formula>
    </cfRule>
  </conditionalFormatting>
  <conditionalFormatting sqref="AL173:AL174">
    <cfRule type="containsErrors" dxfId="331" priority="579">
      <formula>ISERROR(AL173)</formula>
    </cfRule>
  </conditionalFormatting>
  <conditionalFormatting sqref="AL156">
    <cfRule type="containsErrors" dxfId="330" priority="575">
      <formula>ISERROR(AL156)</formula>
    </cfRule>
  </conditionalFormatting>
  <conditionalFormatting sqref="AL65">
    <cfRule type="containsErrors" dxfId="329" priority="573">
      <formula>ISERROR(AL65)</formula>
    </cfRule>
  </conditionalFormatting>
  <conditionalFormatting sqref="AL107">
    <cfRule type="containsErrors" dxfId="328" priority="572">
      <formula>ISERROR(AL107)</formula>
    </cfRule>
  </conditionalFormatting>
  <conditionalFormatting sqref="AL24">
    <cfRule type="containsErrors" dxfId="327" priority="574">
      <formula>ISERROR(AL24)</formula>
    </cfRule>
  </conditionalFormatting>
  <conditionalFormatting sqref="AL143">
    <cfRule type="containsErrors" dxfId="326" priority="571">
      <formula>ISERROR(AL143)</formula>
    </cfRule>
  </conditionalFormatting>
  <conditionalFormatting sqref="AL178">
    <cfRule type="containsErrors" dxfId="325" priority="570">
      <formula>ISERROR(AL178)</formula>
    </cfRule>
  </conditionalFormatting>
  <conditionalFormatting sqref="AF9:AF18">
    <cfRule type="containsErrors" dxfId="324" priority="469">
      <formula>ISERROR(AF9)</formula>
    </cfRule>
  </conditionalFormatting>
  <conditionalFormatting sqref="AF19:AF20">
    <cfRule type="containsErrors" dxfId="323" priority="468">
      <formula>ISERROR(AF19)</formula>
    </cfRule>
  </conditionalFormatting>
  <conditionalFormatting sqref="AG9:AI18">
    <cfRule type="containsErrors" dxfId="322" priority="467">
      <formula>ISERROR(AG9)</formula>
    </cfRule>
  </conditionalFormatting>
  <conditionalFormatting sqref="AG19:AI20">
    <cfRule type="containsErrors" dxfId="321" priority="466">
      <formula>ISERROR(AG19)</formula>
    </cfRule>
  </conditionalFormatting>
  <conditionalFormatting sqref="AF8:AI8">
    <cfRule type="containsErrors" dxfId="320" priority="465">
      <formula>ISERROR(AF8)</formula>
    </cfRule>
  </conditionalFormatting>
  <conditionalFormatting sqref="AF50:AF59">
    <cfRule type="containsErrors" dxfId="319" priority="464">
      <formula>ISERROR(AF50)</formula>
    </cfRule>
  </conditionalFormatting>
  <conditionalFormatting sqref="AF60:AF61">
    <cfRule type="containsErrors" dxfId="318" priority="463">
      <formula>ISERROR(AF60)</formula>
    </cfRule>
  </conditionalFormatting>
  <conditionalFormatting sqref="AG50:AI59">
    <cfRule type="containsErrors" dxfId="317" priority="462">
      <formula>ISERROR(AG50)</formula>
    </cfRule>
  </conditionalFormatting>
  <conditionalFormatting sqref="AG60:AI61">
    <cfRule type="containsErrors" dxfId="316" priority="461">
      <formula>ISERROR(AG60)</formula>
    </cfRule>
  </conditionalFormatting>
  <conditionalFormatting sqref="AF92:AF101">
    <cfRule type="containsErrors" dxfId="315" priority="460">
      <formula>ISERROR(AF92)</formula>
    </cfRule>
  </conditionalFormatting>
  <conditionalFormatting sqref="AF102:AF103">
    <cfRule type="containsErrors" dxfId="314" priority="459">
      <formula>ISERROR(AF102)</formula>
    </cfRule>
  </conditionalFormatting>
  <conditionalFormatting sqref="AG92:AI101">
    <cfRule type="containsErrors" dxfId="313" priority="458">
      <formula>ISERROR(AG92)</formula>
    </cfRule>
  </conditionalFormatting>
  <conditionalFormatting sqref="AG102:AI103">
    <cfRule type="containsErrors" dxfId="312" priority="457">
      <formula>ISERROR(AG102)</formula>
    </cfRule>
  </conditionalFormatting>
  <conditionalFormatting sqref="AF128:AF137">
    <cfRule type="containsErrors" dxfId="311" priority="456">
      <formula>ISERROR(AF128)</formula>
    </cfRule>
  </conditionalFormatting>
  <conditionalFormatting sqref="AF138:AF139">
    <cfRule type="containsErrors" dxfId="310" priority="455">
      <formula>ISERROR(AF138)</formula>
    </cfRule>
  </conditionalFormatting>
  <conditionalFormatting sqref="AG128:AI137">
    <cfRule type="containsErrors" dxfId="309" priority="454">
      <formula>ISERROR(AG128)</formula>
    </cfRule>
  </conditionalFormatting>
  <conditionalFormatting sqref="AG138:AI139">
    <cfRule type="containsErrors" dxfId="308" priority="453">
      <formula>ISERROR(AG138)</formula>
    </cfRule>
  </conditionalFormatting>
  <conditionalFormatting sqref="AF163:AF173">
    <cfRule type="containsErrors" dxfId="307" priority="452">
      <formula>ISERROR(AF163)</formula>
    </cfRule>
  </conditionalFormatting>
  <conditionalFormatting sqref="AF173:AF175">
    <cfRule type="containsErrors" dxfId="306" priority="451">
      <formula>ISERROR(AF173)</formula>
    </cfRule>
  </conditionalFormatting>
  <conditionalFormatting sqref="AG163:AI173">
    <cfRule type="containsErrors" dxfId="305" priority="450">
      <formula>ISERROR(AG163)</formula>
    </cfRule>
  </conditionalFormatting>
  <conditionalFormatting sqref="AG173:AI175">
    <cfRule type="containsErrors" dxfId="304" priority="449">
      <formula>ISERROR(AG173)</formula>
    </cfRule>
  </conditionalFormatting>
  <conditionalFormatting sqref="AF29:AI29">
    <cfRule type="containsErrors" dxfId="303" priority="448">
      <formula>ISERROR(AF29)</formula>
    </cfRule>
  </conditionalFormatting>
  <conditionalFormatting sqref="AF30:AI30">
    <cfRule type="containsErrors" dxfId="302" priority="447">
      <formula>ISERROR(AF30)</formula>
    </cfRule>
  </conditionalFormatting>
  <conditionalFormatting sqref="AF34:AI34">
    <cfRule type="containsErrors" dxfId="301" priority="446">
      <formula>ISERROR(AF34)</formula>
    </cfRule>
  </conditionalFormatting>
  <conditionalFormatting sqref="AF35:AI35">
    <cfRule type="containsErrors" dxfId="300" priority="445">
      <formula>ISERROR(AF35)</formula>
    </cfRule>
  </conditionalFormatting>
  <conditionalFormatting sqref="AF36:AI36">
    <cfRule type="containsErrors" dxfId="299" priority="444">
      <formula>ISERROR(AF36)</formula>
    </cfRule>
  </conditionalFormatting>
  <conditionalFormatting sqref="AF37:AI37">
    <cfRule type="containsErrors" dxfId="298" priority="443">
      <formula>ISERROR(AF37)</formula>
    </cfRule>
  </conditionalFormatting>
  <conditionalFormatting sqref="AF38:AI38">
    <cfRule type="containsErrors" dxfId="297" priority="442">
      <formula>ISERROR(AF38)</formula>
    </cfRule>
  </conditionalFormatting>
  <conditionalFormatting sqref="AF39:AI39">
    <cfRule type="containsErrors" dxfId="296" priority="441">
      <formula>ISERROR(AF39)</formula>
    </cfRule>
  </conditionalFormatting>
  <conditionalFormatting sqref="AF40:AI40">
    <cfRule type="containsErrors" dxfId="295" priority="440">
      <formula>ISERROR(AF40)</formula>
    </cfRule>
  </conditionalFormatting>
  <conditionalFormatting sqref="AF75:AI75">
    <cfRule type="containsErrors" dxfId="294" priority="438">
      <formula>ISERROR(AF75)</formula>
    </cfRule>
  </conditionalFormatting>
  <conditionalFormatting sqref="AF76:AI76">
    <cfRule type="containsErrors" dxfId="293" priority="437">
      <formula>ISERROR(AF76)</formula>
    </cfRule>
  </conditionalFormatting>
  <conditionalFormatting sqref="AF77:AI77">
    <cfRule type="containsErrors" dxfId="292" priority="436">
      <formula>ISERROR(AF77)</formula>
    </cfRule>
  </conditionalFormatting>
  <conditionalFormatting sqref="AF78:AI78">
    <cfRule type="containsErrors" dxfId="291" priority="435">
      <formula>ISERROR(AF78)</formula>
    </cfRule>
  </conditionalFormatting>
  <conditionalFormatting sqref="AF79:AI79">
    <cfRule type="containsErrors" dxfId="290" priority="434">
      <formula>ISERROR(AF79)</formula>
    </cfRule>
  </conditionalFormatting>
  <conditionalFormatting sqref="AF80:AI80">
    <cfRule type="containsErrors" dxfId="289" priority="433">
      <formula>ISERROR(AF80)</formula>
    </cfRule>
  </conditionalFormatting>
  <conditionalFormatting sqref="AF81:AI81">
    <cfRule type="containsErrors" dxfId="288" priority="432">
      <formula>ISERROR(AF81)</formula>
    </cfRule>
  </conditionalFormatting>
  <conditionalFormatting sqref="AF82:AI82">
    <cfRule type="containsErrors" dxfId="287" priority="431">
      <formula>ISERROR(AF82)</formula>
    </cfRule>
  </conditionalFormatting>
  <conditionalFormatting sqref="AF112:AI112">
    <cfRule type="containsErrors" dxfId="286" priority="429">
      <formula>ISERROR(AF112)</formula>
    </cfRule>
  </conditionalFormatting>
  <conditionalFormatting sqref="AF113:AI113">
    <cfRule type="containsErrors" dxfId="285" priority="428">
      <formula>ISERROR(AF113)</formula>
    </cfRule>
  </conditionalFormatting>
  <conditionalFormatting sqref="AF117:AI117">
    <cfRule type="containsErrors" dxfId="284" priority="427">
      <formula>ISERROR(AF117)</formula>
    </cfRule>
  </conditionalFormatting>
  <conditionalFormatting sqref="AF118:AI118">
    <cfRule type="containsErrors" dxfId="283" priority="426">
      <formula>ISERROR(AF118)</formula>
    </cfRule>
  </conditionalFormatting>
  <conditionalFormatting sqref="AF119:AI119">
    <cfRule type="containsErrors" dxfId="282" priority="425">
      <formula>ISERROR(AF119)</formula>
    </cfRule>
  </conditionalFormatting>
  <conditionalFormatting sqref="AF120:AI120">
    <cfRule type="containsErrors" dxfId="281" priority="424">
      <formula>ISERROR(AF120)</formula>
    </cfRule>
  </conditionalFormatting>
  <conditionalFormatting sqref="AF121:AI121">
    <cfRule type="containsErrors" dxfId="280" priority="423">
      <formula>ISERROR(AF121)</formula>
    </cfRule>
  </conditionalFormatting>
  <conditionalFormatting sqref="AF148:AI148">
    <cfRule type="containsErrors" dxfId="279" priority="421">
      <formula>ISERROR(AF148)</formula>
    </cfRule>
  </conditionalFormatting>
  <conditionalFormatting sqref="AF149:AI149">
    <cfRule type="containsErrors" dxfId="278" priority="420">
      <formula>ISERROR(AF149)</formula>
    </cfRule>
  </conditionalFormatting>
  <conditionalFormatting sqref="AF153:AI153">
    <cfRule type="containsErrors" dxfId="277" priority="419">
      <formula>ISERROR(AF153)</formula>
    </cfRule>
  </conditionalFormatting>
  <conditionalFormatting sqref="AF154:AI154">
    <cfRule type="containsErrors" dxfId="276" priority="418">
      <formula>ISERROR(AF154)</formula>
    </cfRule>
  </conditionalFormatting>
  <conditionalFormatting sqref="AF155:AI155">
    <cfRule type="containsErrors" dxfId="275" priority="417">
      <formula>ISERROR(AF155)</formula>
    </cfRule>
  </conditionalFormatting>
  <conditionalFormatting sqref="AF156:AI156">
    <cfRule type="containsErrors" dxfId="274" priority="416">
      <formula>ISERROR(AF156)</formula>
    </cfRule>
  </conditionalFormatting>
  <conditionalFormatting sqref="AF158:AI158">
    <cfRule type="containsErrors" dxfId="273" priority="414">
      <formula>ISERROR(AF158)</formula>
    </cfRule>
  </conditionalFormatting>
  <conditionalFormatting sqref="AF184:AI184">
    <cfRule type="containsErrors" dxfId="272" priority="413">
      <formula>ISERROR(AF184)</formula>
    </cfRule>
  </conditionalFormatting>
  <conditionalFormatting sqref="AF185:AI185">
    <cfRule type="containsErrors" dxfId="271" priority="412">
      <formula>ISERROR(AF185)</formula>
    </cfRule>
  </conditionalFormatting>
  <conditionalFormatting sqref="AF189:AI189">
    <cfRule type="containsErrors" dxfId="270" priority="411">
      <formula>ISERROR(AF189)</formula>
    </cfRule>
  </conditionalFormatting>
  <conditionalFormatting sqref="AF189:AI192 AF194:AI194">
    <cfRule type="containsErrors" dxfId="269" priority="410">
      <formula>ISERROR(AF189)</formula>
    </cfRule>
  </conditionalFormatting>
  <conditionalFormatting sqref="AF23:AI23">
    <cfRule type="containsErrors" dxfId="268" priority="409">
      <formula>ISERROR(AF23)</formula>
    </cfRule>
  </conditionalFormatting>
  <conditionalFormatting sqref="AF33:AI33">
    <cfRule type="containsErrors" dxfId="267" priority="408">
      <formula>ISERROR(AF33)</formula>
    </cfRule>
  </conditionalFormatting>
  <conditionalFormatting sqref="AF49:AI49">
    <cfRule type="containsErrors" dxfId="266" priority="407">
      <formula>ISERROR(AF49)</formula>
    </cfRule>
  </conditionalFormatting>
  <conditionalFormatting sqref="AF64:AI64">
    <cfRule type="containsErrors" dxfId="265" priority="406">
      <formula>ISERROR(AF64)</formula>
    </cfRule>
  </conditionalFormatting>
  <conditionalFormatting sqref="AF74:AI74">
    <cfRule type="containsErrors" dxfId="264" priority="405">
      <formula>ISERROR(AF74)</formula>
    </cfRule>
  </conditionalFormatting>
  <conditionalFormatting sqref="AF91:AI91">
    <cfRule type="containsErrors" dxfId="263" priority="404">
      <formula>ISERROR(AF91)</formula>
    </cfRule>
  </conditionalFormatting>
  <conditionalFormatting sqref="AF106:AI106">
    <cfRule type="containsErrors" dxfId="262" priority="403">
      <formula>ISERROR(AF106)</formula>
    </cfRule>
  </conditionalFormatting>
  <conditionalFormatting sqref="AF116:AI116">
    <cfRule type="containsErrors" dxfId="261" priority="402">
      <formula>ISERROR(AF116)</formula>
    </cfRule>
  </conditionalFormatting>
  <conditionalFormatting sqref="AF127:AI127">
    <cfRule type="containsErrors" dxfId="260" priority="401">
      <formula>ISERROR(AF127)</formula>
    </cfRule>
  </conditionalFormatting>
  <conditionalFormatting sqref="AF142:AI142">
    <cfRule type="containsErrors" dxfId="259" priority="400">
      <formula>ISERROR(AF142)</formula>
    </cfRule>
  </conditionalFormatting>
  <conditionalFormatting sqref="AF152:AI152">
    <cfRule type="containsErrors" dxfId="258" priority="399">
      <formula>ISERROR(AF152)</formula>
    </cfRule>
  </conditionalFormatting>
  <conditionalFormatting sqref="AF163:AI163">
    <cfRule type="containsErrors" dxfId="257" priority="398">
      <formula>ISERROR(AF163)</formula>
    </cfRule>
  </conditionalFormatting>
  <conditionalFormatting sqref="AF178:AI178">
    <cfRule type="containsErrors" dxfId="256" priority="397">
      <formula>ISERROR(AF178)</formula>
    </cfRule>
  </conditionalFormatting>
  <conditionalFormatting sqref="AF188:AI188">
    <cfRule type="containsErrors" dxfId="255" priority="396">
      <formula>ISERROR(AF188)</formula>
    </cfRule>
  </conditionalFormatting>
  <conditionalFormatting sqref="AF70:AI70">
    <cfRule type="containsErrors" dxfId="254" priority="395">
      <formula>ISERROR(AF70)</formula>
    </cfRule>
  </conditionalFormatting>
  <conditionalFormatting sqref="AF71:AI71">
    <cfRule type="containsErrors" dxfId="253" priority="394">
      <formula>ISERROR(AF71)</formula>
    </cfRule>
  </conditionalFormatting>
  <conditionalFormatting sqref="AF147:AI147">
    <cfRule type="containsErrors" dxfId="252" priority="316">
      <formula>ISERROR(AF147)</formula>
    </cfRule>
  </conditionalFormatting>
  <conditionalFormatting sqref="AF148:AI148">
    <cfRule type="containsErrors" dxfId="251" priority="315">
      <formula>ISERROR(AF148)</formula>
    </cfRule>
  </conditionalFormatting>
  <conditionalFormatting sqref="AF152:AI152">
    <cfRule type="containsErrors" dxfId="250" priority="314">
      <formula>ISERROR(AF152)</formula>
    </cfRule>
  </conditionalFormatting>
  <conditionalFormatting sqref="AF153:AI153">
    <cfRule type="containsErrors" dxfId="249" priority="313">
      <formula>ISERROR(AF153)</formula>
    </cfRule>
  </conditionalFormatting>
  <conditionalFormatting sqref="AF154:AI154">
    <cfRule type="containsErrors" dxfId="248" priority="312">
      <formula>ISERROR(AF154)</formula>
    </cfRule>
  </conditionalFormatting>
  <conditionalFormatting sqref="AF155:AI155">
    <cfRule type="containsErrors" dxfId="247" priority="311">
      <formula>ISERROR(AF155)</formula>
    </cfRule>
  </conditionalFormatting>
  <conditionalFormatting sqref="AF156:AI156">
    <cfRule type="containsErrors" dxfId="246" priority="310">
      <formula>ISERROR(AF156)</formula>
    </cfRule>
  </conditionalFormatting>
  <conditionalFormatting sqref="AF183:AI183">
    <cfRule type="containsErrors" dxfId="245" priority="308">
      <formula>ISERROR(AF183)</formula>
    </cfRule>
  </conditionalFormatting>
  <conditionalFormatting sqref="AF184:AI184">
    <cfRule type="containsErrors" dxfId="244" priority="307">
      <formula>ISERROR(AF184)</formula>
    </cfRule>
  </conditionalFormatting>
  <conditionalFormatting sqref="AF188:AI188">
    <cfRule type="containsErrors" dxfId="243" priority="306">
      <formula>ISERROR(AF188)</formula>
    </cfRule>
  </conditionalFormatting>
  <conditionalFormatting sqref="AF151:AI151">
    <cfRule type="containsErrors" dxfId="242" priority="305">
      <formula>ISERROR(AF151)</formula>
    </cfRule>
  </conditionalFormatting>
  <conditionalFormatting sqref="AF162:AI162">
    <cfRule type="containsErrors" dxfId="241" priority="304">
      <formula>ISERROR(AF162)</formula>
    </cfRule>
  </conditionalFormatting>
  <conditionalFormatting sqref="AF177:AI177">
    <cfRule type="containsErrors" dxfId="240" priority="303">
      <formula>ISERROR(AF177)</formula>
    </cfRule>
  </conditionalFormatting>
  <conditionalFormatting sqref="AF187:AI187">
    <cfRule type="containsErrors" dxfId="239" priority="302">
      <formula>ISERROR(AF187)</formula>
    </cfRule>
  </conditionalFormatting>
  <conditionalFormatting sqref="AF193:AI193">
    <cfRule type="containsErrors" dxfId="238" priority="299">
      <formula>ISERROR(AF193)</formula>
    </cfRule>
  </conditionalFormatting>
  <conditionalFormatting sqref="AF193:AI193">
    <cfRule type="containsErrors" dxfId="237" priority="298">
      <formula>ISERROR(AF193)</formula>
    </cfRule>
  </conditionalFormatting>
  <conditionalFormatting sqref="AF157:AI157">
    <cfRule type="containsErrors" dxfId="236" priority="297">
      <formula>ISERROR(AF157)</formula>
    </cfRule>
  </conditionalFormatting>
  <conditionalFormatting sqref="AF157:AI157">
    <cfRule type="containsErrors" dxfId="235" priority="296">
      <formula>ISERROR(AF157)</formula>
    </cfRule>
  </conditionalFormatting>
  <conditionalFormatting sqref="AF122:AI122">
    <cfRule type="containsErrors" dxfId="234" priority="295">
      <formula>ISERROR(AF122)</formula>
    </cfRule>
  </conditionalFormatting>
  <conditionalFormatting sqref="AF122:AI122">
    <cfRule type="containsErrors" dxfId="233" priority="294">
      <formula>ISERROR(AF122)</formula>
    </cfRule>
  </conditionalFormatting>
  <conditionalFormatting sqref="AF83:AI83">
    <cfRule type="containsErrors" dxfId="232" priority="293">
      <formula>ISERROR(AF83)</formula>
    </cfRule>
  </conditionalFormatting>
  <conditionalFormatting sqref="AF83:AI83">
    <cfRule type="containsErrors" dxfId="231" priority="292">
      <formula>ISERROR(AF83)</formula>
    </cfRule>
  </conditionalFormatting>
  <conditionalFormatting sqref="AF41:AI41">
    <cfRule type="containsErrors" dxfId="230" priority="291">
      <formula>ISERROR(AF41)</formula>
    </cfRule>
  </conditionalFormatting>
  <conditionalFormatting sqref="AF41:AI41">
    <cfRule type="containsErrors" dxfId="229" priority="290">
      <formula>ISERROR(AF41)</formula>
    </cfRule>
  </conditionalFormatting>
  <conditionalFormatting sqref="AC123:AD123">
    <cfRule type="containsErrors" dxfId="228" priority="201">
      <formula>ISERROR(AC123)</formula>
    </cfRule>
  </conditionalFormatting>
  <conditionalFormatting sqref="AE41 AE39">
    <cfRule type="containsErrors" dxfId="227" priority="186">
      <formula>ISERROR(AE39)</formula>
    </cfRule>
  </conditionalFormatting>
  <conditionalFormatting sqref="AE40">
    <cfRule type="containsErrors" dxfId="226" priority="185">
      <formula>ISERROR(AE40)</formula>
    </cfRule>
  </conditionalFormatting>
  <conditionalFormatting sqref="AD81:AD83">
    <cfRule type="containsErrors" dxfId="225" priority="162">
      <formula>ISERROR(AD81)</formula>
    </cfRule>
  </conditionalFormatting>
  <conditionalFormatting sqref="AD29:AD30">
    <cfRule type="containsErrors" dxfId="224" priority="161">
      <formula>ISERROR(AD29)</formula>
    </cfRule>
  </conditionalFormatting>
  <conditionalFormatting sqref="AD39:AD41">
    <cfRule type="containsErrors" dxfId="223" priority="160">
      <formula>ISERROR(AD39)</formula>
    </cfRule>
  </conditionalFormatting>
  <conditionalFormatting sqref="AC147:AD147">
    <cfRule type="containsErrors" dxfId="222" priority="157">
      <formula>ISERROR(AC147)</formula>
    </cfRule>
  </conditionalFormatting>
  <conditionalFormatting sqref="AC148:AD148">
    <cfRule type="containsErrors" dxfId="221" priority="156">
      <formula>ISERROR(AC148)</formula>
    </cfRule>
  </conditionalFormatting>
  <conditionalFormatting sqref="AC183:AD183">
    <cfRule type="containsErrors" dxfId="220" priority="155">
      <formula>ISERROR(AC183)</formula>
    </cfRule>
  </conditionalFormatting>
  <conditionalFormatting sqref="AC184:AD184">
    <cfRule type="containsErrors" dxfId="219" priority="154">
      <formula>ISERROR(AC184)</formula>
    </cfRule>
  </conditionalFormatting>
  <conditionalFormatting sqref="AC157:AD157">
    <cfRule type="containsErrors" dxfId="218" priority="153">
      <formula>ISERROR(AC157)</formula>
    </cfRule>
  </conditionalFormatting>
  <conditionalFormatting sqref="AC155:AD155">
    <cfRule type="containsErrors" dxfId="217" priority="152">
      <formula>ISERROR(AC155)</formula>
    </cfRule>
  </conditionalFormatting>
  <conditionalFormatting sqref="AC156:AD156">
    <cfRule type="containsErrors" dxfId="216" priority="151">
      <formula>ISERROR(AC156)</formula>
    </cfRule>
  </conditionalFormatting>
  <conditionalFormatting sqref="AC193:AD193">
    <cfRule type="containsErrors" dxfId="215" priority="150">
      <formula>ISERROR(AC193)</formula>
    </cfRule>
  </conditionalFormatting>
  <conditionalFormatting sqref="AC191:AD191">
    <cfRule type="containsErrors" dxfId="214" priority="149">
      <formula>ISERROR(AC191)</formula>
    </cfRule>
  </conditionalFormatting>
  <conditionalFormatting sqref="AC192:AD192">
    <cfRule type="containsErrors" dxfId="213" priority="148">
      <formula>ISERROR(AC192)</formula>
    </cfRule>
  </conditionalFormatting>
  <conditionalFormatting sqref="AK152:AK154">
    <cfRule type="containsErrors" dxfId="212" priority="147">
      <formula>ISERROR(AK152)</formula>
    </cfRule>
  </conditionalFormatting>
  <conditionalFormatting sqref="AJ8:AK8">
    <cfRule type="containsErrors" dxfId="211" priority="146">
      <formula>ISERROR(AJ8)</formula>
    </cfRule>
  </conditionalFormatting>
  <conditionalFormatting sqref="AK75:AK76 AK84:AK86 AK78:AK80">
    <cfRule type="containsErrors" dxfId="210" priority="145">
      <formula>ISERROR(AK75)</formula>
    </cfRule>
  </conditionalFormatting>
  <conditionalFormatting sqref="AK195:AK196 AK188:AK190">
    <cfRule type="containsErrors" dxfId="209" priority="144">
      <formula>ISERROR(AK188)</formula>
    </cfRule>
  </conditionalFormatting>
  <conditionalFormatting sqref="AK16:AK18 AK10:AK14">
    <cfRule type="containsErrors" dxfId="208" priority="143">
      <formula>ISERROR(AK10)</formula>
    </cfRule>
  </conditionalFormatting>
  <conditionalFormatting sqref="AK19:AK20">
    <cfRule type="containsErrors" dxfId="207" priority="142">
      <formula>ISERROR(AK19)</formula>
    </cfRule>
  </conditionalFormatting>
  <conditionalFormatting sqref="AJ15:AK15">
    <cfRule type="containsErrors" dxfId="206" priority="141">
      <formula>ISERROR(AJ15)</formula>
    </cfRule>
  </conditionalFormatting>
  <conditionalFormatting sqref="AK27:AK28">
    <cfRule type="containsErrors" dxfId="205" priority="140">
      <formula>ISERROR(AK27)</formula>
    </cfRule>
  </conditionalFormatting>
  <conditionalFormatting sqref="AJ26:AK26">
    <cfRule type="containsErrors" dxfId="204" priority="139">
      <formula>ISERROR(AJ26)</formula>
    </cfRule>
  </conditionalFormatting>
  <conditionalFormatting sqref="AK34:AK36">
    <cfRule type="containsErrors" dxfId="203" priority="138">
      <formula>ISERROR(AK34)</formula>
    </cfRule>
  </conditionalFormatting>
  <conditionalFormatting sqref="AK37:AK38">
    <cfRule type="containsErrors" dxfId="202" priority="137">
      <formula>ISERROR(AK37)</formula>
    </cfRule>
  </conditionalFormatting>
  <conditionalFormatting sqref="AJ43:AK43">
    <cfRule type="containsErrors" dxfId="201" priority="136">
      <formula>ISERROR(AJ43)</formula>
    </cfRule>
  </conditionalFormatting>
  <conditionalFormatting sqref="AJ44:AK44">
    <cfRule type="containsErrors" dxfId="200" priority="135">
      <formula>ISERROR(AJ44)</formula>
    </cfRule>
  </conditionalFormatting>
  <conditionalFormatting sqref="AK60:AK61">
    <cfRule type="containsErrors" dxfId="199" priority="133">
      <formula>ISERROR(AK60)</formula>
    </cfRule>
  </conditionalFormatting>
  <conditionalFormatting sqref="AK57:AK59 AK50:AK55">
    <cfRule type="containsErrors" dxfId="198" priority="134">
      <formula>ISERROR(AK50)</formula>
    </cfRule>
  </conditionalFormatting>
  <conditionalFormatting sqref="AJ56:AK56">
    <cfRule type="containsErrors" dxfId="197" priority="132">
      <formula>ISERROR(AJ56)</formula>
    </cfRule>
  </conditionalFormatting>
  <conditionalFormatting sqref="AK68:AK69">
    <cfRule type="containsErrors" dxfId="196" priority="131">
      <formula>ISERROR(AK68)</formula>
    </cfRule>
  </conditionalFormatting>
  <conditionalFormatting sqref="AJ67:AK67">
    <cfRule type="containsErrors" dxfId="195" priority="130">
      <formula>ISERROR(AJ67)</formula>
    </cfRule>
  </conditionalFormatting>
  <conditionalFormatting sqref="AK102:AK103">
    <cfRule type="containsErrors" dxfId="194" priority="128">
      <formula>ISERROR(AK102)</formula>
    </cfRule>
  </conditionalFormatting>
  <conditionalFormatting sqref="AK99:AK101 AK92:AK97">
    <cfRule type="containsErrors" dxfId="193" priority="129">
      <formula>ISERROR(AK92)</formula>
    </cfRule>
  </conditionalFormatting>
  <conditionalFormatting sqref="AJ98:AK98">
    <cfRule type="containsErrors" dxfId="192" priority="127">
      <formula>ISERROR(AJ98)</formula>
    </cfRule>
  </conditionalFormatting>
  <conditionalFormatting sqref="AK110:AK111">
    <cfRule type="containsErrors" dxfId="191" priority="126">
      <formula>ISERROR(AK110)</formula>
    </cfRule>
  </conditionalFormatting>
  <conditionalFormatting sqref="AJ109:AK109">
    <cfRule type="containsErrors" dxfId="190" priority="125">
      <formula>ISERROR(AJ109)</formula>
    </cfRule>
  </conditionalFormatting>
  <conditionalFormatting sqref="AK117:AK119">
    <cfRule type="containsErrors" dxfId="189" priority="123">
      <formula>ISERROR(AK117)</formula>
    </cfRule>
  </conditionalFormatting>
  <conditionalFormatting sqref="AJ139:AK139">
    <cfRule type="containsErrors" dxfId="188" priority="122">
      <formula>ISERROR(AJ139)</formula>
    </cfRule>
  </conditionalFormatting>
  <conditionalFormatting sqref="AK135:AK137 AK128:AK133">
    <cfRule type="containsErrors" dxfId="187" priority="121">
      <formula>ISERROR(AK128)</formula>
    </cfRule>
  </conditionalFormatting>
  <conditionalFormatting sqref="AJ138:AK138">
    <cfRule type="containsErrors" dxfId="186" priority="120">
      <formula>ISERROR(AJ138)</formula>
    </cfRule>
  </conditionalFormatting>
  <conditionalFormatting sqref="AJ134:AK134">
    <cfRule type="containsErrors" dxfId="185" priority="119">
      <formula>ISERROR(AJ134)</formula>
    </cfRule>
  </conditionalFormatting>
  <conditionalFormatting sqref="AK145:AK146">
    <cfRule type="containsErrors" dxfId="184" priority="118">
      <formula>ISERROR(AK145)</formula>
    </cfRule>
  </conditionalFormatting>
  <conditionalFormatting sqref="AK170:AK172 AK163:AK168">
    <cfRule type="containsErrors" dxfId="183" priority="117">
      <formula>ISERROR(AK163)</formula>
    </cfRule>
  </conditionalFormatting>
  <conditionalFormatting sqref="AK173:AK174">
    <cfRule type="containsErrors" dxfId="182" priority="116">
      <formula>ISERROR(AK173)</formula>
    </cfRule>
  </conditionalFormatting>
  <conditionalFormatting sqref="AJ169:AK169">
    <cfRule type="containsErrors" dxfId="181" priority="115">
      <formula>ISERROR(AJ169)</formula>
    </cfRule>
  </conditionalFormatting>
  <conditionalFormatting sqref="AK181:AK182">
    <cfRule type="containsErrors" dxfId="180" priority="114">
      <formula>ISERROR(AK181)</formula>
    </cfRule>
  </conditionalFormatting>
  <conditionalFormatting sqref="AJ180:AK180">
    <cfRule type="containsErrors" dxfId="179" priority="113">
      <formula>ISERROR(AJ180)</formula>
    </cfRule>
  </conditionalFormatting>
  <conditionalFormatting sqref="AJ66:AK66">
    <cfRule type="containsErrors" dxfId="178" priority="112">
      <formula>ISERROR(AJ66)</formula>
    </cfRule>
  </conditionalFormatting>
  <conditionalFormatting sqref="AJ65:AK65">
    <cfRule type="containsErrors" dxfId="177" priority="111">
      <formula>ISERROR(AJ65)</formula>
    </cfRule>
  </conditionalFormatting>
  <conditionalFormatting sqref="AJ179:AK179">
    <cfRule type="containsErrors" dxfId="176" priority="110">
      <formula>ISERROR(AJ179)</formula>
    </cfRule>
  </conditionalFormatting>
  <conditionalFormatting sqref="AJ178:AK178">
    <cfRule type="containsErrors" dxfId="175" priority="109">
      <formula>ISERROR(AJ178)</formula>
    </cfRule>
  </conditionalFormatting>
  <conditionalFormatting sqref="AJ25:AK25">
    <cfRule type="containsErrors" dxfId="174" priority="108">
      <formula>ISERROR(AJ25)</formula>
    </cfRule>
  </conditionalFormatting>
  <conditionalFormatting sqref="AK24">
    <cfRule type="containsErrors" dxfId="173" priority="107">
      <formula>ISERROR(AK24)</formula>
    </cfRule>
  </conditionalFormatting>
  <conditionalFormatting sqref="AJ108:AK108">
    <cfRule type="containsErrors" dxfId="172" priority="106">
      <formula>ISERROR(AJ108)</formula>
    </cfRule>
  </conditionalFormatting>
  <conditionalFormatting sqref="AJ107:AK107">
    <cfRule type="containsErrors" dxfId="171" priority="105">
      <formula>ISERROR(AJ107)</formula>
    </cfRule>
  </conditionalFormatting>
  <conditionalFormatting sqref="AJ42:AK42">
    <cfRule type="containsErrors" dxfId="170" priority="102">
      <formula>ISERROR(AJ42)</formula>
    </cfRule>
  </conditionalFormatting>
  <conditionalFormatting sqref="AJ144:AK144">
    <cfRule type="containsErrors" dxfId="169" priority="101">
      <formula>ISERROR(AJ144)</formula>
    </cfRule>
  </conditionalFormatting>
  <conditionalFormatting sqref="AJ143:AK143">
    <cfRule type="containsErrors" dxfId="168" priority="100">
      <formula>ISERROR(AJ143)</formula>
    </cfRule>
  </conditionalFormatting>
  <conditionalFormatting sqref="AJ194:AK194">
    <cfRule type="containsErrors" dxfId="167" priority="99">
      <formula>ISERROR(AJ194)</formula>
    </cfRule>
  </conditionalFormatting>
  <conditionalFormatting sqref="AJ31:AK31">
    <cfRule type="containsErrors" dxfId="166" priority="96">
      <formula>ISERROR(AJ31)</formula>
    </cfRule>
  </conditionalFormatting>
  <conditionalFormatting sqref="AJ142:AK142">
    <cfRule type="containsErrors" dxfId="165" priority="95">
      <formula>ISERROR(AJ142)</formula>
    </cfRule>
  </conditionalFormatting>
  <conditionalFormatting sqref="AJ151:AK151">
    <cfRule type="containsErrors" dxfId="164" priority="94">
      <formula>ISERROR(AJ151)</formula>
    </cfRule>
  </conditionalFormatting>
  <conditionalFormatting sqref="AJ162:AK162">
    <cfRule type="containsErrors" dxfId="163" priority="93">
      <formula>ISERROR(AJ162)</formula>
    </cfRule>
  </conditionalFormatting>
  <conditionalFormatting sqref="AJ177:AK177">
    <cfRule type="containsErrors" dxfId="162" priority="92">
      <formula>ISERROR(AJ177)</formula>
    </cfRule>
  </conditionalFormatting>
  <conditionalFormatting sqref="AJ187:AK187">
    <cfRule type="containsErrors" dxfId="161" priority="91">
      <formula>ISERROR(AJ187)</formula>
    </cfRule>
  </conditionalFormatting>
  <conditionalFormatting sqref="AJ23:AK23">
    <cfRule type="containsErrors" dxfId="160" priority="90">
      <formula>ISERROR(AJ23)</formula>
    </cfRule>
  </conditionalFormatting>
  <conditionalFormatting sqref="AJ33:AK33">
    <cfRule type="containsErrors" dxfId="159" priority="89">
      <formula>ISERROR(AJ33)</formula>
    </cfRule>
  </conditionalFormatting>
  <conditionalFormatting sqref="AJ49:AK49">
    <cfRule type="containsErrors" dxfId="158" priority="88">
      <formula>ISERROR(AJ49)</formula>
    </cfRule>
  </conditionalFormatting>
  <conditionalFormatting sqref="AJ64:AK64">
    <cfRule type="containsErrors" dxfId="157" priority="87">
      <formula>ISERROR(AJ64)</formula>
    </cfRule>
  </conditionalFormatting>
  <conditionalFormatting sqref="AJ74:AK74">
    <cfRule type="containsErrors" dxfId="156" priority="86">
      <formula>ISERROR(AJ74)</formula>
    </cfRule>
  </conditionalFormatting>
  <conditionalFormatting sqref="AJ91:AK91">
    <cfRule type="containsErrors" dxfId="155" priority="85">
      <formula>ISERROR(AJ91)</formula>
    </cfRule>
  </conditionalFormatting>
  <conditionalFormatting sqref="AJ106:AK106">
    <cfRule type="containsErrors" dxfId="154" priority="84">
      <formula>ISERROR(AJ106)</formula>
    </cfRule>
  </conditionalFormatting>
  <conditionalFormatting sqref="AJ116:AK116">
    <cfRule type="containsErrors" dxfId="153" priority="83">
      <formula>ISERROR(AJ116)</formula>
    </cfRule>
  </conditionalFormatting>
  <conditionalFormatting sqref="AJ127:AK127">
    <cfRule type="containsErrors" dxfId="152" priority="82">
      <formula>ISERROR(AJ127)</formula>
    </cfRule>
  </conditionalFormatting>
  <conditionalFormatting sqref="AK29:AK30">
    <cfRule type="containsErrors" dxfId="151" priority="65">
      <formula>ISERROR(AK29)</formula>
    </cfRule>
  </conditionalFormatting>
  <conditionalFormatting sqref="AK39:AK41">
    <cfRule type="containsErrors" dxfId="150" priority="63">
      <formula>ISERROR(AK39)</formula>
    </cfRule>
  </conditionalFormatting>
  <conditionalFormatting sqref="AC70:AD70">
    <cfRule type="containsErrors" dxfId="149" priority="60">
      <formula>ISERROR(AC70)</formula>
    </cfRule>
  </conditionalFormatting>
  <conditionalFormatting sqref="AC71:AD71">
    <cfRule type="containsErrors" dxfId="148" priority="59">
      <formula>ISERROR(AC71)</formula>
    </cfRule>
  </conditionalFormatting>
  <conditionalFormatting sqref="AK81:AK83">
    <cfRule type="containsErrors" dxfId="147" priority="56">
      <formula>ISERROR(AK81)</formula>
    </cfRule>
  </conditionalFormatting>
  <conditionalFormatting sqref="AJ122:AK122">
    <cfRule type="containsErrors" dxfId="146" priority="54">
      <formula>ISERROR(AJ122)</formula>
    </cfRule>
  </conditionalFormatting>
  <conditionalFormatting sqref="AJ120:AK120">
    <cfRule type="containsErrors" dxfId="145" priority="53">
      <formula>ISERROR(AJ120)</formula>
    </cfRule>
  </conditionalFormatting>
  <conditionalFormatting sqref="AJ121:AK121">
    <cfRule type="containsErrors" dxfId="144" priority="52">
      <formula>ISERROR(AJ121)</formula>
    </cfRule>
  </conditionalFormatting>
  <conditionalFormatting sqref="AJ123:AK123">
    <cfRule type="containsErrors" dxfId="143" priority="51">
      <formula>ISERROR(AJ123)</formula>
    </cfRule>
  </conditionalFormatting>
  <conditionalFormatting sqref="AJ157:AK157">
    <cfRule type="containsErrors" dxfId="142" priority="50">
      <formula>ISERROR(AJ157)</formula>
    </cfRule>
  </conditionalFormatting>
  <conditionalFormatting sqref="AJ155:AK155">
    <cfRule type="containsErrors" dxfId="141" priority="49">
      <formula>ISERROR(AJ155)</formula>
    </cfRule>
  </conditionalFormatting>
  <conditionalFormatting sqref="AJ156:AK156">
    <cfRule type="containsErrors" dxfId="140" priority="48">
      <formula>ISERROR(AJ156)</formula>
    </cfRule>
  </conditionalFormatting>
  <conditionalFormatting sqref="AJ193:AK193">
    <cfRule type="containsErrors" dxfId="139" priority="47">
      <formula>ISERROR(AJ193)</formula>
    </cfRule>
  </conditionalFormatting>
  <conditionalFormatting sqref="AJ191:AK191">
    <cfRule type="containsErrors" dxfId="138" priority="46">
      <formula>ISERROR(AJ191)</formula>
    </cfRule>
  </conditionalFormatting>
  <conditionalFormatting sqref="AJ192:AK192">
    <cfRule type="containsErrors" dxfId="137" priority="45">
      <formula>ISERROR(AJ192)</formula>
    </cfRule>
  </conditionalFormatting>
  <conditionalFormatting sqref="AK70:AK71">
    <cfRule type="containsErrors" dxfId="136" priority="44">
      <formula>ISERROR(AK70)</formula>
    </cfRule>
  </conditionalFormatting>
  <conditionalFormatting sqref="AJ112:AK112">
    <cfRule type="containsErrors" dxfId="135" priority="42">
      <formula>ISERROR(AJ112)</formula>
    </cfRule>
  </conditionalFormatting>
  <conditionalFormatting sqref="AJ113:AK113">
    <cfRule type="containsErrors" dxfId="134" priority="41">
      <formula>ISERROR(AJ113)</formula>
    </cfRule>
  </conditionalFormatting>
  <conditionalFormatting sqref="AJ147:AK147">
    <cfRule type="containsErrors" dxfId="133" priority="40">
      <formula>ISERROR(AJ147)</formula>
    </cfRule>
  </conditionalFormatting>
  <conditionalFormatting sqref="AJ148:AK148">
    <cfRule type="containsErrors" dxfId="132" priority="39">
      <formula>ISERROR(AJ148)</formula>
    </cfRule>
  </conditionalFormatting>
  <conditionalFormatting sqref="AJ183:AK183">
    <cfRule type="containsErrors" dxfId="131" priority="38">
      <formula>ISERROR(AJ183)</formula>
    </cfRule>
  </conditionalFormatting>
  <conditionalFormatting sqref="AJ184:AK184">
    <cfRule type="containsErrors" dxfId="130" priority="37">
      <formula>ISERROR(AJ184)</formula>
    </cfRule>
  </conditionalFormatting>
  <conditionalFormatting sqref="AC81:AC83">
    <cfRule type="containsErrors" dxfId="129" priority="36">
      <formula>ISERROR(AC81)</formula>
    </cfRule>
  </conditionalFormatting>
  <conditionalFormatting sqref="AC29:AC30">
    <cfRule type="containsErrors" dxfId="128" priority="35">
      <formula>ISERROR(AC29)</formula>
    </cfRule>
  </conditionalFormatting>
  <conditionalFormatting sqref="AC39:AC41">
    <cfRule type="containsErrors" dxfId="127" priority="34">
      <formula>ISERROR(AC39)</formula>
    </cfRule>
  </conditionalFormatting>
  <conditionalFormatting sqref="AJ152:AJ154">
    <cfRule type="containsErrors" dxfId="126" priority="33">
      <formula>ISERROR(AJ152)</formula>
    </cfRule>
  </conditionalFormatting>
  <conditionalFormatting sqref="AJ75:AJ80 AJ84:AJ86">
    <cfRule type="containsErrors" dxfId="125" priority="32">
      <formula>ISERROR(AJ75)</formula>
    </cfRule>
  </conditionalFormatting>
  <conditionalFormatting sqref="AJ195:AJ196 AJ188:AJ190">
    <cfRule type="containsErrors" dxfId="124" priority="31">
      <formula>ISERROR(AJ188)</formula>
    </cfRule>
  </conditionalFormatting>
  <conditionalFormatting sqref="AJ16:AJ18 AJ10:AJ14">
    <cfRule type="containsErrors" dxfId="123" priority="30">
      <formula>ISERROR(AJ10)</formula>
    </cfRule>
  </conditionalFormatting>
  <conditionalFormatting sqref="AJ19:AJ20">
    <cfRule type="containsErrors" dxfId="122" priority="29">
      <formula>ISERROR(AJ19)</formula>
    </cfRule>
  </conditionalFormatting>
  <conditionalFormatting sqref="AJ27:AJ28">
    <cfRule type="containsErrors" dxfId="121" priority="28">
      <formula>ISERROR(AJ27)</formula>
    </cfRule>
  </conditionalFormatting>
  <conditionalFormatting sqref="AJ34:AJ36">
    <cfRule type="containsErrors" dxfId="120" priority="27">
      <formula>ISERROR(AJ34)</formula>
    </cfRule>
  </conditionalFormatting>
  <conditionalFormatting sqref="AJ37:AJ38">
    <cfRule type="containsErrors" dxfId="119" priority="26">
      <formula>ISERROR(AJ37)</formula>
    </cfRule>
  </conditionalFormatting>
  <conditionalFormatting sqref="AJ60:AJ61">
    <cfRule type="containsErrors" dxfId="118" priority="24">
      <formula>ISERROR(AJ60)</formula>
    </cfRule>
  </conditionalFormatting>
  <conditionalFormatting sqref="AJ57:AJ59 AJ50:AJ55">
    <cfRule type="containsErrors" dxfId="117" priority="25">
      <formula>ISERROR(AJ50)</formula>
    </cfRule>
  </conditionalFormatting>
  <conditionalFormatting sqref="AJ68:AJ69">
    <cfRule type="containsErrors" dxfId="116" priority="23">
      <formula>ISERROR(AJ68)</formula>
    </cfRule>
  </conditionalFormatting>
  <conditionalFormatting sqref="AJ102:AJ103">
    <cfRule type="containsErrors" dxfId="115" priority="21">
      <formula>ISERROR(AJ102)</formula>
    </cfRule>
  </conditionalFormatting>
  <conditionalFormatting sqref="AJ99:AJ101 AJ92:AJ97">
    <cfRule type="containsErrors" dxfId="114" priority="22">
      <formula>ISERROR(AJ92)</formula>
    </cfRule>
  </conditionalFormatting>
  <conditionalFormatting sqref="AJ110:AJ111">
    <cfRule type="containsErrors" dxfId="113" priority="20">
      <formula>ISERROR(AJ110)</formula>
    </cfRule>
  </conditionalFormatting>
  <conditionalFormatting sqref="AJ117:AJ119">
    <cfRule type="containsErrors" dxfId="112" priority="19">
      <formula>ISERROR(AJ117)</formula>
    </cfRule>
  </conditionalFormatting>
  <conditionalFormatting sqref="AJ135:AJ137 AJ128:AJ133">
    <cfRule type="containsErrors" dxfId="111" priority="18">
      <formula>ISERROR(AJ128)</formula>
    </cfRule>
  </conditionalFormatting>
  <conditionalFormatting sqref="AJ145:AJ146">
    <cfRule type="containsErrors" dxfId="110" priority="17">
      <formula>ISERROR(AJ145)</formula>
    </cfRule>
  </conditionalFormatting>
  <conditionalFormatting sqref="AJ170:AJ172 AJ163:AJ168">
    <cfRule type="containsErrors" dxfId="109" priority="16">
      <formula>ISERROR(AJ163)</formula>
    </cfRule>
  </conditionalFormatting>
  <conditionalFormatting sqref="AJ173:AJ174">
    <cfRule type="containsErrors" dxfId="108" priority="15">
      <formula>ISERROR(AJ173)</formula>
    </cfRule>
  </conditionalFormatting>
  <conditionalFormatting sqref="AJ181:AJ182">
    <cfRule type="containsErrors" dxfId="107" priority="14">
      <formula>ISERROR(AJ181)</formula>
    </cfRule>
  </conditionalFormatting>
  <conditionalFormatting sqref="AJ39:AJ41">
    <cfRule type="containsErrors" dxfId="106" priority="12">
      <formula>ISERROR(AJ39)</formula>
    </cfRule>
  </conditionalFormatting>
  <conditionalFormatting sqref="AJ81:AJ83">
    <cfRule type="containsErrors" dxfId="105" priority="11">
      <formula>ISERROR(AJ81)</formula>
    </cfRule>
  </conditionalFormatting>
  <conditionalFormatting sqref="AJ70:AJ71">
    <cfRule type="containsErrors" dxfId="104" priority="10">
      <formula>ISERROR(AJ70)</formula>
    </cfRule>
  </conditionalFormatting>
  <conditionalFormatting sqref="AJ29:AJ30">
    <cfRule type="containsErrors" dxfId="103" priority="9">
      <formula>ISERROR(AJ29)</formula>
    </cfRule>
  </conditionalFormatting>
  <conditionalFormatting sqref="AJ24">
    <cfRule type="containsErrors" dxfId="102" priority="8">
      <formula>ISERROR(AJ24)</formula>
    </cfRule>
  </conditionalFormatting>
  <conditionalFormatting sqref="AK77">
    <cfRule type="containsErrors" dxfId="101" priority="5">
      <formula>ISERROR(AK77)</formula>
    </cfRule>
  </conditionalFormatting>
  <pageMargins left="7.874015748031496E-2" right="7.874015748031496E-2" top="0.19685039370078741" bottom="0.19685039370078741" header="0.11811023622047245" footer="0.11811023622047245"/>
  <pageSetup paperSize="9" scale="43" orientation="landscape" r:id="rId1"/>
  <headerFooter>
    <oddFooter>&amp;L&amp;"Segoe UI,Standard"&amp;8&amp;K00-049BAWAG Group AG&amp;R&amp;"Segoe UI,Standard"&amp;8&amp;K00-049&amp;D</oddFooter>
  </headerFooter>
  <rowBreaks count="2" manualBreakCount="2">
    <brk id="87" max="16383" man="1"/>
    <brk id="158" max="16383" man="1"/>
  </rowBreaks>
  <ignoredErrors>
    <ignoredError sqref="B7:B8 B22:B23 B32:B33 B48:B49 B63:B64 B90:B91 B105:B106 B126:B127 B141:B142 B150:B151 B161:B162 B176:B177 B186:B187 B73:B74 B115:B116 B185:D185 B175:D175 C8:D8 C7 B149:E149 B140:E140 B72:E72 B62:E62 C32 B45:E47 B31:E31 C33:E33 C22:F23 C90:F91 C115:F116 B114:F114 C73:F74 C105:F106 C126:F127 B87:F89 B123:F125 B104:F104 C48:F49 C63:F64 C141:F142 C150:F151 C161:F162 B158:F160 C176:F177 C186:F187 B21:D21 H7:H8 H21:H22 H34:I35 H33:J33 H31:I31 H45:J47 H32 H57:I62 H185:J185 J57:J61 H82:J82 H50:J56 H123:K125 H140:K140 H158:K160 H175:K175 H186:K187 H87:K89 H90:K91 H114:K114 H161:K162 H149:K149 H104:K104 H105:K106 H150:K151 H176:K177 J62:K62 H72:K72 H73:K74 H63:K64 H115:K116 H126:K127 H141:K142 H48:K49 M104 M175 M140 M62 M72 M149 AM185:AN185 M114 M158:M160 M87:M89 M185 M123:M125 M45:M47 AM128:AM142 AM163:AM177 H37:I37 AM50:AM61 AM92:AM103 AM104:AN106 AM62:AN64 AM149:AN149 AM114:AN114 AM87:AN91 AM46:AN49 H40:I40 M31:M32 N31:U31 M22:U23 M21:U21 M24:U30 N32:U32 M33:U33 M7:U20 H75:J79 AM123:AN127 AM158:AN162 AM7:AO28"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33"/>
  <sheetViews>
    <sheetView showGridLines="0" view="pageBreakPreview" zoomScale="115" zoomScaleNormal="100" zoomScaleSheetLayoutView="115" workbookViewId="0">
      <pane xSplit="2" ySplit="8" topLeftCell="M17" activePane="bottomRight" state="frozen"/>
      <selection pane="topRight" activeCell="F1" sqref="F1"/>
      <selection pane="bottomLeft" activeCell="A9" sqref="A9"/>
      <selection pane="bottomRight" activeCell="AF6" sqref="AF6"/>
    </sheetView>
  </sheetViews>
  <sheetFormatPr baseColWidth="10" defaultColWidth="11.42578125" defaultRowHeight="16.5"/>
  <cols>
    <col min="1" max="1" width="18.7109375" style="4" customWidth="1"/>
    <col min="2" max="2" width="0.85546875" style="45" customWidth="1"/>
    <col min="3" max="6" width="6.7109375" style="45" customWidth="1"/>
    <col min="7" max="7" width="0.85546875" style="45" customWidth="1"/>
    <col min="8" max="11" width="6.7109375" style="45" customWidth="1"/>
    <col min="12" max="12" width="0.85546875" style="45" customWidth="1"/>
    <col min="13" max="16" width="6.7109375" style="45" customWidth="1"/>
    <col min="17" max="17" width="0.85546875" style="45" customWidth="1"/>
    <col min="18" max="21" width="6.7109375" style="45" customWidth="1"/>
    <col min="22" max="22" width="0.85546875" style="45" customWidth="1"/>
    <col min="23" max="26" width="6.7109375" style="45" customWidth="1"/>
    <col min="27" max="27" width="0.85546875" style="45" customWidth="1"/>
    <col min="28" max="30" width="6.7109375" style="4" customWidth="1"/>
    <col min="31" max="16384" width="11.42578125" style="4"/>
  </cols>
  <sheetData>
    <row r="1" spans="1:32">
      <c r="AC1"/>
      <c r="AD1"/>
    </row>
    <row r="2" spans="1:32">
      <c r="A2" s="69" t="s">
        <v>170</v>
      </c>
    </row>
    <row r="3" spans="1:32">
      <c r="A3" s="70" t="s">
        <v>60</v>
      </c>
    </row>
    <row r="4" spans="1:32" ht="11.25">
      <c r="A4" s="68"/>
      <c r="B4" s="51"/>
      <c r="C4" s="51"/>
      <c r="D4" s="51"/>
      <c r="E4" s="51"/>
      <c r="F4" s="51"/>
      <c r="G4" s="51"/>
      <c r="H4" s="51"/>
      <c r="I4" s="51"/>
      <c r="J4" s="51"/>
      <c r="K4" s="51"/>
      <c r="L4" s="51"/>
      <c r="M4" s="51"/>
      <c r="N4" s="51"/>
      <c r="O4" s="51"/>
      <c r="P4" s="51"/>
      <c r="Q4" s="51"/>
      <c r="R4" s="51"/>
      <c r="S4" s="51"/>
      <c r="T4" s="51"/>
      <c r="U4" s="51"/>
      <c r="V4" s="51"/>
      <c r="W4" s="51"/>
      <c r="X4" s="51"/>
      <c r="Y4" s="51"/>
      <c r="Z4" s="51"/>
      <c r="AA4" s="51"/>
    </row>
    <row r="5" spans="1:32" ht="14.25">
      <c r="A5" s="65" t="s">
        <v>147</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row>
    <row r="6" spans="1:32" ht="6" customHeight="1">
      <c r="B6" s="4"/>
      <c r="C6" s="4"/>
      <c r="D6" s="4"/>
      <c r="E6" s="4"/>
      <c r="F6" s="4"/>
      <c r="G6" s="4"/>
      <c r="H6" s="4"/>
      <c r="I6" s="4"/>
      <c r="J6" s="4"/>
      <c r="K6" s="4"/>
      <c r="L6" s="4"/>
      <c r="M6" s="4"/>
      <c r="N6" s="4"/>
      <c r="O6" s="4"/>
      <c r="P6" s="4"/>
      <c r="Q6" s="4"/>
      <c r="R6" s="4"/>
      <c r="S6" s="4"/>
      <c r="T6" s="4"/>
      <c r="U6" s="4"/>
      <c r="V6" s="4"/>
      <c r="W6" s="4"/>
      <c r="X6" s="4"/>
      <c r="Y6" s="4"/>
      <c r="Z6" s="4"/>
      <c r="AA6" s="4"/>
    </row>
    <row r="7" spans="1:32" ht="15" customHeight="1">
      <c r="B7" s="54"/>
      <c r="C7" s="495" t="s">
        <v>30</v>
      </c>
      <c r="D7" s="496"/>
      <c r="E7" s="496"/>
      <c r="F7" s="499"/>
      <c r="G7" s="54"/>
      <c r="H7" s="495" t="s">
        <v>31</v>
      </c>
      <c r="I7" s="496"/>
      <c r="J7" s="496"/>
      <c r="K7" s="499"/>
      <c r="L7" s="54"/>
      <c r="M7" s="495" t="s">
        <v>27</v>
      </c>
      <c r="N7" s="496"/>
      <c r="O7" s="496"/>
      <c r="P7" s="496"/>
      <c r="Q7" s="54"/>
      <c r="R7" s="495" t="s">
        <v>32</v>
      </c>
      <c r="S7" s="496"/>
      <c r="T7" s="496"/>
      <c r="U7" s="496"/>
      <c r="V7" s="54"/>
      <c r="W7" s="508" t="s">
        <v>28</v>
      </c>
      <c r="X7" s="496"/>
      <c r="Y7" s="496"/>
      <c r="Z7" s="496"/>
      <c r="AA7" s="54"/>
      <c r="AB7" s="496" t="s">
        <v>29</v>
      </c>
      <c r="AC7" s="496"/>
      <c r="AD7" s="496"/>
    </row>
    <row r="8" spans="1:32" ht="15" customHeight="1">
      <c r="B8" s="55"/>
      <c r="C8" s="101" t="s">
        <v>79</v>
      </c>
      <c r="D8" s="113" t="s">
        <v>80</v>
      </c>
      <c r="E8" s="114" t="s">
        <v>81</v>
      </c>
      <c r="F8" s="115" t="s">
        <v>82</v>
      </c>
      <c r="G8" s="55"/>
      <c r="H8" s="101" t="s">
        <v>79</v>
      </c>
      <c r="I8" s="113" t="s">
        <v>80</v>
      </c>
      <c r="J8" s="114" t="s">
        <v>81</v>
      </c>
      <c r="K8" s="115" t="s">
        <v>82</v>
      </c>
      <c r="L8" s="55"/>
      <c r="M8" s="195" t="s">
        <v>79</v>
      </c>
      <c r="N8" s="196" t="s">
        <v>80</v>
      </c>
      <c r="O8" s="196" t="s">
        <v>81</v>
      </c>
      <c r="P8" s="196" t="s">
        <v>82</v>
      </c>
      <c r="Q8" s="55"/>
      <c r="R8" s="195" t="s">
        <v>79</v>
      </c>
      <c r="S8" s="196" t="s">
        <v>80</v>
      </c>
      <c r="T8" s="196" t="s">
        <v>81</v>
      </c>
      <c r="U8" s="196" t="s">
        <v>82</v>
      </c>
      <c r="V8" s="55"/>
      <c r="W8" s="195" t="s">
        <v>79</v>
      </c>
      <c r="X8" s="196" t="s">
        <v>80</v>
      </c>
      <c r="Y8" s="196" t="s">
        <v>81</v>
      </c>
      <c r="Z8" s="196" t="s">
        <v>171</v>
      </c>
      <c r="AA8" s="55"/>
      <c r="AB8" s="157" t="s">
        <v>79</v>
      </c>
      <c r="AC8" s="157" t="s">
        <v>80</v>
      </c>
      <c r="AD8" s="157" t="s">
        <v>81</v>
      </c>
    </row>
    <row r="9" spans="1:32" ht="15" customHeight="1">
      <c r="A9" s="84" t="s">
        <v>172</v>
      </c>
      <c r="B9" s="91"/>
      <c r="C9" s="326">
        <v>14773</v>
      </c>
      <c r="D9" s="327">
        <v>15507</v>
      </c>
      <c r="E9" s="327">
        <v>15709</v>
      </c>
      <c r="F9" s="327">
        <v>16192</v>
      </c>
      <c r="G9" s="328"/>
      <c r="H9" s="326">
        <v>16371</v>
      </c>
      <c r="I9" s="327">
        <v>16669</v>
      </c>
      <c r="J9" s="327">
        <v>17357</v>
      </c>
      <c r="K9" s="329">
        <v>17631</v>
      </c>
      <c r="L9" s="328"/>
      <c r="M9" s="326">
        <v>18242</v>
      </c>
      <c r="N9" s="327">
        <v>18651</v>
      </c>
      <c r="O9" s="327">
        <v>19171</v>
      </c>
      <c r="P9" s="327">
        <v>19444</v>
      </c>
      <c r="Q9" s="328"/>
      <c r="R9" s="327">
        <v>19662</v>
      </c>
      <c r="S9" s="327">
        <v>20568</v>
      </c>
      <c r="T9" s="327">
        <v>20628</v>
      </c>
      <c r="U9" s="327">
        <v>20371</v>
      </c>
      <c r="V9" s="328"/>
      <c r="W9" s="327">
        <v>20115</v>
      </c>
      <c r="X9" s="327">
        <v>19849</v>
      </c>
      <c r="Y9" s="327">
        <v>19604</v>
      </c>
      <c r="Z9" s="327">
        <v>19389</v>
      </c>
      <c r="AA9" s="328"/>
      <c r="AB9" s="363">
        <v>19117</v>
      </c>
      <c r="AC9" s="355">
        <v>18936</v>
      </c>
      <c r="AD9" s="355">
        <v>18653</v>
      </c>
      <c r="AE9" s="393"/>
      <c r="AF9" s="393"/>
    </row>
    <row r="10" spans="1:32" ht="15" customHeight="1">
      <c r="A10" s="84" t="s">
        <v>173</v>
      </c>
      <c r="B10" s="91"/>
      <c r="C10" s="326">
        <v>2085.3026418999998</v>
      </c>
      <c r="D10" s="327">
        <v>1938.9923829500001</v>
      </c>
      <c r="E10" s="327">
        <v>1944.2257787300002</v>
      </c>
      <c r="F10" s="327">
        <v>1963.02358456</v>
      </c>
      <c r="G10" s="328"/>
      <c r="H10" s="326">
        <v>1936.9690568300002</v>
      </c>
      <c r="I10" s="327">
        <v>1824</v>
      </c>
      <c r="J10" s="327">
        <v>1712</v>
      </c>
      <c r="K10" s="329">
        <v>1615</v>
      </c>
      <c r="L10" s="328"/>
      <c r="M10" s="326">
        <v>1614</v>
      </c>
      <c r="N10" s="327">
        <v>1599</v>
      </c>
      <c r="O10" s="327">
        <v>1635</v>
      </c>
      <c r="P10" s="327">
        <v>1685</v>
      </c>
      <c r="Q10" s="328"/>
      <c r="R10" s="327">
        <v>1720</v>
      </c>
      <c r="S10" s="327">
        <v>1785</v>
      </c>
      <c r="T10" s="327">
        <v>1880</v>
      </c>
      <c r="U10" s="327">
        <v>2004</v>
      </c>
      <c r="V10" s="328"/>
      <c r="W10" s="327">
        <v>2067</v>
      </c>
      <c r="X10" s="327">
        <v>2184</v>
      </c>
      <c r="Y10" s="327">
        <v>2252</v>
      </c>
      <c r="Z10" s="327">
        <v>2632</v>
      </c>
      <c r="AA10" s="328"/>
      <c r="AB10" s="363">
        <v>2769</v>
      </c>
      <c r="AC10" s="363">
        <v>2900</v>
      </c>
      <c r="AD10" s="363">
        <v>2873</v>
      </c>
      <c r="AE10" s="393"/>
      <c r="AF10" s="393"/>
    </row>
    <row r="11" spans="1:32" ht="15" customHeight="1">
      <c r="A11" s="85" t="s">
        <v>174</v>
      </c>
      <c r="B11" s="92"/>
      <c r="C11" s="330">
        <v>16858</v>
      </c>
      <c r="D11" s="331">
        <v>17446</v>
      </c>
      <c r="E11" s="331">
        <v>17653</v>
      </c>
      <c r="F11" s="331">
        <v>18155</v>
      </c>
      <c r="G11" s="332"/>
      <c r="H11" s="330">
        <v>18308</v>
      </c>
      <c r="I11" s="331">
        <v>18493</v>
      </c>
      <c r="J11" s="331">
        <v>19069</v>
      </c>
      <c r="K11" s="333">
        <v>19246</v>
      </c>
      <c r="L11" s="332"/>
      <c r="M11" s="330">
        <v>19856</v>
      </c>
      <c r="N11" s="331">
        <v>20250</v>
      </c>
      <c r="O11" s="331">
        <v>20806</v>
      </c>
      <c r="P11" s="331">
        <v>21129</v>
      </c>
      <c r="Q11" s="332"/>
      <c r="R11" s="331">
        <v>21382</v>
      </c>
      <c r="S11" s="331">
        <v>22353</v>
      </c>
      <c r="T11" s="331">
        <v>22508</v>
      </c>
      <c r="U11" s="331">
        <v>22375</v>
      </c>
      <c r="V11" s="332"/>
      <c r="W11" s="331">
        <v>22182</v>
      </c>
      <c r="X11" s="331">
        <v>22033</v>
      </c>
      <c r="Y11" s="331">
        <v>21856</v>
      </c>
      <c r="Z11" s="331">
        <v>22021</v>
      </c>
      <c r="AA11" s="332"/>
      <c r="AB11" s="364">
        <v>21886</v>
      </c>
      <c r="AC11" s="364">
        <v>21836</v>
      </c>
      <c r="AD11" s="364">
        <v>21526</v>
      </c>
      <c r="AE11" s="393"/>
      <c r="AF11" s="393"/>
    </row>
    <row r="12" spans="1:32" ht="15" customHeight="1">
      <c r="B12" s="4"/>
      <c r="C12" s="4"/>
      <c r="D12" s="4"/>
      <c r="E12" s="4"/>
      <c r="F12" s="4"/>
      <c r="G12" s="4"/>
      <c r="H12" s="4"/>
      <c r="I12" s="4"/>
      <c r="J12" s="4"/>
      <c r="K12" s="4"/>
      <c r="L12" s="4"/>
      <c r="M12" s="4"/>
      <c r="N12" s="4"/>
      <c r="O12" s="4"/>
      <c r="P12" s="4"/>
      <c r="Q12" s="4"/>
      <c r="R12" s="4"/>
      <c r="S12" s="4"/>
      <c r="T12" s="4"/>
      <c r="U12" s="4"/>
      <c r="V12" s="4"/>
      <c r="W12" s="4"/>
      <c r="X12" s="4"/>
      <c r="Y12" s="4"/>
      <c r="Z12" s="4"/>
      <c r="AA12" s="4"/>
      <c r="AE12" s="393"/>
      <c r="AF12" s="393"/>
    </row>
    <row r="13" spans="1:32" ht="15" customHeight="1">
      <c r="A13" s="65" t="s">
        <v>162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83"/>
      <c r="AC13" s="83"/>
      <c r="AD13" s="83"/>
      <c r="AE13" s="393"/>
      <c r="AF13" s="393"/>
    </row>
    <row r="14" spans="1:32" customFormat="1" ht="6" customHeight="1">
      <c r="A14" s="4"/>
      <c r="B14" s="4"/>
      <c r="C14" s="4"/>
      <c r="D14" s="4"/>
      <c r="E14" s="4"/>
      <c r="F14" s="4"/>
      <c r="G14" s="4"/>
      <c r="H14" s="4"/>
      <c r="I14" s="4"/>
      <c r="J14" s="4"/>
      <c r="K14" s="4"/>
      <c r="L14" s="4"/>
      <c r="M14" s="4"/>
      <c r="N14" s="4"/>
      <c r="O14" s="4"/>
      <c r="P14" s="4"/>
      <c r="Q14" s="4"/>
      <c r="R14" s="4"/>
      <c r="S14" s="4"/>
      <c r="T14" s="4"/>
      <c r="U14" s="4"/>
      <c r="V14" s="4"/>
      <c r="W14" s="4"/>
      <c r="X14" s="4"/>
      <c r="Y14" s="4"/>
      <c r="Z14" s="4"/>
      <c r="AA14" s="4"/>
      <c r="AE14" s="393"/>
      <c r="AF14" s="393"/>
    </row>
    <row r="15" spans="1:32" ht="15" customHeight="1">
      <c r="B15" s="54"/>
      <c r="C15" s="495" t="s">
        <v>30</v>
      </c>
      <c r="D15" s="496"/>
      <c r="E15" s="496"/>
      <c r="F15" s="499"/>
      <c r="G15" s="54"/>
      <c r="H15" s="495" t="s">
        <v>31</v>
      </c>
      <c r="I15" s="496"/>
      <c r="J15" s="496"/>
      <c r="K15" s="499"/>
      <c r="L15" s="54"/>
      <c r="M15" s="495" t="s">
        <v>27</v>
      </c>
      <c r="N15" s="496"/>
      <c r="O15" s="496"/>
      <c r="P15" s="496"/>
      <c r="Q15" s="54"/>
      <c r="R15" s="495" t="s">
        <v>32</v>
      </c>
      <c r="S15" s="496"/>
      <c r="T15" s="496"/>
      <c r="U15" s="496"/>
      <c r="V15" s="54"/>
      <c r="W15" s="508" t="s">
        <v>28</v>
      </c>
      <c r="X15" s="496"/>
      <c r="Y15" s="496"/>
      <c r="Z15" s="496"/>
      <c r="AA15" s="54"/>
      <c r="AB15" s="496" t="s">
        <v>29</v>
      </c>
      <c r="AC15" s="496"/>
      <c r="AD15" s="496"/>
      <c r="AE15" s="393"/>
      <c r="AF15" s="393"/>
    </row>
    <row r="16" spans="1:32" ht="15" customHeight="1">
      <c r="B16" s="55"/>
      <c r="C16" s="101" t="s">
        <v>79</v>
      </c>
      <c r="D16" s="113" t="s">
        <v>80</v>
      </c>
      <c r="E16" s="114" t="s">
        <v>81</v>
      </c>
      <c r="F16" s="115" t="s">
        <v>82</v>
      </c>
      <c r="G16" s="55"/>
      <c r="H16" s="101" t="s">
        <v>79</v>
      </c>
      <c r="I16" s="113" t="s">
        <v>80</v>
      </c>
      <c r="J16" s="114" t="s">
        <v>81</v>
      </c>
      <c r="K16" s="115" t="s">
        <v>82</v>
      </c>
      <c r="L16" s="55"/>
      <c r="M16" s="195" t="s">
        <v>79</v>
      </c>
      <c r="N16" s="196" t="s">
        <v>80</v>
      </c>
      <c r="O16" s="196" t="s">
        <v>81</v>
      </c>
      <c r="P16" s="196" t="s">
        <v>82</v>
      </c>
      <c r="Q16" s="55"/>
      <c r="R16" s="195" t="s">
        <v>79</v>
      </c>
      <c r="S16" s="196" t="s">
        <v>80</v>
      </c>
      <c r="T16" s="196" t="s">
        <v>81</v>
      </c>
      <c r="U16" s="196" t="s">
        <v>82</v>
      </c>
      <c r="V16" s="55"/>
      <c r="W16" s="195" t="s">
        <v>79</v>
      </c>
      <c r="X16" s="196" t="s">
        <v>80</v>
      </c>
      <c r="Y16" s="196" t="s">
        <v>81</v>
      </c>
      <c r="Z16" s="196" t="s">
        <v>171</v>
      </c>
      <c r="AA16" s="55"/>
      <c r="AB16" s="157" t="s">
        <v>79</v>
      </c>
      <c r="AC16" s="157" t="str">
        <f>AC8</f>
        <v>Jun</v>
      </c>
      <c r="AD16" s="157" t="str">
        <f>AD8</f>
        <v>Sep</v>
      </c>
      <c r="AE16" s="393"/>
      <c r="AF16" s="393"/>
    </row>
    <row r="17" spans="1:32" ht="15" customHeight="1">
      <c r="A17" s="84" t="s">
        <v>172</v>
      </c>
      <c r="B17" s="91"/>
      <c r="C17" s="326">
        <v>7162</v>
      </c>
      <c r="D17" s="327">
        <v>7409</v>
      </c>
      <c r="E17" s="327">
        <v>7457</v>
      </c>
      <c r="F17" s="327">
        <v>6800</v>
      </c>
      <c r="G17" s="328"/>
      <c r="H17" s="326">
        <v>6868</v>
      </c>
      <c r="I17" s="327">
        <v>7156</v>
      </c>
      <c r="J17" s="327">
        <v>6942</v>
      </c>
      <c r="K17" s="334">
        <v>7293</v>
      </c>
      <c r="L17" s="328"/>
      <c r="M17" s="326">
        <v>7565</v>
      </c>
      <c r="N17" s="327">
        <v>6831</v>
      </c>
      <c r="O17" s="327">
        <v>6716</v>
      </c>
      <c r="P17" s="327">
        <v>7016</v>
      </c>
      <c r="Q17" s="328"/>
      <c r="R17" s="327">
        <v>6859</v>
      </c>
      <c r="S17" s="327">
        <v>7286</v>
      </c>
      <c r="T17" s="327">
        <v>6677</v>
      </c>
      <c r="U17" s="327">
        <v>6601</v>
      </c>
      <c r="V17" s="328"/>
      <c r="W17" s="327">
        <v>6645</v>
      </c>
      <c r="X17" s="327">
        <v>6304</v>
      </c>
      <c r="Y17" s="327">
        <v>6058</v>
      </c>
      <c r="Z17" s="327">
        <v>6183</v>
      </c>
      <c r="AA17" s="328"/>
      <c r="AB17" s="363">
        <v>6311</v>
      </c>
      <c r="AC17" s="363">
        <v>5916</v>
      </c>
      <c r="AD17" s="363">
        <v>5828</v>
      </c>
      <c r="AE17" s="393"/>
      <c r="AF17" s="393"/>
    </row>
    <row r="18" spans="1:32" ht="15" customHeight="1">
      <c r="A18" s="84" t="s">
        <v>173</v>
      </c>
      <c r="B18" s="91"/>
      <c r="C18" s="326">
        <v>6763.8349268800002</v>
      </c>
      <c r="D18" s="327">
        <v>6786.3920158899991</v>
      </c>
      <c r="E18" s="327">
        <v>6922.602997259999</v>
      </c>
      <c r="F18" s="327">
        <v>6340.3801971600005</v>
      </c>
      <c r="G18" s="328"/>
      <c r="H18" s="326">
        <v>6585.9712438099996</v>
      </c>
      <c r="I18" s="327">
        <v>6746</v>
      </c>
      <c r="J18" s="327">
        <v>6643</v>
      </c>
      <c r="K18" s="334">
        <v>6620</v>
      </c>
      <c r="L18" s="328"/>
      <c r="M18" s="326">
        <v>6663</v>
      </c>
      <c r="N18" s="327">
        <v>6395</v>
      </c>
      <c r="O18" s="327">
        <v>7402</v>
      </c>
      <c r="P18" s="327">
        <v>7883</v>
      </c>
      <c r="Q18" s="328"/>
      <c r="R18" s="327">
        <v>7925</v>
      </c>
      <c r="S18" s="327">
        <v>8630</v>
      </c>
      <c r="T18" s="327">
        <v>8748</v>
      </c>
      <c r="U18" s="327">
        <v>7902</v>
      </c>
      <c r="V18" s="328"/>
      <c r="W18" s="327">
        <v>7659</v>
      </c>
      <c r="X18" s="327">
        <v>7438</v>
      </c>
      <c r="Y18" s="327">
        <v>7449</v>
      </c>
      <c r="Z18" s="327">
        <v>7145</v>
      </c>
      <c r="AA18" s="328"/>
      <c r="AB18" s="363">
        <v>7767</v>
      </c>
      <c r="AC18" s="363">
        <v>7318</v>
      </c>
      <c r="AD18" s="363">
        <v>7192</v>
      </c>
      <c r="AE18" s="393"/>
      <c r="AF18" s="393"/>
    </row>
    <row r="19" spans="1:32" ht="15" customHeight="1">
      <c r="A19" s="85" t="s">
        <v>174</v>
      </c>
      <c r="B19" s="92"/>
      <c r="C19" s="330">
        <v>13925</v>
      </c>
      <c r="D19" s="331">
        <v>14196</v>
      </c>
      <c r="E19" s="331">
        <v>14380</v>
      </c>
      <c r="F19" s="331">
        <v>13141</v>
      </c>
      <c r="G19" s="332"/>
      <c r="H19" s="330">
        <v>13454</v>
      </c>
      <c r="I19" s="331">
        <v>13902</v>
      </c>
      <c r="J19" s="331">
        <v>13585</v>
      </c>
      <c r="K19" s="335">
        <v>13913</v>
      </c>
      <c r="L19" s="332"/>
      <c r="M19" s="330">
        <v>14228</v>
      </c>
      <c r="N19" s="331">
        <v>13226</v>
      </c>
      <c r="O19" s="331">
        <v>14118</v>
      </c>
      <c r="P19" s="331">
        <v>14899</v>
      </c>
      <c r="Q19" s="332"/>
      <c r="R19" s="331">
        <v>14784</v>
      </c>
      <c r="S19" s="331">
        <v>15916</v>
      </c>
      <c r="T19" s="331">
        <v>15425</v>
      </c>
      <c r="U19" s="331">
        <v>14503</v>
      </c>
      <c r="V19" s="332"/>
      <c r="W19" s="331">
        <v>14305</v>
      </c>
      <c r="X19" s="331">
        <v>13742</v>
      </c>
      <c r="Y19" s="331">
        <v>13507</v>
      </c>
      <c r="Z19" s="331">
        <v>13328</v>
      </c>
      <c r="AA19" s="332"/>
      <c r="AB19" s="364">
        <v>14078</v>
      </c>
      <c r="AC19" s="364">
        <v>13234</v>
      </c>
      <c r="AD19" s="364">
        <v>13020</v>
      </c>
      <c r="AE19" s="393"/>
      <c r="AF19" s="393"/>
    </row>
    <row r="20" spans="1:32" ht="15" customHeight="1">
      <c r="B20" s="4"/>
      <c r="C20" s="4"/>
      <c r="D20" s="4"/>
      <c r="E20" s="4"/>
      <c r="F20" s="4"/>
      <c r="G20" s="4"/>
      <c r="H20" s="4"/>
      <c r="I20" s="4"/>
      <c r="J20" s="4"/>
      <c r="K20" s="4"/>
      <c r="L20" s="4"/>
      <c r="M20" s="4"/>
      <c r="N20" s="4"/>
      <c r="O20" s="4"/>
      <c r="P20" s="4"/>
      <c r="Q20" s="4"/>
      <c r="R20" s="4"/>
      <c r="S20" s="4"/>
      <c r="T20" s="4"/>
      <c r="U20" s="4"/>
      <c r="V20" s="4"/>
      <c r="W20" s="4"/>
      <c r="X20" s="4"/>
      <c r="Y20" s="4"/>
      <c r="Z20" s="4"/>
      <c r="AA20" s="4"/>
      <c r="AE20" s="393"/>
      <c r="AF20" s="393"/>
    </row>
    <row r="21" spans="1:32" ht="15" customHeight="1">
      <c r="A21" s="65" t="s">
        <v>168</v>
      </c>
      <c r="B21" s="65"/>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83"/>
      <c r="AC21" s="83"/>
      <c r="AD21" s="83"/>
      <c r="AE21" s="393"/>
      <c r="AF21" s="393"/>
    </row>
    <row r="22" spans="1:32" ht="6" customHeight="1">
      <c r="B22" s="4"/>
      <c r="C22" s="4"/>
      <c r="D22" s="4"/>
      <c r="E22" s="4"/>
      <c r="F22" s="4"/>
      <c r="G22" s="4"/>
      <c r="H22" s="4"/>
      <c r="I22" s="4"/>
      <c r="J22" s="4"/>
      <c r="K22" s="4"/>
      <c r="L22" s="4"/>
      <c r="M22" s="4"/>
      <c r="N22" s="4"/>
      <c r="O22" s="4"/>
      <c r="P22" s="4"/>
      <c r="Q22" s="4"/>
      <c r="R22" s="4"/>
      <c r="S22" s="4"/>
      <c r="T22" s="4"/>
      <c r="U22" s="4"/>
      <c r="V22" s="4"/>
      <c r="W22" s="4"/>
      <c r="X22" s="4"/>
      <c r="Y22" s="4"/>
      <c r="Z22" s="4"/>
      <c r="AA22" s="4"/>
      <c r="AE22" s="393"/>
      <c r="AF22" s="393"/>
    </row>
    <row r="23" spans="1:32" ht="15" customHeight="1">
      <c r="B23" s="54"/>
      <c r="C23" s="495" t="s">
        <v>30</v>
      </c>
      <c r="D23" s="496"/>
      <c r="E23" s="496"/>
      <c r="F23" s="499"/>
      <c r="G23" s="54"/>
      <c r="H23" s="495" t="s">
        <v>31</v>
      </c>
      <c r="I23" s="496"/>
      <c r="J23" s="496"/>
      <c r="K23" s="499"/>
      <c r="L23" s="54"/>
      <c r="M23" s="495" t="s">
        <v>27</v>
      </c>
      <c r="N23" s="496"/>
      <c r="O23" s="496"/>
      <c r="P23" s="496"/>
      <c r="Q23" s="54"/>
      <c r="R23" s="495" t="s">
        <v>32</v>
      </c>
      <c r="S23" s="496"/>
      <c r="T23" s="496"/>
      <c r="U23" s="496"/>
      <c r="V23" s="54"/>
      <c r="W23" s="508" t="s">
        <v>28</v>
      </c>
      <c r="X23" s="496"/>
      <c r="Y23" s="496"/>
      <c r="Z23" s="496"/>
      <c r="AA23" s="54"/>
      <c r="AB23" s="496" t="s">
        <v>29</v>
      </c>
      <c r="AC23" s="496"/>
      <c r="AD23" s="496"/>
      <c r="AE23" s="393"/>
      <c r="AF23" s="393"/>
    </row>
    <row r="24" spans="1:32" ht="15" customHeight="1">
      <c r="B24" s="55"/>
      <c r="C24" s="101" t="s">
        <v>79</v>
      </c>
      <c r="D24" s="113" t="s">
        <v>80</v>
      </c>
      <c r="E24" s="114" t="s">
        <v>81</v>
      </c>
      <c r="F24" s="115" t="s">
        <v>82</v>
      </c>
      <c r="G24" s="55"/>
      <c r="H24" s="101" t="s">
        <v>79</v>
      </c>
      <c r="I24" s="113" t="s">
        <v>80</v>
      </c>
      <c r="J24" s="114" t="s">
        <v>81</v>
      </c>
      <c r="K24" s="115" t="s">
        <v>82</v>
      </c>
      <c r="L24" s="55"/>
      <c r="M24" s="195" t="s">
        <v>79</v>
      </c>
      <c r="N24" s="196" t="s">
        <v>80</v>
      </c>
      <c r="O24" s="196" t="s">
        <v>81</v>
      </c>
      <c r="P24" s="196" t="s">
        <v>82</v>
      </c>
      <c r="Q24" s="55"/>
      <c r="R24" s="195" t="s">
        <v>79</v>
      </c>
      <c r="S24" s="196" t="s">
        <v>80</v>
      </c>
      <c r="T24" s="196" t="s">
        <v>81</v>
      </c>
      <c r="U24" s="196" t="s">
        <v>82</v>
      </c>
      <c r="V24" s="55"/>
      <c r="W24" s="195" t="s">
        <v>79</v>
      </c>
      <c r="X24" s="196" t="s">
        <v>80</v>
      </c>
      <c r="Y24" s="196" t="s">
        <v>81</v>
      </c>
      <c r="Z24" s="196" t="s">
        <v>171</v>
      </c>
      <c r="AA24" s="55"/>
      <c r="AB24" s="157" t="s">
        <v>79</v>
      </c>
      <c r="AC24" s="157" t="str">
        <f>AC16</f>
        <v>Jun</v>
      </c>
      <c r="AD24" s="157" t="str">
        <f>AD16</f>
        <v>Sep</v>
      </c>
      <c r="AE24" s="393"/>
      <c r="AF24" s="393"/>
    </row>
    <row r="25" spans="1:32" ht="15" customHeight="1">
      <c r="A25" s="84" t="s">
        <v>172</v>
      </c>
      <c r="B25" s="91"/>
      <c r="C25" s="326">
        <v>33239</v>
      </c>
      <c r="D25" s="327">
        <v>31290</v>
      </c>
      <c r="E25" s="327">
        <v>32751</v>
      </c>
      <c r="F25" s="327">
        <v>33540</v>
      </c>
      <c r="G25" s="328"/>
      <c r="H25" s="326">
        <v>32940</v>
      </c>
      <c r="I25" s="327">
        <v>37116</v>
      </c>
      <c r="J25" s="327">
        <v>37307</v>
      </c>
      <c r="K25" s="334">
        <v>39558</v>
      </c>
      <c r="L25" s="328"/>
      <c r="M25" s="326">
        <v>39377</v>
      </c>
      <c r="N25" s="327">
        <v>40779</v>
      </c>
      <c r="O25" s="327">
        <v>40654</v>
      </c>
      <c r="P25" s="327">
        <v>41382</v>
      </c>
      <c r="Q25" s="328"/>
      <c r="R25" s="327">
        <v>39921</v>
      </c>
      <c r="S25" s="327">
        <v>39399</v>
      </c>
      <c r="T25" s="327">
        <v>40651</v>
      </c>
      <c r="U25" s="327">
        <v>41841</v>
      </c>
      <c r="V25" s="328"/>
      <c r="W25" s="327">
        <v>39985</v>
      </c>
      <c r="X25" s="327">
        <v>38622</v>
      </c>
      <c r="Y25" s="327">
        <v>38277</v>
      </c>
      <c r="Z25" s="327">
        <v>40621</v>
      </c>
      <c r="AA25" s="328"/>
      <c r="AB25" s="363">
        <v>38478</v>
      </c>
      <c r="AC25" s="363">
        <v>38652</v>
      </c>
      <c r="AD25" s="363">
        <v>41700</v>
      </c>
      <c r="AE25" s="393"/>
      <c r="AF25" s="393"/>
    </row>
    <row r="26" spans="1:32" ht="15" customHeight="1">
      <c r="A26" s="84" t="s">
        <v>173</v>
      </c>
      <c r="B26" s="91"/>
      <c r="C26" s="326">
        <v>13349.000000000013</v>
      </c>
      <c r="D26" s="327">
        <v>13173.000000000011</v>
      </c>
      <c r="E26" s="327">
        <v>13219.000000000004</v>
      </c>
      <c r="F26" s="336">
        <v>12108</v>
      </c>
      <c r="G26" s="337"/>
      <c r="H26" s="338">
        <v>13558</v>
      </c>
      <c r="I26" s="336">
        <v>14155</v>
      </c>
      <c r="J26" s="336">
        <v>13924</v>
      </c>
      <c r="K26" s="339">
        <v>13564</v>
      </c>
      <c r="L26" s="337"/>
      <c r="M26" s="338">
        <v>13593</v>
      </c>
      <c r="N26" s="327">
        <v>13353</v>
      </c>
      <c r="O26" s="327">
        <v>13716</v>
      </c>
      <c r="P26" s="327">
        <v>14943</v>
      </c>
      <c r="Q26" s="337"/>
      <c r="R26" s="327">
        <v>14554</v>
      </c>
      <c r="S26" s="327">
        <v>15630</v>
      </c>
      <c r="T26" s="327">
        <v>15346</v>
      </c>
      <c r="U26" s="327">
        <v>14682</v>
      </c>
      <c r="V26" s="337"/>
      <c r="W26" s="327">
        <v>14528</v>
      </c>
      <c r="X26" s="327">
        <v>14505</v>
      </c>
      <c r="Y26" s="327">
        <v>14580</v>
      </c>
      <c r="Z26" s="327">
        <v>14827</v>
      </c>
      <c r="AA26" s="337"/>
      <c r="AB26" s="363">
        <v>15761</v>
      </c>
      <c r="AC26" s="363">
        <v>14981</v>
      </c>
      <c r="AD26" s="363">
        <v>14026</v>
      </c>
      <c r="AE26" s="393"/>
      <c r="AF26" s="393"/>
    </row>
    <row r="27" spans="1:32" ht="15" customHeight="1">
      <c r="A27" s="85" t="s">
        <v>174</v>
      </c>
      <c r="B27" s="92"/>
      <c r="C27" s="330">
        <v>46588</v>
      </c>
      <c r="D27" s="331">
        <v>44463</v>
      </c>
      <c r="E27" s="331">
        <v>45970</v>
      </c>
      <c r="F27" s="340">
        <v>45648</v>
      </c>
      <c r="G27" s="341"/>
      <c r="H27" s="342">
        <v>46498</v>
      </c>
      <c r="I27" s="340">
        <v>51271</v>
      </c>
      <c r="J27" s="340">
        <v>51231</v>
      </c>
      <c r="K27" s="343">
        <v>53122</v>
      </c>
      <c r="L27" s="341"/>
      <c r="M27" s="342">
        <v>52970</v>
      </c>
      <c r="N27" s="331">
        <v>54132</v>
      </c>
      <c r="O27" s="331">
        <v>54370</v>
      </c>
      <c r="P27" s="331">
        <v>56325</v>
      </c>
      <c r="Q27" s="341"/>
      <c r="R27" s="331">
        <v>54475</v>
      </c>
      <c r="S27" s="331">
        <v>55029</v>
      </c>
      <c r="T27" s="331">
        <v>55997</v>
      </c>
      <c r="U27" s="331">
        <v>56523</v>
      </c>
      <c r="V27" s="341"/>
      <c r="W27" s="331">
        <v>54513</v>
      </c>
      <c r="X27" s="331">
        <v>53127</v>
      </c>
      <c r="Y27" s="331">
        <v>52857</v>
      </c>
      <c r="Z27" s="331">
        <v>55448</v>
      </c>
      <c r="AA27" s="341"/>
      <c r="AB27" s="364">
        <v>54239</v>
      </c>
      <c r="AC27" s="364">
        <v>53633</v>
      </c>
      <c r="AD27" s="364">
        <v>55726</v>
      </c>
      <c r="AE27" s="393"/>
      <c r="AF27" s="393"/>
    </row>
    <row r="28" spans="1:32" ht="15" customHeight="1">
      <c r="A28"/>
      <c r="B28"/>
      <c r="C28" s="42"/>
      <c r="D28" s="42"/>
      <c r="E28" s="42"/>
      <c r="F28" s="42"/>
      <c r="G28" s="42"/>
      <c r="H28" s="42"/>
      <c r="I28" s="42"/>
      <c r="J28" s="42"/>
      <c r="K28" s="42"/>
      <c r="L28" s="42"/>
      <c r="M28" s="42"/>
      <c r="N28" s="42"/>
      <c r="O28" s="42"/>
      <c r="P28" s="42"/>
      <c r="Q28" s="42"/>
      <c r="R28" s="42"/>
      <c r="S28" s="42"/>
      <c r="T28" s="42"/>
      <c r="U28" s="42"/>
      <c r="V28" s="42"/>
      <c r="W28" s="42"/>
      <c r="X28" s="42"/>
      <c r="Y28" s="42"/>
      <c r="Z28" s="42"/>
      <c r="AA28" s="42"/>
    </row>
    <row r="29" spans="1:32" ht="15" customHeight="1">
      <c r="A29"/>
      <c r="B29"/>
      <c r="C29" s="42"/>
      <c r="D29" s="42"/>
      <c r="E29" s="42"/>
      <c r="F29" s="42"/>
      <c r="G29" s="42"/>
      <c r="H29" s="42"/>
      <c r="I29" s="42"/>
      <c r="J29" s="42"/>
      <c r="K29" s="42"/>
      <c r="L29" s="42"/>
      <c r="M29" s="42"/>
      <c r="N29" s="42"/>
      <c r="O29" s="42"/>
      <c r="P29" s="42"/>
      <c r="Q29" s="42"/>
      <c r="R29" s="42"/>
      <c r="S29" s="42"/>
      <c r="T29" s="42"/>
      <c r="U29" s="42"/>
      <c r="V29" s="42"/>
      <c r="W29" s="42"/>
      <c r="X29" s="42"/>
      <c r="Y29" s="42"/>
      <c r="Z29" s="42"/>
      <c r="AA29" s="42"/>
    </row>
    <row r="30" spans="1:32" ht="15" customHeight="1">
      <c r="A30"/>
      <c r="B30"/>
      <c r="C30" s="42"/>
      <c r="D30" s="42"/>
      <c r="E30" s="42"/>
      <c r="F30" s="42"/>
      <c r="G30" s="42"/>
      <c r="H30" s="42"/>
      <c r="I30" s="42"/>
      <c r="J30" s="42"/>
      <c r="K30" s="42"/>
      <c r="L30" s="42"/>
      <c r="M30" s="42"/>
      <c r="N30" s="42"/>
      <c r="O30" s="42"/>
      <c r="P30" s="42"/>
      <c r="Q30" s="42"/>
      <c r="R30" s="42"/>
      <c r="S30" s="42"/>
      <c r="T30" s="42"/>
      <c r="U30" s="42"/>
      <c r="V30" s="42"/>
      <c r="W30" s="42"/>
      <c r="X30" s="42"/>
      <c r="Y30" s="42"/>
      <c r="Z30" s="42"/>
      <c r="AA30" s="42"/>
    </row>
    <row r="31" spans="1:32" ht="15" customHeight="1">
      <c r="A31"/>
      <c r="B31"/>
      <c r="C31"/>
      <c r="D31"/>
      <c r="E31"/>
      <c r="F31"/>
      <c r="G31"/>
      <c r="H31"/>
      <c r="I31"/>
      <c r="J31"/>
      <c r="K31"/>
      <c r="L31"/>
      <c r="M31"/>
      <c r="N31"/>
      <c r="O31"/>
      <c r="P31"/>
      <c r="Q31"/>
      <c r="R31"/>
      <c r="S31"/>
      <c r="T31"/>
      <c r="U31"/>
      <c r="V31"/>
      <c r="W31"/>
      <c r="X31"/>
      <c r="Y31"/>
      <c r="Z31"/>
      <c r="AA31"/>
    </row>
    <row r="32" spans="1:32" ht="15" customHeight="1">
      <c r="A32"/>
      <c r="B32"/>
      <c r="C32"/>
      <c r="D32"/>
      <c r="E32"/>
      <c r="F32"/>
      <c r="G32"/>
      <c r="H32"/>
      <c r="I32"/>
      <c r="J32"/>
      <c r="K32"/>
      <c r="L32"/>
      <c r="M32"/>
      <c r="N32"/>
      <c r="O32"/>
      <c r="P32"/>
      <c r="Q32"/>
      <c r="R32"/>
      <c r="S32"/>
      <c r="T32"/>
      <c r="U32"/>
      <c r="V32"/>
      <c r="W32"/>
      <c r="X32"/>
      <c r="Y32"/>
      <c r="Z32"/>
      <c r="AA32"/>
    </row>
    <row r="33" spans="1:27" ht="15">
      <c r="A33"/>
      <c r="B33"/>
      <c r="C33"/>
      <c r="D33"/>
      <c r="E33"/>
      <c r="F33"/>
      <c r="G33"/>
      <c r="H33"/>
      <c r="I33"/>
      <c r="J33"/>
      <c r="K33"/>
      <c r="L33"/>
      <c r="M33"/>
      <c r="N33"/>
      <c r="O33"/>
      <c r="P33"/>
      <c r="Q33"/>
      <c r="R33"/>
      <c r="S33"/>
      <c r="T33"/>
      <c r="U33"/>
      <c r="V33"/>
      <c r="W33"/>
      <c r="X33"/>
      <c r="Y33"/>
      <c r="Z33"/>
      <c r="AA33"/>
    </row>
  </sheetData>
  <mergeCells count="18">
    <mergeCell ref="M7:P7"/>
    <mergeCell ref="M15:P15"/>
    <mergeCell ref="M23:P23"/>
    <mergeCell ref="C7:F7"/>
    <mergeCell ref="C15:F15"/>
    <mergeCell ref="C23:F23"/>
    <mergeCell ref="H7:K7"/>
    <mergeCell ref="H23:K23"/>
    <mergeCell ref="H15:K15"/>
    <mergeCell ref="AB7:AD7"/>
    <mergeCell ref="AB15:AD15"/>
    <mergeCell ref="AB23:AD23"/>
    <mergeCell ref="R7:U7"/>
    <mergeCell ref="R15:U15"/>
    <mergeCell ref="R23:U23"/>
    <mergeCell ref="W7:Z7"/>
    <mergeCell ref="W15:Z15"/>
    <mergeCell ref="W23:Z23"/>
  </mergeCells>
  <conditionalFormatting sqref="B8">
    <cfRule type="containsErrors" dxfId="100" priority="141">
      <formula>ISERROR(B8)</formula>
    </cfRule>
  </conditionalFormatting>
  <conditionalFormatting sqref="B16">
    <cfRule type="containsErrors" dxfId="99" priority="133">
      <formula>ISERROR(B16)</formula>
    </cfRule>
  </conditionalFormatting>
  <conditionalFormatting sqref="B24">
    <cfRule type="containsErrors" dxfId="98" priority="109">
      <formula>ISERROR(B24)</formula>
    </cfRule>
  </conditionalFormatting>
  <conditionalFormatting sqref="D8">
    <cfRule type="containsErrors" dxfId="97" priority="90">
      <formula>ISERROR(D8)</formula>
    </cfRule>
  </conditionalFormatting>
  <conditionalFormatting sqref="D16">
    <cfRule type="containsErrors" dxfId="96" priority="84">
      <formula>ISERROR(D16)</formula>
    </cfRule>
  </conditionalFormatting>
  <conditionalFormatting sqref="D24">
    <cfRule type="containsErrors" dxfId="95" priority="82">
      <formula>ISERROR(D24)</formula>
    </cfRule>
  </conditionalFormatting>
  <conditionalFormatting sqref="F8:G8">
    <cfRule type="containsErrors" dxfId="94" priority="80">
      <formula>ISERROR(F8)</formula>
    </cfRule>
  </conditionalFormatting>
  <conditionalFormatting sqref="F16:G16">
    <cfRule type="containsErrors" dxfId="93" priority="79">
      <formula>ISERROR(F16)</formula>
    </cfRule>
  </conditionalFormatting>
  <conditionalFormatting sqref="F24:G24">
    <cfRule type="containsErrors" dxfId="92" priority="78">
      <formula>ISERROR(F24)</formula>
    </cfRule>
  </conditionalFormatting>
  <conditionalFormatting sqref="I8">
    <cfRule type="containsErrors" dxfId="91" priority="77">
      <formula>ISERROR(I8)</formula>
    </cfRule>
  </conditionalFormatting>
  <conditionalFormatting sqref="I16">
    <cfRule type="containsErrors" dxfId="90" priority="75">
      <formula>ISERROR(I16)</formula>
    </cfRule>
  </conditionalFormatting>
  <conditionalFormatting sqref="I24">
    <cfRule type="containsErrors" dxfId="89" priority="73">
      <formula>ISERROR(I24)</formula>
    </cfRule>
  </conditionalFormatting>
  <conditionalFormatting sqref="K8:L8">
    <cfRule type="containsErrors" dxfId="88" priority="71">
      <formula>ISERROR(K8)</formula>
    </cfRule>
  </conditionalFormatting>
  <conditionalFormatting sqref="K16:L16">
    <cfRule type="containsErrors" dxfId="87" priority="70">
      <formula>ISERROR(K16)</formula>
    </cfRule>
  </conditionalFormatting>
  <conditionalFormatting sqref="K24:L24">
    <cfRule type="containsErrors" dxfId="86" priority="69">
      <formula>ISERROR(K24)</formula>
    </cfRule>
  </conditionalFormatting>
  <conditionalFormatting sqref="N8:Q8">
    <cfRule type="containsErrors" dxfId="85" priority="42">
      <formula>ISERROR(N8)</formula>
    </cfRule>
  </conditionalFormatting>
  <conditionalFormatting sqref="N16:Q16">
    <cfRule type="containsErrors" dxfId="84" priority="41">
      <formula>ISERROR(N16)</formula>
    </cfRule>
  </conditionalFormatting>
  <conditionalFormatting sqref="N24:Q24">
    <cfRule type="containsErrors" dxfId="83" priority="40">
      <formula>ISERROR(N24)</formula>
    </cfRule>
  </conditionalFormatting>
  <conditionalFormatting sqref="S8:V8">
    <cfRule type="containsErrors" dxfId="82" priority="21">
      <formula>ISERROR(S8)</formula>
    </cfRule>
  </conditionalFormatting>
  <conditionalFormatting sqref="S16:V16">
    <cfRule type="containsErrors" dxfId="81" priority="20">
      <formula>ISERROR(S16)</formula>
    </cfRule>
  </conditionalFormatting>
  <conditionalFormatting sqref="S24:V24">
    <cfRule type="containsErrors" dxfId="80" priority="19">
      <formula>ISERROR(S24)</formula>
    </cfRule>
  </conditionalFormatting>
  <conditionalFormatting sqref="X8:Z8">
    <cfRule type="containsErrors" dxfId="79" priority="15">
      <formula>ISERROR(X8)</formula>
    </cfRule>
  </conditionalFormatting>
  <conditionalFormatting sqref="X16:Z16">
    <cfRule type="containsErrors" dxfId="78" priority="14">
      <formula>ISERROR(X16)</formula>
    </cfRule>
  </conditionalFormatting>
  <conditionalFormatting sqref="X24:Z24">
    <cfRule type="containsErrors" dxfId="77" priority="13">
      <formula>ISERROR(X24)</formula>
    </cfRule>
  </conditionalFormatting>
  <conditionalFormatting sqref="AA8">
    <cfRule type="containsErrors" dxfId="76" priority="10">
      <formula>ISERROR(AA8)</formula>
    </cfRule>
  </conditionalFormatting>
  <conditionalFormatting sqref="AA16">
    <cfRule type="containsErrors" dxfId="75" priority="9">
      <formula>ISERROR(AA16)</formula>
    </cfRule>
  </conditionalFormatting>
  <conditionalFormatting sqref="AA24">
    <cfRule type="containsErrors" dxfId="74" priority="8">
      <formula>ISERROR(AA24)</formula>
    </cfRule>
  </conditionalFormatting>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ignoredErrors>
    <ignoredError sqref="B7:B8 B13:B16 B21:B23 B24 B12 B20 B28:B29 C8:D8 C7 C29:E34 N32:N34 C15:F16 C23:F24 C28:F28 C20:F22 C12:D14 H7:H8 H12:H14 H19:I22 H16:J16 H24:J24 J20:J22 J28 H28:I28 H15 H23 N28:N30 N31 M31 R31 M12:M14 M20:M22 M28:M30 Q7 P32:Q34 P28:R30 P31:Q31 P12:R14 Q9:Q11 P20:R22 Q17:Q19 Q25:Q27 Q15 Q23 Q8 Q16 Q24"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I61"/>
  <sheetViews>
    <sheetView showGridLines="0" view="pageBreakPreview" zoomScale="110" zoomScaleNormal="100" zoomScaleSheetLayoutView="110" workbookViewId="0">
      <pane xSplit="2" ySplit="9" topLeftCell="T38" activePane="bottomRight" state="frozen"/>
      <selection pane="topRight" activeCell="Z9" sqref="Z9"/>
      <selection pane="bottomLeft" activeCell="Z9" sqref="Z9"/>
      <selection pane="bottomRight" activeCell="AG40" sqref="AG40"/>
    </sheetView>
  </sheetViews>
  <sheetFormatPr baseColWidth="10" defaultColWidth="11.42578125" defaultRowHeight="15"/>
  <cols>
    <col min="1" max="1" width="27.85546875" customWidth="1"/>
    <col min="2" max="2" width="0.85546875" customWidth="1"/>
    <col min="3" max="6" width="7.7109375" customWidth="1"/>
    <col min="7" max="7" width="0.85546875" customWidth="1"/>
    <col min="8" max="11" width="7.7109375" customWidth="1"/>
    <col min="12" max="12" width="0.85546875" customWidth="1"/>
    <col min="13" max="16" width="7.7109375" customWidth="1"/>
    <col min="17" max="17" width="0.85546875" customWidth="1"/>
    <col min="18" max="21" width="7.7109375" customWidth="1"/>
    <col min="22" max="22" width="0.85546875" customWidth="1"/>
    <col min="23" max="26" width="7.7109375" customWidth="1"/>
    <col min="27" max="27" width="0.85546875" customWidth="1"/>
    <col min="28" max="30" width="7.7109375" customWidth="1"/>
  </cols>
  <sheetData>
    <row r="2" spans="1:34" s="4" customFormat="1" ht="16.5">
      <c r="A2" s="69" t="s">
        <v>175</v>
      </c>
      <c r="B2" s="68"/>
      <c r="C2" s="68"/>
      <c r="G2" s="68"/>
      <c r="H2" s="68"/>
      <c r="I2" s="68"/>
      <c r="J2" s="68"/>
      <c r="K2" s="68"/>
      <c r="L2" s="68"/>
      <c r="M2" s="68"/>
      <c r="N2" s="68"/>
      <c r="O2" s="68"/>
      <c r="P2" s="68"/>
      <c r="Q2" s="68"/>
      <c r="R2" s="68"/>
      <c r="S2" s="68"/>
      <c r="T2" s="68"/>
      <c r="U2" s="68"/>
      <c r="V2" s="68"/>
      <c r="W2" s="68"/>
      <c r="X2" s="68"/>
      <c r="Y2" s="68"/>
      <c r="Z2" s="68"/>
      <c r="AA2" s="68"/>
    </row>
    <row r="3" spans="1:34" s="4" customFormat="1" ht="19.5" customHeight="1">
      <c r="A3" s="88" t="s">
        <v>60</v>
      </c>
      <c r="B3" s="68"/>
      <c r="C3" s="68"/>
      <c r="G3" s="68"/>
      <c r="H3" s="68"/>
      <c r="I3" s="68"/>
      <c r="J3" s="68"/>
      <c r="K3" s="68"/>
      <c r="L3" s="68"/>
      <c r="M3" s="68"/>
      <c r="N3" s="68"/>
      <c r="O3" s="68"/>
      <c r="P3" s="68"/>
      <c r="Q3" s="68"/>
      <c r="R3" s="68"/>
      <c r="S3" s="68"/>
      <c r="T3" s="68"/>
      <c r="U3" s="68"/>
      <c r="V3" s="68"/>
      <c r="W3" s="68"/>
      <c r="X3" s="68"/>
      <c r="Y3" s="68"/>
      <c r="Z3" s="68"/>
      <c r="AA3" s="68"/>
    </row>
    <row r="4" spans="1:34" s="4" customFormat="1" ht="14.25">
      <c r="A4" s="67" t="s">
        <v>176</v>
      </c>
      <c r="B4" s="68"/>
      <c r="C4" s="68"/>
      <c r="G4" s="68"/>
      <c r="H4" s="68"/>
      <c r="I4" s="68"/>
      <c r="J4" s="68"/>
      <c r="K4" s="68"/>
      <c r="L4" s="199"/>
      <c r="M4" s="68"/>
      <c r="N4" s="68"/>
      <c r="O4" s="68"/>
      <c r="P4" s="68"/>
      <c r="Q4" s="199"/>
      <c r="R4" s="68"/>
      <c r="S4" s="68"/>
      <c r="T4" s="68"/>
      <c r="U4" s="68"/>
      <c r="V4" s="199"/>
      <c r="W4" s="68"/>
      <c r="X4" s="68"/>
      <c r="Y4" s="68"/>
      <c r="Z4" s="68"/>
      <c r="AA4" s="199"/>
    </row>
    <row r="5" spans="1:34" s="4" customFormat="1" ht="10.5">
      <c r="A5" s="68"/>
      <c r="B5" s="82"/>
      <c r="C5" s="82"/>
      <c r="G5" s="82"/>
      <c r="H5" s="82"/>
      <c r="I5" s="82"/>
      <c r="J5" s="82"/>
      <c r="K5" s="82"/>
      <c r="L5" s="82"/>
      <c r="M5" s="82"/>
      <c r="N5" s="82"/>
      <c r="O5" s="82"/>
      <c r="P5" s="82"/>
      <c r="Q5" s="82"/>
      <c r="R5" s="82"/>
      <c r="S5" s="82"/>
      <c r="T5" s="82"/>
      <c r="U5" s="82"/>
      <c r="V5" s="82"/>
      <c r="W5" s="82"/>
      <c r="X5" s="82"/>
      <c r="Y5" s="82"/>
      <c r="Z5" s="82"/>
      <c r="AA5" s="82"/>
    </row>
    <row r="6" spans="1:34" s="4" customFormat="1" ht="14.25">
      <c r="A6" s="65" t="s">
        <v>147</v>
      </c>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row>
    <row r="7" spans="1:34" s="4" customFormat="1" ht="6" customHeight="1"/>
    <row r="8" spans="1:34" s="4" customFormat="1" ht="15" customHeight="1">
      <c r="B8" s="54"/>
      <c r="C8" s="495" t="s">
        <v>30</v>
      </c>
      <c r="D8" s="496"/>
      <c r="E8" s="496"/>
      <c r="F8" s="499"/>
      <c r="G8" s="54"/>
      <c r="H8" s="495" t="s">
        <v>31</v>
      </c>
      <c r="I8" s="496"/>
      <c r="J8" s="496"/>
      <c r="K8" s="499"/>
      <c r="L8" s="54"/>
      <c r="M8" s="495" t="s">
        <v>27</v>
      </c>
      <c r="N8" s="496"/>
      <c r="O8" s="496"/>
      <c r="P8" s="496"/>
      <c r="Q8" s="54"/>
      <c r="R8" s="495" t="s">
        <v>32</v>
      </c>
      <c r="S8" s="496"/>
      <c r="T8" s="496"/>
      <c r="U8" s="496"/>
      <c r="V8" s="54"/>
      <c r="W8" s="500" t="s">
        <v>28</v>
      </c>
      <c r="X8" s="500"/>
      <c r="Y8" s="500"/>
      <c r="Z8" s="500"/>
      <c r="AA8" s="202"/>
      <c r="AB8" s="509" t="s">
        <v>29</v>
      </c>
      <c r="AC8" s="509"/>
      <c r="AD8" s="509"/>
    </row>
    <row r="9" spans="1:34" s="4" customFormat="1" ht="15" customHeight="1">
      <c r="B9" s="55"/>
      <c r="C9" s="101" t="s">
        <v>79</v>
      </c>
      <c r="D9" s="113" t="s">
        <v>80</v>
      </c>
      <c r="E9" s="114" t="s">
        <v>81</v>
      </c>
      <c r="F9" s="138" t="s">
        <v>82</v>
      </c>
      <c r="G9" s="55"/>
      <c r="H9" s="101" t="s">
        <v>79</v>
      </c>
      <c r="I9" s="113" t="s">
        <v>80</v>
      </c>
      <c r="J9" s="114" t="s">
        <v>81</v>
      </c>
      <c r="K9" s="138" t="s">
        <v>82</v>
      </c>
      <c r="L9" s="55"/>
      <c r="M9" s="195" t="s">
        <v>79</v>
      </c>
      <c r="N9" s="196" t="s">
        <v>80</v>
      </c>
      <c r="O9" s="196" t="s">
        <v>81</v>
      </c>
      <c r="P9" s="196" t="s">
        <v>82</v>
      </c>
      <c r="Q9" s="55"/>
      <c r="R9" s="195" t="s">
        <v>79</v>
      </c>
      <c r="S9" s="196" t="s">
        <v>80</v>
      </c>
      <c r="T9" s="196" t="s">
        <v>81</v>
      </c>
      <c r="U9" s="196" t="s">
        <v>82</v>
      </c>
      <c r="V9" s="55"/>
      <c r="W9" s="195" t="s">
        <v>79</v>
      </c>
      <c r="X9" s="196" t="s">
        <v>80</v>
      </c>
      <c r="Y9" s="196" t="s">
        <v>81</v>
      </c>
      <c r="Z9" s="196" t="s">
        <v>82</v>
      </c>
      <c r="AA9" s="55"/>
      <c r="AB9" s="204" t="s">
        <v>79</v>
      </c>
      <c r="AC9" s="204" t="s">
        <v>80</v>
      </c>
      <c r="AD9" s="204" t="s">
        <v>81</v>
      </c>
    </row>
    <row r="10" spans="1:34" s="86" customFormat="1" ht="15" customHeight="1">
      <c r="A10" s="108" t="s">
        <v>177</v>
      </c>
      <c r="B10" s="59"/>
      <c r="C10" s="207">
        <v>12766</v>
      </c>
      <c r="D10" s="344">
        <v>12598</v>
      </c>
      <c r="E10" s="344">
        <v>12657</v>
      </c>
      <c r="F10" s="344">
        <v>13068</v>
      </c>
      <c r="G10" s="224"/>
      <c r="H10" s="207">
        <v>13266</v>
      </c>
      <c r="I10" s="344">
        <v>13475</v>
      </c>
      <c r="J10" s="344">
        <v>14042</v>
      </c>
      <c r="K10" s="207">
        <v>14331</v>
      </c>
      <c r="L10" s="224"/>
      <c r="M10" s="207">
        <v>14862.323451369999</v>
      </c>
      <c r="N10" s="344">
        <v>15181</v>
      </c>
      <c r="O10" s="344">
        <v>15602</v>
      </c>
      <c r="P10" s="344">
        <v>15781</v>
      </c>
      <c r="Q10" s="224"/>
      <c r="R10" s="344">
        <v>15890</v>
      </c>
      <c r="S10" s="344">
        <v>16109</v>
      </c>
      <c r="T10" s="344">
        <v>16160</v>
      </c>
      <c r="U10" s="344">
        <v>15972</v>
      </c>
      <c r="V10" s="224"/>
      <c r="W10" s="344">
        <v>15796</v>
      </c>
      <c r="X10" s="344">
        <v>15656</v>
      </c>
      <c r="Y10" s="365">
        <v>15442</v>
      </c>
      <c r="Z10" s="365">
        <v>15345</v>
      </c>
      <c r="AA10" s="224"/>
      <c r="AB10" s="367">
        <v>15164</v>
      </c>
      <c r="AC10" s="355">
        <v>15019</v>
      </c>
      <c r="AD10" s="355">
        <v>14633</v>
      </c>
      <c r="AE10" s="462"/>
      <c r="AF10" s="484"/>
      <c r="AG10" s="484"/>
      <c r="AH10" s="402"/>
    </row>
    <row r="11" spans="1:34" s="86" customFormat="1" ht="15" customHeight="1">
      <c r="A11" s="108" t="s">
        <v>178</v>
      </c>
      <c r="B11" s="59"/>
      <c r="C11" s="207">
        <v>4092</v>
      </c>
      <c r="D11" s="344">
        <v>4848</v>
      </c>
      <c r="E11" s="344">
        <v>4996</v>
      </c>
      <c r="F11" s="344">
        <v>5087</v>
      </c>
      <c r="G11" s="224"/>
      <c r="H11" s="207">
        <v>5042</v>
      </c>
      <c r="I11" s="344">
        <v>5018</v>
      </c>
      <c r="J11" s="344">
        <v>5027</v>
      </c>
      <c r="K11" s="207">
        <v>4915</v>
      </c>
      <c r="L11" s="224"/>
      <c r="M11" s="207">
        <v>4993.8083189099998</v>
      </c>
      <c r="N11" s="344">
        <v>5069</v>
      </c>
      <c r="O11" s="344">
        <v>5204</v>
      </c>
      <c r="P11" s="344">
        <v>5348</v>
      </c>
      <c r="Q11" s="224"/>
      <c r="R11" s="344">
        <v>5492</v>
      </c>
      <c r="S11" s="344">
        <v>6244</v>
      </c>
      <c r="T11" s="344">
        <v>6348</v>
      </c>
      <c r="U11" s="344">
        <v>6403</v>
      </c>
      <c r="V11" s="224"/>
      <c r="W11" s="344">
        <v>6386</v>
      </c>
      <c r="X11" s="344">
        <v>6377</v>
      </c>
      <c r="Y11" s="365">
        <v>6414</v>
      </c>
      <c r="Z11" s="365">
        <v>6676</v>
      </c>
      <c r="AA11" s="224"/>
      <c r="AB11" s="367">
        <v>6722</v>
      </c>
      <c r="AC11" s="355">
        <v>6817</v>
      </c>
      <c r="AD11" s="355">
        <v>6893</v>
      </c>
      <c r="AE11" s="462"/>
      <c r="AF11" s="484"/>
      <c r="AG11" s="484"/>
      <c r="AH11" s="402"/>
    </row>
    <row r="12" spans="1:34" s="87" customFormat="1" ht="15" customHeight="1">
      <c r="A12" s="107" t="s">
        <v>174</v>
      </c>
      <c r="B12" s="60"/>
      <c r="C12" s="208">
        <v>16858</v>
      </c>
      <c r="D12" s="306">
        <v>17446</v>
      </c>
      <c r="E12" s="306">
        <v>17653</v>
      </c>
      <c r="F12" s="306">
        <v>18155</v>
      </c>
      <c r="G12" s="228"/>
      <c r="H12" s="208">
        <v>18308</v>
      </c>
      <c r="I12" s="306">
        <v>18493</v>
      </c>
      <c r="J12" s="306">
        <v>19069.002681279999</v>
      </c>
      <c r="K12" s="208">
        <v>19246</v>
      </c>
      <c r="L12" s="228"/>
      <c r="M12" s="208">
        <v>19856.131770280001</v>
      </c>
      <c r="N12" s="306">
        <v>20250</v>
      </c>
      <c r="O12" s="306">
        <v>20806</v>
      </c>
      <c r="P12" s="306">
        <v>21129</v>
      </c>
      <c r="Q12" s="228"/>
      <c r="R12" s="306">
        <v>21382</v>
      </c>
      <c r="S12" s="306">
        <v>22353</v>
      </c>
      <c r="T12" s="306">
        <v>22508</v>
      </c>
      <c r="U12" s="306">
        <v>22375</v>
      </c>
      <c r="V12" s="228"/>
      <c r="W12" s="306">
        <v>22182</v>
      </c>
      <c r="X12" s="306">
        <v>22033</v>
      </c>
      <c r="Y12" s="366">
        <v>21856</v>
      </c>
      <c r="Z12" s="366">
        <v>22021</v>
      </c>
      <c r="AA12" s="228"/>
      <c r="AB12" s="368">
        <v>21886</v>
      </c>
      <c r="AC12" s="368">
        <v>21836</v>
      </c>
      <c r="AD12" s="368">
        <v>21526</v>
      </c>
      <c r="AE12" s="462"/>
      <c r="AF12" s="484"/>
      <c r="AG12" s="484"/>
    </row>
    <row r="13" spans="1:34">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E13" s="462"/>
      <c r="AF13" s="398"/>
    </row>
    <row r="14" spans="1:34" s="4" customFormat="1" ht="14.25">
      <c r="A14" s="65" t="s">
        <v>162</v>
      </c>
      <c r="B14" s="83"/>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462"/>
      <c r="AF14" s="398"/>
    </row>
    <row r="15" spans="1:34" s="4" customFormat="1" ht="6" customHeight="1">
      <c r="AE15" s="462"/>
      <c r="AF15" s="398"/>
    </row>
    <row r="16" spans="1:34" s="4" customFormat="1" ht="15" customHeight="1">
      <c r="B16" s="54"/>
      <c r="C16" s="495" t="s">
        <v>30</v>
      </c>
      <c r="D16" s="496"/>
      <c r="E16" s="496"/>
      <c r="F16" s="499"/>
      <c r="G16" s="54"/>
      <c r="H16" s="495" t="s">
        <v>31</v>
      </c>
      <c r="I16" s="496"/>
      <c r="J16" s="496"/>
      <c r="K16" s="499"/>
      <c r="L16" s="54"/>
      <c r="M16" s="495" t="s">
        <v>27</v>
      </c>
      <c r="N16" s="496"/>
      <c r="O16" s="496"/>
      <c r="P16" s="496"/>
      <c r="Q16" s="54"/>
      <c r="R16" s="495" t="s">
        <v>32</v>
      </c>
      <c r="S16" s="496"/>
      <c r="T16" s="496"/>
      <c r="U16" s="496"/>
      <c r="V16" s="54"/>
      <c r="W16" s="500" t="s">
        <v>28</v>
      </c>
      <c r="X16" s="500"/>
      <c r="Y16" s="500"/>
      <c r="Z16" s="500"/>
      <c r="AA16" s="202"/>
      <c r="AB16" s="509" t="s">
        <v>29</v>
      </c>
      <c r="AC16" s="509"/>
      <c r="AD16" s="509"/>
      <c r="AE16" s="462"/>
      <c r="AF16" s="407"/>
    </row>
    <row r="17" spans="1:34" s="4" customFormat="1" ht="15" customHeight="1">
      <c r="B17" s="55"/>
      <c r="C17" s="101" t="s">
        <v>79</v>
      </c>
      <c r="D17" s="113" t="s">
        <v>80</v>
      </c>
      <c r="E17" s="114" t="s">
        <v>81</v>
      </c>
      <c r="F17" s="138" t="s">
        <v>82</v>
      </c>
      <c r="G17" s="55"/>
      <c r="H17" s="101" t="s">
        <v>79</v>
      </c>
      <c r="I17" s="113" t="s">
        <v>80</v>
      </c>
      <c r="J17" s="114" t="s">
        <v>81</v>
      </c>
      <c r="K17" s="138" t="s">
        <v>82</v>
      </c>
      <c r="L17" s="55"/>
      <c r="M17" s="195" t="s">
        <v>79</v>
      </c>
      <c r="N17" s="196" t="s">
        <v>80</v>
      </c>
      <c r="O17" s="196" t="s">
        <v>81</v>
      </c>
      <c r="P17" s="196" t="s">
        <v>82</v>
      </c>
      <c r="Q17" s="55"/>
      <c r="R17" s="195" t="s">
        <v>79</v>
      </c>
      <c r="S17" s="196" t="s">
        <v>80</v>
      </c>
      <c r="T17" s="196" t="s">
        <v>81</v>
      </c>
      <c r="U17" s="196" t="s">
        <v>82</v>
      </c>
      <c r="V17" s="55"/>
      <c r="W17" s="195" t="s">
        <v>79</v>
      </c>
      <c r="X17" s="196" t="s">
        <v>80</v>
      </c>
      <c r="Y17" s="196" t="s">
        <v>81</v>
      </c>
      <c r="Z17" s="196" t="s">
        <v>82</v>
      </c>
      <c r="AA17" s="55"/>
      <c r="AB17" s="204" t="s">
        <v>79</v>
      </c>
      <c r="AC17" s="204" t="str">
        <f>AC9</f>
        <v>Jun</v>
      </c>
      <c r="AD17" s="204" t="str">
        <f>AD9</f>
        <v>Sep</v>
      </c>
      <c r="AE17" s="462"/>
      <c r="AF17" s="407"/>
    </row>
    <row r="18" spans="1:34" s="210" customFormat="1" ht="15" customHeight="1">
      <c r="A18" s="209" t="s">
        <v>179</v>
      </c>
      <c r="B18" s="59"/>
      <c r="C18" s="207">
        <v>5797</v>
      </c>
      <c r="D18" s="344">
        <v>5751</v>
      </c>
      <c r="E18" s="344">
        <v>5556</v>
      </c>
      <c r="F18" s="344">
        <v>4797</v>
      </c>
      <c r="G18" s="224"/>
      <c r="H18" s="207">
        <v>4539</v>
      </c>
      <c r="I18" s="344">
        <v>4327</v>
      </c>
      <c r="J18" s="344">
        <v>4107</v>
      </c>
      <c r="K18" s="207">
        <v>3953</v>
      </c>
      <c r="L18" s="224"/>
      <c r="M18" s="207">
        <v>4129</v>
      </c>
      <c r="N18" s="344">
        <v>3586</v>
      </c>
      <c r="O18" s="344">
        <v>4118</v>
      </c>
      <c r="P18" s="344">
        <v>4047</v>
      </c>
      <c r="Q18" s="224"/>
      <c r="R18" s="344">
        <v>3900</v>
      </c>
      <c r="S18" s="344">
        <v>4243</v>
      </c>
      <c r="T18" s="344">
        <v>4085</v>
      </c>
      <c r="U18" s="344">
        <v>3771</v>
      </c>
      <c r="V18" s="224"/>
      <c r="W18" s="344">
        <v>3838</v>
      </c>
      <c r="X18" s="344">
        <v>3938</v>
      </c>
      <c r="Y18" s="365">
        <f>161+3588</f>
        <v>3749</v>
      </c>
      <c r="Z18" s="365">
        <v>3474</v>
      </c>
      <c r="AA18" s="224"/>
      <c r="AB18" s="365">
        <v>3441</v>
      </c>
      <c r="AC18" s="365">
        <v>3039</v>
      </c>
      <c r="AD18" s="365">
        <v>2777</v>
      </c>
      <c r="AE18" s="462"/>
      <c r="AF18" s="484"/>
      <c r="AG18" s="484"/>
      <c r="AH18" s="402"/>
    </row>
    <row r="19" spans="1:34" s="210" customFormat="1" ht="15" customHeight="1">
      <c r="A19" s="209" t="s">
        <v>180</v>
      </c>
      <c r="B19" s="59"/>
      <c r="C19" s="207">
        <v>4424</v>
      </c>
      <c r="D19" s="344">
        <v>4520</v>
      </c>
      <c r="E19" s="344">
        <v>4467</v>
      </c>
      <c r="F19" s="344">
        <v>4602</v>
      </c>
      <c r="G19" s="224"/>
      <c r="H19" s="207">
        <v>4921</v>
      </c>
      <c r="I19" s="344">
        <v>5055</v>
      </c>
      <c r="J19" s="344">
        <v>4986</v>
      </c>
      <c r="K19" s="207">
        <v>4954</v>
      </c>
      <c r="L19" s="224"/>
      <c r="M19" s="207">
        <v>4955</v>
      </c>
      <c r="N19" s="344">
        <v>4888</v>
      </c>
      <c r="O19" s="344">
        <v>5569</v>
      </c>
      <c r="P19" s="344">
        <v>5740</v>
      </c>
      <c r="Q19" s="224"/>
      <c r="R19" s="344">
        <v>6089</v>
      </c>
      <c r="S19" s="344">
        <v>6487</v>
      </c>
      <c r="T19" s="344">
        <v>6607</v>
      </c>
      <c r="U19" s="344">
        <v>6067</v>
      </c>
      <c r="V19" s="224"/>
      <c r="W19" s="344">
        <v>5669</v>
      </c>
      <c r="X19" s="344">
        <v>5311</v>
      </c>
      <c r="Y19" s="365">
        <v>5252</v>
      </c>
      <c r="Z19" s="365">
        <v>5098</v>
      </c>
      <c r="AA19" s="224"/>
      <c r="AB19" s="365">
        <v>5005</v>
      </c>
      <c r="AC19" s="365">
        <v>4987</v>
      </c>
      <c r="AD19" s="365">
        <v>4954</v>
      </c>
      <c r="AE19" s="462"/>
      <c r="AF19" s="484"/>
      <c r="AG19" s="484"/>
      <c r="AH19" s="402"/>
    </row>
    <row r="20" spans="1:34" s="210" customFormat="1" ht="15" customHeight="1">
      <c r="A20" s="209" t="s">
        <v>181</v>
      </c>
      <c r="B20" s="59"/>
      <c r="C20" s="207">
        <v>3059</v>
      </c>
      <c r="D20" s="344">
        <v>2975</v>
      </c>
      <c r="E20" s="344">
        <v>3176</v>
      </c>
      <c r="F20" s="344">
        <v>3293</v>
      </c>
      <c r="G20" s="224"/>
      <c r="H20" s="207">
        <v>3465</v>
      </c>
      <c r="I20" s="344">
        <v>3793</v>
      </c>
      <c r="J20" s="344">
        <v>4243</v>
      </c>
      <c r="K20" s="207">
        <v>4231</v>
      </c>
      <c r="L20" s="224"/>
      <c r="M20" s="207">
        <v>4247</v>
      </c>
      <c r="N20" s="344">
        <v>4169</v>
      </c>
      <c r="O20" s="344">
        <v>4170</v>
      </c>
      <c r="P20" s="344">
        <v>4588</v>
      </c>
      <c r="Q20" s="224"/>
      <c r="R20" s="344">
        <v>4451</v>
      </c>
      <c r="S20" s="344">
        <v>4309</v>
      </c>
      <c r="T20" s="344">
        <v>4246</v>
      </c>
      <c r="U20" s="344">
        <v>4178</v>
      </c>
      <c r="V20" s="224"/>
      <c r="W20" s="344">
        <v>4311</v>
      </c>
      <c r="X20" s="344">
        <v>4283</v>
      </c>
      <c r="Y20" s="365">
        <v>4319</v>
      </c>
      <c r="Z20" s="365">
        <v>4460</v>
      </c>
      <c r="AA20" s="224"/>
      <c r="AB20" s="365">
        <v>5155</v>
      </c>
      <c r="AC20" s="365">
        <v>5048</v>
      </c>
      <c r="AD20" s="365">
        <v>5093</v>
      </c>
      <c r="AE20" s="462"/>
      <c r="AF20" s="484"/>
      <c r="AG20" s="484"/>
      <c r="AH20" s="402"/>
    </row>
    <row r="21" spans="1:34" s="210" customFormat="1" ht="15" customHeight="1">
      <c r="A21" s="209" t="s">
        <v>182</v>
      </c>
      <c r="B21" s="59"/>
      <c r="C21" s="207">
        <v>645</v>
      </c>
      <c r="D21" s="344">
        <v>951</v>
      </c>
      <c r="E21" s="344">
        <v>1181</v>
      </c>
      <c r="F21" s="344">
        <v>449</v>
      </c>
      <c r="G21" s="224"/>
      <c r="H21" s="207">
        <v>529</v>
      </c>
      <c r="I21" s="344">
        <v>727</v>
      </c>
      <c r="J21" s="344">
        <v>249</v>
      </c>
      <c r="K21" s="207">
        <v>775</v>
      </c>
      <c r="L21" s="224"/>
      <c r="M21" s="207">
        <v>897</v>
      </c>
      <c r="N21" s="344">
        <v>582</v>
      </c>
      <c r="O21" s="344">
        <v>261</v>
      </c>
      <c r="P21" s="344">
        <v>524</v>
      </c>
      <c r="Q21" s="224"/>
      <c r="R21" s="344">
        <v>344</v>
      </c>
      <c r="S21" s="344">
        <v>877</v>
      </c>
      <c r="T21" s="344">
        <v>487</v>
      </c>
      <c r="U21" s="344">
        <v>487</v>
      </c>
      <c r="V21" s="224"/>
      <c r="W21" s="344">
        <v>486</v>
      </c>
      <c r="X21" s="344">
        <v>210</v>
      </c>
      <c r="Y21" s="365">
        <f>-161+348</f>
        <v>187</v>
      </c>
      <c r="Z21" s="365">
        <v>296</v>
      </c>
      <c r="AA21" s="224"/>
      <c r="AB21" s="365">
        <v>477</v>
      </c>
      <c r="AC21" s="365">
        <v>160</v>
      </c>
      <c r="AD21" s="365">
        <v>196</v>
      </c>
      <c r="AE21" s="462"/>
      <c r="AF21" s="484"/>
      <c r="AG21" s="484"/>
      <c r="AH21" s="402"/>
    </row>
    <row r="22" spans="1:34" s="87" customFormat="1" ht="15" customHeight="1">
      <c r="A22" s="107" t="s">
        <v>174</v>
      </c>
      <c r="B22" s="60"/>
      <c r="C22" s="208">
        <v>13925</v>
      </c>
      <c r="D22" s="306">
        <v>14196</v>
      </c>
      <c r="E22" s="306">
        <v>14380</v>
      </c>
      <c r="F22" s="306">
        <v>13141</v>
      </c>
      <c r="G22" s="228"/>
      <c r="H22" s="208">
        <v>13454</v>
      </c>
      <c r="I22" s="306">
        <v>13902</v>
      </c>
      <c r="J22" s="306">
        <v>13585</v>
      </c>
      <c r="K22" s="208">
        <v>13913</v>
      </c>
      <c r="L22" s="228"/>
      <c r="M22" s="208">
        <v>14228</v>
      </c>
      <c r="N22" s="306">
        <v>13226</v>
      </c>
      <c r="O22" s="306">
        <v>14118</v>
      </c>
      <c r="P22" s="306">
        <v>14899</v>
      </c>
      <c r="Q22" s="228"/>
      <c r="R22" s="306">
        <v>14784</v>
      </c>
      <c r="S22" s="306">
        <v>15916</v>
      </c>
      <c r="T22" s="306">
        <v>15425</v>
      </c>
      <c r="U22" s="306">
        <v>14503</v>
      </c>
      <c r="V22" s="228"/>
      <c r="W22" s="306">
        <v>14304</v>
      </c>
      <c r="X22" s="306">
        <v>13742</v>
      </c>
      <c r="Y22" s="366">
        <v>13507</v>
      </c>
      <c r="Z22" s="366">
        <v>13328</v>
      </c>
      <c r="AA22" s="228"/>
      <c r="AB22" s="366">
        <v>14078</v>
      </c>
      <c r="AC22" s="368">
        <v>13234</v>
      </c>
      <c r="AD22" s="368">
        <v>13020</v>
      </c>
      <c r="AE22" s="462"/>
      <c r="AF22" s="484"/>
      <c r="AG22" s="484"/>
      <c r="AH22" s="402"/>
    </row>
    <row r="23" spans="1:34">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
      <c r="AC23" s="4"/>
      <c r="AD23" s="4"/>
      <c r="AE23" s="462"/>
      <c r="AF23" s="398"/>
    </row>
    <row r="24" spans="1:34" s="4" customFormat="1" ht="14.25">
      <c r="A24" s="65" t="s">
        <v>164</v>
      </c>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462"/>
      <c r="AF24" s="398"/>
    </row>
    <row r="25" spans="1:34" s="4" customFormat="1" ht="6" customHeight="1">
      <c r="AE25" s="462"/>
      <c r="AF25" s="398"/>
    </row>
    <row r="26" spans="1:34">
      <c r="B26" s="54"/>
      <c r="C26" s="495" t="s">
        <v>30</v>
      </c>
      <c r="D26" s="496"/>
      <c r="E26" s="496"/>
      <c r="F26" s="499"/>
      <c r="G26" s="54"/>
      <c r="H26" s="495" t="s">
        <v>31</v>
      </c>
      <c r="I26" s="496"/>
      <c r="J26" s="496"/>
      <c r="K26" s="499"/>
      <c r="L26" s="54"/>
      <c r="M26" s="495" t="s">
        <v>27</v>
      </c>
      <c r="N26" s="496"/>
      <c r="O26" s="496"/>
      <c r="P26" s="496"/>
      <c r="Q26" s="54"/>
      <c r="R26" s="495" t="s">
        <v>32</v>
      </c>
      <c r="S26" s="496"/>
      <c r="T26" s="496"/>
      <c r="U26" s="496"/>
      <c r="V26" s="54"/>
      <c r="W26" s="500" t="s">
        <v>28</v>
      </c>
      <c r="X26" s="500"/>
      <c r="Y26" s="500"/>
      <c r="Z26" s="500"/>
      <c r="AA26" s="202"/>
      <c r="AB26" s="509" t="s">
        <v>29</v>
      </c>
      <c r="AC26" s="509"/>
      <c r="AD26" s="509"/>
      <c r="AE26" s="462"/>
      <c r="AF26" s="407"/>
    </row>
    <row r="27" spans="1:34">
      <c r="A27" s="4"/>
      <c r="B27" s="55"/>
      <c r="C27" s="101" t="s">
        <v>79</v>
      </c>
      <c r="D27" s="113" t="s">
        <v>80</v>
      </c>
      <c r="E27" s="114" t="s">
        <v>81</v>
      </c>
      <c r="F27" s="138" t="s">
        <v>82</v>
      </c>
      <c r="G27" s="55"/>
      <c r="H27" s="101" t="s">
        <v>79</v>
      </c>
      <c r="I27" s="113" t="s">
        <v>80</v>
      </c>
      <c r="J27" s="114" t="s">
        <v>81</v>
      </c>
      <c r="K27" s="138" t="s">
        <v>82</v>
      </c>
      <c r="L27" s="55"/>
      <c r="M27" s="195" t="s">
        <v>79</v>
      </c>
      <c r="N27" s="196" t="s">
        <v>80</v>
      </c>
      <c r="O27" s="196" t="s">
        <v>81</v>
      </c>
      <c r="P27" s="196" t="s">
        <v>82</v>
      </c>
      <c r="Q27" s="55"/>
      <c r="R27" s="195" t="s">
        <v>79</v>
      </c>
      <c r="S27" s="196" t="s">
        <v>80</v>
      </c>
      <c r="T27" s="196" t="s">
        <v>81</v>
      </c>
      <c r="U27" s="196" t="s">
        <v>82</v>
      </c>
      <c r="V27" s="55"/>
      <c r="W27" s="195" t="s">
        <v>79</v>
      </c>
      <c r="X27" s="196" t="s">
        <v>80</v>
      </c>
      <c r="Y27" s="196" t="s">
        <v>81</v>
      </c>
      <c r="Z27" s="196" t="s">
        <v>82</v>
      </c>
      <c r="AA27" s="55"/>
      <c r="AB27" s="204" t="s">
        <v>79</v>
      </c>
      <c r="AC27" s="204" t="str">
        <f>AC9</f>
        <v>Jun</v>
      </c>
      <c r="AD27" s="204" t="str">
        <f>AD9</f>
        <v>Sep</v>
      </c>
      <c r="AE27" s="462"/>
      <c r="AF27" s="407"/>
    </row>
    <row r="28" spans="1:34">
      <c r="A28" s="108" t="s">
        <v>183</v>
      </c>
      <c r="B28" s="59"/>
      <c r="C28" s="207">
        <v>6079</v>
      </c>
      <c r="D28" s="344">
        <v>5833</v>
      </c>
      <c r="E28" s="344">
        <v>5383</v>
      </c>
      <c r="F28" s="344">
        <v>4722.3999999999996</v>
      </c>
      <c r="G28" s="224"/>
      <c r="H28" s="207">
        <v>6168.7</v>
      </c>
      <c r="I28" s="207">
        <v>7081.6</v>
      </c>
      <c r="J28" s="207">
        <v>6743.1</v>
      </c>
      <c r="K28" s="207">
        <v>6520.3</v>
      </c>
      <c r="L28" s="42"/>
      <c r="M28" s="207">
        <v>5884.9</v>
      </c>
      <c r="N28" s="207">
        <v>5524</v>
      </c>
      <c r="O28" s="207">
        <v>5381</v>
      </c>
      <c r="P28" s="207">
        <v>5148</v>
      </c>
      <c r="Q28" s="42"/>
      <c r="R28" s="207">
        <v>4396</v>
      </c>
      <c r="S28" s="207">
        <v>4520</v>
      </c>
      <c r="T28" s="207">
        <v>4746</v>
      </c>
      <c r="U28" s="207">
        <v>5000</v>
      </c>
      <c r="V28" s="42"/>
      <c r="W28" s="207">
        <v>5026</v>
      </c>
      <c r="X28" s="207">
        <v>5106</v>
      </c>
      <c r="Y28" s="367">
        <v>5138</v>
      </c>
      <c r="Z28" s="367">
        <v>5214</v>
      </c>
      <c r="AA28" s="42"/>
      <c r="AB28" s="367">
        <v>4978</v>
      </c>
      <c r="AC28" s="365">
        <v>4828</v>
      </c>
      <c r="AD28" s="365">
        <v>4097</v>
      </c>
      <c r="AE28" s="462"/>
      <c r="AF28" s="398"/>
    </row>
    <row r="29" spans="1:34">
      <c r="A29" s="108" t="s">
        <v>184</v>
      </c>
      <c r="B29" s="59"/>
      <c r="C29" s="207">
        <v>5040</v>
      </c>
      <c r="D29" s="344">
        <v>3344</v>
      </c>
      <c r="E29" s="344">
        <v>5075</v>
      </c>
      <c r="F29" s="344">
        <v>5338</v>
      </c>
      <c r="G29" s="224"/>
      <c r="H29" s="207">
        <v>5574</v>
      </c>
      <c r="I29" s="207">
        <v>9096</v>
      </c>
      <c r="J29" s="207">
        <v>9350</v>
      </c>
      <c r="K29" s="207">
        <v>10925.5</v>
      </c>
      <c r="L29" s="42"/>
      <c r="M29" s="207">
        <v>11073</v>
      </c>
      <c r="N29" s="207">
        <v>13041</v>
      </c>
      <c r="O29" s="207">
        <v>12010</v>
      </c>
      <c r="P29" s="207">
        <v>13065</v>
      </c>
      <c r="Q29" s="42"/>
      <c r="R29" s="207">
        <v>11891</v>
      </c>
      <c r="S29" s="207">
        <v>10629</v>
      </c>
      <c r="T29" s="207">
        <v>12211</v>
      </c>
      <c r="U29" s="207">
        <v>13386</v>
      </c>
      <c r="V29" s="42"/>
      <c r="W29" s="207">
        <v>12038</v>
      </c>
      <c r="X29" s="207">
        <v>11558</v>
      </c>
      <c r="Y29" s="367">
        <v>11684</v>
      </c>
      <c r="Z29" s="367">
        <v>13544</v>
      </c>
      <c r="AA29" s="42"/>
      <c r="AB29" s="367">
        <v>12090</v>
      </c>
      <c r="AC29" s="365">
        <v>12677</v>
      </c>
      <c r="AD29" s="365">
        <v>15357</v>
      </c>
      <c r="AE29" s="462"/>
      <c r="AF29" s="398"/>
    </row>
    <row r="30" spans="1:34" s="87" customFormat="1" ht="15" customHeight="1">
      <c r="A30" s="107" t="s">
        <v>174</v>
      </c>
      <c r="B30" s="60"/>
      <c r="C30" s="208">
        <v>11119</v>
      </c>
      <c r="D30" s="306">
        <v>9177</v>
      </c>
      <c r="E30" s="306">
        <v>10458</v>
      </c>
      <c r="F30" s="306">
        <v>10060</v>
      </c>
      <c r="G30" s="228"/>
      <c r="H30" s="208">
        <v>11743</v>
      </c>
      <c r="I30" s="306">
        <v>16178</v>
      </c>
      <c r="J30" s="306">
        <v>16093</v>
      </c>
      <c r="K30" s="208">
        <v>17446</v>
      </c>
      <c r="L30" s="228"/>
      <c r="M30" s="208">
        <v>16958</v>
      </c>
      <c r="N30" s="306">
        <v>18565</v>
      </c>
      <c r="O30" s="306">
        <v>17392</v>
      </c>
      <c r="P30" s="306">
        <v>18213</v>
      </c>
      <c r="Q30" s="228"/>
      <c r="R30" s="306">
        <v>16287</v>
      </c>
      <c r="S30" s="306">
        <v>15149</v>
      </c>
      <c r="T30" s="306">
        <v>16957</v>
      </c>
      <c r="U30" s="306">
        <v>18386</v>
      </c>
      <c r="V30" s="228"/>
      <c r="W30" s="306">
        <v>17064</v>
      </c>
      <c r="X30" s="306">
        <v>16664</v>
      </c>
      <c r="Y30" s="366">
        <v>16822</v>
      </c>
      <c r="Z30" s="366">
        <v>18758</v>
      </c>
      <c r="AA30" s="228"/>
      <c r="AB30" s="366">
        <v>17068</v>
      </c>
      <c r="AC30" s="368">
        <v>17505</v>
      </c>
      <c r="AD30" s="368">
        <v>19454</v>
      </c>
      <c r="AE30" s="462"/>
      <c r="AF30" s="398"/>
    </row>
    <row r="31" spans="1:34">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E31" s="462"/>
      <c r="AF31" s="398"/>
    </row>
    <row r="32" spans="1:34">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E32" s="462"/>
      <c r="AF32" s="398"/>
    </row>
    <row r="33" spans="1:34">
      <c r="A33" s="67" t="s">
        <v>185</v>
      </c>
      <c r="AE33" s="462"/>
      <c r="AF33" s="398"/>
    </row>
    <row r="34" spans="1:34">
      <c r="A34" s="68"/>
      <c r="B34" s="82"/>
      <c r="C34" s="82"/>
      <c r="D34" s="4"/>
      <c r="E34" s="4"/>
      <c r="F34" s="4"/>
      <c r="G34" s="82"/>
      <c r="H34" s="82"/>
      <c r="I34" s="82"/>
      <c r="J34" s="82"/>
      <c r="K34" s="82"/>
      <c r="L34" s="200"/>
      <c r="M34" s="82"/>
      <c r="N34" s="82"/>
      <c r="O34" s="82"/>
      <c r="P34" s="82"/>
      <c r="Q34" s="200"/>
      <c r="R34" s="82"/>
      <c r="S34" s="82"/>
      <c r="T34" s="82"/>
      <c r="U34" s="82"/>
      <c r="V34" s="200"/>
      <c r="W34" s="82"/>
      <c r="X34" s="82"/>
      <c r="Y34" s="82"/>
      <c r="Z34" s="82"/>
      <c r="AA34" s="200"/>
      <c r="AE34" s="462"/>
      <c r="AF34" s="398"/>
    </row>
    <row r="35" spans="1:34">
      <c r="A35" s="65" t="s">
        <v>147</v>
      </c>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462"/>
      <c r="AF35" s="398"/>
    </row>
    <row r="36" spans="1:34">
      <c r="A36" s="4"/>
      <c r="B36" s="4"/>
      <c r="C36" s="4"/>
      <c r="D36" s="4"/>
      <c r="E36" s="4"/>
      <c r="F36" s="4"/>
      <c r="G36" s="4"/>
      <c r="H36" s="4"/>
      <c r="I36" s="4"/>
      <c r="J36" s="4"/>
      <c r="K36" s="4"/>
      <c r="L36" s="201"/>
      <c r="M36" s="4"/>
      <c r="N36" s="4"/>
      <c r="O36" s="4"/>
      <c r="P36" s="4"/>
      <c r="Q36" s="201"/>
      <c r="R36" s="4"/>
      <c r="S36" s="4"/>
      <c r="T36" s="4"/>
      <c r="U36" s="4"/>
      <c r="V36" s="201"/>
      <c r="W36" s="4"/>
      <c r="X36" s="4"/>
      <c r="Y36" s="4"/>
      <c r="Z36" s="4"/>
      <c r="AA36" s="201"/>
      <c r="AE36" s="462"/>
      <c r="AF36" s="398"/>
    </row>
    <row r="37" spans="1:34">
      <c r="A37" s="4"/>
      <c r="B37" s="54"/>
      <c r="C37" s="495" t="s">
        <v>30</v>
      </c>
      <c r="D37" s="496"/>
      <c r="E37" s="496"/>
      <c r="F37" s="499"/>
      <c r="G37" s="54"/>
      <c r="H37" s="495" t="s">
        <v>31</v>
      </c>
      <c r="I37" s="496"/>
      <c r="J37" s="496"/>
      <c r="K37" s="496"/>
      <c r="L37" s="202"/>
      <c r="M37" s="510" t="s">
        <v>27</v>
      </c>
      <c r="N37" s="510"/>
      <c r="O37" s="510"/>
      <c r="P37" s="510"/>
      <c r="Q37" s="202"/>
      <c r="R37" s="495" t="s">
        <v>32</v>
      </c>
      <c r="S37" s="496"/>
      <c r="T37" s="496"/>
      <c r="U37" s="496"/>
      <c r="V37" s="202"/>
      <c r="W37" s="500" t="s">
        <v>28</v>
      </c>
      <c r="X37" s="500"/>
      <c r="Y37" s="500"/>
      <c r="Z37" s="500"/>
      <c r="AA37" s="202"/>
      <c r="AB37" s="509" t="s">
        <v>29</v>
      </c>
      <c r="AC37" s="509"/>
      <c r="AD37" s="509"/>
      <c r="AE37" s="462"/>
      <c r="AF37" s="407"/>
    </row>
    <row r="38" spans="1:34">
      <c r="A38" s="4"/>
      <c r="B38" s="55"/>
      <c r="C38" s="203" t="s">
        <v>33</v>
      </c>
      <c r="D38" s="204" t="s">
        <v>34</v>
      </c>
      <c r="E38" s="205" t="s">
        <v>35</v>
      </c>
      <c r="F38" s="206" t="s">
        <v>36</v>
      </c>
      <c r="G38" s="55"/>
      <c r="H38" s="203" t="s">
        <v>33</v>
      </c>
      <c r="I38" s="204" t="s">
        <v>34</v>
      </c>
      <c r="J38" s="205" t="s">
        <v>35</v>
      </c>
      <c r="K38" s="206" t="s">
        <v>36</v>
      </c>
      <c r="L38" s="42"/>
      <c r="M38" s="203" t="s">
        <v>33</v>
      </c>
      <c r="N38" s="157" t="s">
        <v>34</v>
      </c>
      <c r="O38" s="157" t="s">
        <v>35</v>
      </c>
      <c r="P38" s="157" t="s">
        <v>36</v>
      </c>
      <c r="Q38" s="42"/>
      <c r="R38" s="203" t="s">
        <v>33</v>
      </c>
      <c r="S38" s="157" t="s">
        <v>34</v>
      </c>
      <c r="T38" s="157" t="s">
        <v>35</v>
      </c>
      <c r="U38" s="157" t="s">
        <v>36</v>
      </c>
      <c r="V38" s="42"/>
      <c r="W38" s="203" t="s">
        <v>33</v>
      </c>
      <c r="X38" s="157" t="s">
        <v>34</v>
      </c>
      <c r="Y38" s="157" t="s">
        <v>35</v>
      </c>
      <c r="Z38" s="157" t="s">
        <v>36</v>
      </c>
      <c r="AA38" s="42"/>
      <c r="AB38" s="157" t="s">
        <v>33</v>
      </c>
      <c r="AC38" s="157" t="s">
        <v>35</v>
      </c>
      <c r="AD38" s="157" t="s">
        <v>35</v>
      </c>
      <c r="AE38" s="462"/>
      <c r="AF38" s="407"/>
    </row>
    <row r="39" spans="1:34">
      <c r="A39" s="108" t="s">
        <v>177</v>
      </c>
      <c r="B39" s="59"/>
      <c r="C39" s="207">
        <v>12607.366074786667</v>
      </c>
      <c r="D39" s="344">
        <v>12593.578451056666</v>
      </c>
      <c r="E39" s="344">
        <v>12617.644453126666</v>
      </c>
      <c r="F39" s="344">
        <v>13009.397428580001</v>
      </c>
      <c r="G39" s="224"/>
      <c r="H39" s="207">
        <v>13213.408285296668</v>
      </c>
      <c r="I39" s="207">
        <v>13850.887972713334</v>
      </c>
      <c r="J39" s="207">
        <v>14336.666537403333</v>
      </c>
      <c r="K39" s="207">
        <v>14274.358521113332</v>
      </c>
      <c r="L39" s="42"/>
      <c r="M39" s="207">
        <v>14743.892135283333</v>
      </c>
      <c r="N39" s="207">
        <v>15050.664233473333</v>
      </c>
      <c r="O39" s="207">
        <v>15464</v>
      </c>
      <c r="P39" s="207">
        <v>15750.333333333334</v>
      </c>
      <c r="Q39" s="42"/>
      <c r="R39" s="207">
        <v>15827</v>
      </c>
      <c r="S39" s="207">
        <v>16027</v>
      </c>
      <c r="T39" s="207">
        <v>16178</v>
      </c>
      <c r="U39" s="207">
        <v>15996</v>
      </c>
      <c r="V39" s="42"/>
      <c r="W39" s="207">
        <v>15884</v>
      </c>
      <c r="X39" s="207">
        <v>15674</v>
      </c>
      <c r="Y39" s="367">
        <v>15511</v>
      </c>
      <c r="Z39" s="367">
        <v>15377</v>
      </c>
      <c r="AA39" s="42"/>
      <c r="AB39" s="367">
        <v>15234</v>
      </c>
      <c r="AC39" s="367">
        <v>15063</v>
      </c>
      <c r="AD39" s="367">
        <v>14675</v>
      </c>
      <c r="AE39" s="462"/>
      <c r="AF39" s="484"/>
      <c r="AG39" s="484"/>
      <c r="AH39" s="402"/>
    </row>
    <row r="40" spans="1:34">
      <c r="A40" s="108" t="s">
        <v>178</v>
      </c>
      <c r="B40" s="59"/>
      <c r="C40" s="207">
        <v>4062.0549334966663</v>
      </c>
      <c r="D40" s="344">
        <v>4599.3555321933336</v>
      </c>
      <c r="E40" s="344">
        <v>4957.1814740033333</v>
      </c>
      <c r="F40" s="344">
        <v>5044.7191407366663</v>
      </c>
      <c r="G40" s="224"/>
      <c r="H40" s="207">
        <v>5068.9767571533339</v>
      </c>
      <c r="I40" s="207">
        <v>4511.3230488166664</v>
      </c>
      <c r="J40" s="207">
        <v>4585.3457777966669</v>
      </c>
      <c r="K40" s="207">
        <v>4968.6896060133331</v>
      </c>
      <c r="L40" s="42"/>
      <c r="M40" s="207">
        <v>4924.204038646666</v>
      </c>
      <c r="N40" s="207">
        <v>5019.8995925666668</v>
      </c>
      <c r="O40" s="207">
        <v>5154</v>
      </c>
      <c r="P40" s="207">
        <v>5270.333333333333</v>
      </c>
      <c r="Q40" s="42"/>
      <c r="R40" s="207">
        <v>5434</v>
      </c>
      <c r="S40" s="207">
        <v>6022</v>
      </c>
      <c r="T40" s="207">
        <v>6310</v>
      </c>
      <c r="U40" s="207">
        <v>6465</v>
      </c>
      <c r="V40" s="42"/>
      <c r="W40" s="207">
        <v>6397</v>
      </c>
      <c r="X40" s="207">
        <v>6377</v>
      </c>
      <c r="Y40" s="367">
        <v>6421</v>
      </c>
      <c r="Z40" s="367">
        <v>6614</v>
      </c>
      <c r="AA40" s="42"/>
      <c r="AB40" s="367">
        <v>6717</v>
      </c>
      <c r="AC40" s="367">
        <v>6769</v>
      </c>
      <c r="AD40" s="367">
        <v>6879</v>
      </c>
      <c r="AE40" s="462"/>
      <c r="AF40" s="484"/>
      <c r="AG40" s="484"/>
      <c r="AH40" s="402"/>
    </row>
    <row r="41" spans="1:34">
      <c r="A41" s="107" t="s">
        <v>174</v>
      </c>
      <c r="B41" s="60"/>
      <c r="C41" s="208">
        <v>16669.421008283334</v>
      </c>
      <c r="D41" s="306">
        <v>17192.933983250001</v>
      </c>
      <c r="E41" s="306">
        <v>17574.825927129998</v>
      </c>
      <c r="F41" s="306">
        <v>18054.116569316669</v>
      </c>
      <c r="G41" s="228"/>
      <c r="H41" s="208">
        <v>18282.385042450001</v>
      </c>
      <c r="I41" s="208">
        <v>18362.211021529998</v>
      </c>
      <c r="J41" s="208">
        <v>18922.012315200001</v>
      </c>
      <c r="K41" s="208">
        <v>19244</v>
      </c>
      <c r="L41" s="42"/>
      <c r="M41" s="208">
        <v>19668.09617393</v>
      </c>
      <c r="N41" s="208">
        <v>20069.793610243334</v>
      </c>
      <c r="O41" s="208">
        <v>20618</v>
      </c>
      <c r="P41" s="208">
        <v>21020.666666666668</v>
      </c>
      <c r="Q41" s="42"/>
      <c r="R41" s="208">
        <v>21262</v>
      </c>
      <c r="S41" s="208">
        <v>22049</v>
      </c>
      <c r="T41" s="208">
        <v>22488</v>
      </c>
      <c r="U41" s="208">
        <v>22461</v>
      </c>
      <c r="V41" s="42"/>
      <c r="W41" s="208">
        <v>22281</v>
      </c>
      <c r="X41" s="208">
        <v>22051</v>
      </c>
      <c r="Y41" s="368">
        <v>21933</v>
      </c>
      <c r="Z41" s="368">
        <v>21991</v>
      </c>
      <c r="AA41" s="42"/>
      <c r="AB41" s="368">
        <v>21951</v>
      </c>
      <c r="AC41" s="368">
        <v>21832</v>
      </c>
      <c r="AD41" s="368">
        <v>21554</v>
      </c>
      <c r="AE41" s="462"/>
      <c r="AF41" s="484"/>
      <c r="AG41" s="484"/>
      <c r="AH41" s="402"/>
    </row>
    <row r="42" spans="1:34">
      <c r="F42" s="159"/>
      <c r="L42" s="42"/>
      <c r="Q42" s="42"/>
      <c r="V42" s="42"/>
      <c r="AA42" s="42"/>
      <c r="AE42" s="462"/>
      <c r="AF42" s="398"/>
    </row>
    <row r="43" spans="1:34">
      <c r="A43" s="65" t="s">
        <v>162</v>
      </c>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462"/>
      <c r="AF43" s="398"/>
    </row>
    <row r="44" spans="1:34">
      <c r="A44" s="4"/>
      <c r="B44" s="4"/>
      <c r="C44" s="4"/>
      <c r="D44" s="4"/>
      <c r="E44" s="4"/>
      <c r="F44" s="4"/>
      <c r="G44" s="4"/>
      <c r="H44" s="4"/>
      <c r="I44" s="4"/>
      <c r="J44" s="4"/>
      <c r="K44" s="4"/>
      <c r="L44" s="201"/>
      <c r="M44" s="4"/>
      <c r="N44" s="4"/>
      <c r="O44" s="4"/>
      <c r="P44" s="4"/>
      <c r="Q44" s="201"/>
      <c r="R44" s="4"/>
      <c r="S44" s="4"/>
      <c r="T44" s="4"/>
      <c r="U44" s="4"/>
      <c r="V44" s="201"/>
      <c r="W44" s="4"/>
      <c r="X44" s="4"/>
      <c r="Y44" s="4"/>
      <c r="Z44" s="4"/>
      <c r="AA44" s="201"/>
      <c r="AE44" s="462"/>
      <c r="AF44" s="398"/>
    </row>
    <row r="45" spans="1:34">
      <c r="A45" s="4"/>
      <c r="B45" s="54"/>
      <c r="C45" s="495" t="s">
        <v>30</v>
      </c>
      <c r="D45" s="496"/>
      <c r="E45" s="496"/>
      <c r="F45" s="499"/>
      <c r="G45" s="54"/>
      <c r="H45" s="495" t="s">
        <v>31</v>
      </c>
      <c r="I45" s="496"/>
      <c r="J45" s="496"/>
      <c r="K45" s="496"/>
      <c r="L45" s="202"/>
      <c r="M45" s="510">
        <v>2021</v>
      </c>
      <c r="N45" s="510"/>
      <c r="O45" s="510"/>
      <c r="P45" s="510"/>
      <c r="Q45" s="202"/>
      <c r="R45" s="495" t="s">
        <v>32</v>
      </c>
      <c r="S45" s="496"/>
      <c r="T45" s="496"/>
      <c r="U45" s="496"/>
      <c r="V45" s="202"/>
      <c r="W45" s="500" t="s">
        <v>28</v>
      </c>
      <c r="X45" s="500"/>
      <c r="Y45" s="500"/>
      <c r="Z45" s="500"/>
      <c r="AA45" s="202"/>
      <c r="AB45" s="509" t="s">
        <v>29</v>
      </c>
      <c r="AC45" s="509"/>
      <c r="AD45" s="509"/>
      <c r="AE45" s="462"/>
      <c r="AF45" s="407"/>
    </row>
    <row r="46" spans="1:34">
      <c r="A46" s="4"/>
      <c r="B46" s="55"/>
      <c r="C46" s="203" t="s">
        <v>33</v>
      </c>
      <c r="D46" s="204" t="s">
        <v>34</v>
      </c>
      <c r="E46" s="205" t="s">
        <v>35</v>
      </c>
      <c r="F46" s="206" t="s">
        <v>36</v>
      </c>
      <c r="G46" s="55"/>
      <c r="H46" s="203" t="s">
        <v>33</v>
      </c>
      <c r="I46" s="204" t="s">
        <v>34</v>
      </c>
      <c r="J46" s="205" t="s">
        <v>35</v>
      </c>
      <c r="K46" s="206" t="s">
        <v>36</v>
      </c>
      <c r="L46" s="42"/>
      <c r="M46" s="203" t="s">
        <v>33</v>
      </c>
      <c r="N46" s="157" t="s">
        <v>34</v>
      </c>
      <c r="O46" s="157" t="s">
        <v>35</v>
      </c>
      <c r="P46" s="157" t="s">
        <v>36</v>
      </c>
      <c r="Q46" s="42"/>
      <c r="R46" s="203" t="s">
        <v>33</v>
      </c>
      <c r="S46" s="157" t="s">
        <v>34</v>
      </c>
      <c r="T46" s="157" t="s">
        <v>35</v>
      </c>
      <c r="U46" s="157" t="s">
        <v>36</v>
      </c>
      <c r="V46" s="42"/>
      <c r="W46" s="203" t="s">
        <v>33</v>
      </c>
      <c r="X46" s="157" t="s">
        <v>34</v>
      </c>
      <c r="Y46" s="157" t="s">
        <v>35</v>
      </c>
      <c r="Z46" s="157" t="s">
        <v>36</v>
      </c>
      <c r="AA46" s="42"/>
      <c r="AB46" s="157" t="str">
        <f>AB38</f>
        <v>Q1</v>
      </c>
      <c r="AC46" s="157" t="str">
        <f>AC38</f>
        <v>Q3</v>
      </c>
      <c r="AD46" s="157" t="str">
        <f>AD38</f>
        <v>Q3</v>
      </c>
      <c r="AE46" s="462"/>
      <c r="AF46" s="407"/>
    </row>
    <row r="47" spans="1:34">
      <c r="A47" s="108" t="s">
        <v>179</v>
      </c>
      <c r="B47" s="59"/>
      <c r="C47" s="207">
        <v>5994</v>
      </c>
      <c r="D47" s="344">
        <v>5891</v>
      </c>
      <c r="E47" s="344">
        <v>5680</v>
      </c>
      <c r="F47" s="344">
        <v>5223</v>
      </c>
      <c r="G47" s="224"/>
      <c r="H47" s="207">
        <v>4665</v>
      </c>
      <c r="I47" s="207">
        <v>4295</v>
      </c>
      <c r="J47" s="207">
        <v>4031</v>
      </c>
      <c r="K47" s="207">
        <v>4016</v>
      </c>
      <c r="L47" s="211"/>
      <c r="M47" s="207">
        <v>3948.3333333333335</v>
      </c>
      <c r="N47" s="207">
        <v>3611</v>
      </c>
      <c r="O47" s="207">
        <v>4070.666666666667</v>
      </c>
      <c r="P47" s="207">
        <v>4157.6666666666661</v>
      </c>
      <c r="Q47" s="211"/>
      <c r="R47" s="207">
        <v>3963</v>
      </c>
      <c r="S47" s="207">
        <v>4094</v>
      </c>
      <c r="T47" s="207">
        <v>4106</v>
      </c>
      <c r="U47" s="207">
        <v>3868</v>
      </c>
      <c r="V47" s="211"/>
      <c r="W47" s="207">
        <v>3818</v>
      </c>
      <c r="X47" s="207">
        <v>3837</v>
      </c>
      <c r="Y47" s="367">
        <v>3812</v>
      </c>
      <c r="Z47" s="367">
        <v>3532</v>
      </c>
      <c r="AA47" s="211"/>
      <c r="AB47" s="367">
        <v>3505</v>
      </c>
      <c r="AC47" s="367">
        <v>3184</v>
      </c>
      <c r="AD47" s="367">
        <v>2849</v>
      </c>
      <c r="AE47" s="462"/>
      <c r="AF47" s="484"/>
      <c r="AG47" s="484"/>
      <c r="AH47" s="402"/>
    </row>
    <row r="48" spans="1:34">
      <c r="A48" s="108" t="s">
        <v>180</v>
      </c>
      <c r="B48" s="59"/>
      <c r="C48" s="207">
        <v>4418</v>
      </c>
      <c r="D48" s="344">
        <v>4445</v>
      </c>
      <c r="E48" s="344">
        <v>4531</v>
      </c>
      <c r="F48" s="344">
        <v>4571</v>
      </c>
      <c r="G48" s="224"/>
      <c r="H48" s="207">
        <v>4623</v>
      </c>
      <c r="I48" s="207">
        <v>5079</v>
      </c>
      <c r="J48" s="207">
        <v>4984.666666666667</v>
      </c>
      <c r="K48" s="207">
        <v>4958</v>
      </c>
      <c r="L48" s="211"/>
      <c r="M48" s="207">
        <v>4915.333333333333</v>
      </c>
      <c r="N48" s="207">
        <v>4849.333333333333</v>
      </c>
      <c r="O48" s="207">
        <v>5295.666666666667</v>
      </c>
      <c r="P48" s="207">
        <v>5681.666666666667</v>
      </c>
      <c r="Q48" s="211"/>
      <c r="R48" s="207">
        <v>5843</v>
      </c>
      <c r="S48" s="207">
        <v>6361</v>
      </c>
      <c r="T48" s="207">
        <v>6585</v>
      </c>
      <c r="U48" s="207">
        <v>6199</v>
      </c>
      <c r="V48" s="211"/>
      <c r="W48" s="207">
        <v>5817</v>
      </c>
      <c r="X48" s="207">
        <v>5556</v>
      </c>
      <c r="Y48" s="367">
        <v>5214</v>
      </c>
      <c r="Z48" s="367">
        <v>5205</v>
      </c>
      <c r="AA48" s="211"/>
      <c r="AB48" s="367">
        <v>5046</v>
      </c>
      <c r="AC48" s="367">
        <v>4894</v>
      </c>
      <c r="AD48" s="367">
        <v>4865</v>
      </c>
      <c r="AE48" s="462"/>
      <c r="AF48" s="484"/>
      <c r="AG48" s="484"/>
      <c r="AH48" s="402"/>
    </row>
    <row r="49" spans="1:35">
      <c r="A49" s="108" t="s">
        <v>181</v>
      </c>
      <c r="B49" s="59"/>
      <c r="C49" s="207">
        <v>3033</v>
      </c>
      <c r="D49" s="344">
        <v>3022</v>
      </c>
      <c r="E49" s="344">
        <v>3073</v>
      </c>
      <c r="F49" s="344">
        <v>3191</v>
      </c>
      <c r="G49" s="224"/>
      <c r="H49" s="207">
        <v>3352</v>
      </c>
      <c r="I49" s="207">
        <v>3749</v>
      </c>
      <c r="J49" s="207">
        <v>3925.6666666666661</v>
      </c>
      <c r="K49" s="207">
        <v>4244</v>
      </c>
      <c r="L49" s="211"/>
      <c r="M49" s="207">
        <v>4255.666666666667</v>
      </c>
      <c r="N49" s="207">
        <v>4200.3333333333303</v>
      </c>
      <c r="O49" s="207">
        <v>4387</v>
      </c>
      <c r="P49" s="207">
        <v>4396.666666666667</v>
      </c>
      <c r="Q49" s="211"/>
      <c r="R49" s="207">
        <v>4460</v>
      </c>
      <c r="S49" s="207">
        <v>4398</v>
      </c>
      <c r="T49" s="207">
        <v>4312</v>
      </c>
      <c r="U49" s="207">
        <v>4249</v>
      </c>
      <c r="V49" s="211"/>
      <c r="W49" s="207">
        <v>4232</v>
      </c>
      <c r="X49" s="207">
        <v>4350</v>
      </c>
      <c r="Y49" s="367">
        <v>4334</v>
      </c>
      <c r="Z49" s="367">
        <v>4395</v>
      </c>
      <c r="AA49" s="211"/>
      <c r="AB49" s="367">
        <v>4929</v>
      </c>
      <c r="AC49" s="367">
        <v>5043</v>
      </c>
      <c r="AD49" s="367">
        <v>5079</v>
      </c>
      <c r="AE49" s="462"/>
      <c r="AF49" s="484"/>
      <c r="AG49" s="484"/>
      <c r="AH49" s="402"/>
    </row>
    <row r="50" spans="1:35">
      <c r="A50" s="108" t="s">
        <v>182</v>
      </c>
      <c r="B50" s="59"/>
      <c r="C50" s="207">
        <v>702</v>
      </c>
      <c r="D50" s="344">
        <v>1134</v>
      </c>
      <c r="E50" s="344">
        <v>1076</v>
      </c>
      <c r="F50" s="344">
        <v>917</v>
      </c>
      <c r="G50" s="224"/>
      <c r="H50" s="207">
        <v>913</v>
      </c>
      <c r="I50" s="207">
        <v>875</v>
      </c>
      <c r="J50" s="207">
        <v>776</v>
      </c>
      <c r="K50" s="207">
        <v>925</v>
      </c>
      <c r="L50" s="211"/>
      <c r="M50" s="207">
        <v>819</v>
      </c>
      <c r="N50" s="207">
        <v>791</v>
      </c>
      <c r="O50" s="207">
        <v>335</v>
      </c>
      <c r="P50" s="207">
        <v>791</v>
      </c>
      <c r="Q50" s="211"/>
      <c r="R50" s="207">
        <v>441</v>
      </c>
      <c r="S50" s="207">
        <v>967</v>
      </c>
      <c r="T50" s="207">
        <v>483</v>
      </c>
      <c r="U50" s="207">
        <v>770</v>
      </c>
      <c r="V50" s="211"/>
      <c r="W50" s="207">
        <v>498</v>
      </c>
      <c r="X50" s="207">
        <v>590</v>
      </c>
      <c r="Y50" s="367">
        <v>198</v>
      </c>
      <c r="Z50" s="367">
        <v>394</v>
      </c>
      <c r="AA50" s="211"/>
      <c r="AB50" s="367">
        <v>306</v>
      </c>
      <c r="AC50" s="367">
        <v>405</v>
      </c>
      <c r="AD50" s="367">
        <v>171</v>
      </c>
      <c r="AE50" s="462"/>
      <c r="AF50" s="484"/>
      <c r="AG50" s="484"/>
      <c r="AH50" s="402"/>
    </row>
    <row r="51" spans="1:35">
      <c r="A51" s="107" t="s">
        <v>174</v>
      </c>
      <c r="B51" s="60"/>
      <c r="C51" s="208">
        <v>14147</v>
      </c>
      <c r="D51" s="306">
        <v>14492</v>
      </c>
      <c r="E51" s="306">
        <v>14360</v>
      </c>
      <c r="F51" s="306">
        <v>13902</v>
      </c>
      <c r="G51" s="228"/>
      <c r="H51" s="208">
        <v>13553</v>
      </c>
      <c r="I51" s="208">
        <v>13998</v>
      </c>
      <c r="J51" s="208">
        <v>13717.333333333332</v>
      </c>
      <c r="K51" s="208">
        <v>14143</v>
      </c>
      <c r="L51" s="42"/>
      <c r="M51" s="208">
        <v>13938.333333333334</v>
      </c>
      <c r="N51" s="208">
        <v>13452</v>
      </c>
      <c r="O51" s="208">
        <v>14088.333333333334</v>
      </c>
      <c r="P51" s="208">
        <v>15027</v>
      </c>
      <c r="Q51" s="42"/>
      <c r="R51" s="208">
        <v>14708</v>
      </c>
      <c r="S51" s="208">
        <v>15821</v>
      </c>
      <c r="T51" s="208">
        <v>15485</v>
      </c>
      <c r="U51" s="208">
        <v>15086</v>
      </c>
      <c r="V51" s="42"/>
      <c r="W51" s="208">
        <v>14366</v>
      </c>
      <c r="X51" s="208">
        <v>14332</v>
      </c>
      <c r="Y51" s="368">
        <v>13558</v>
      </c>
      <c r="Z51" s="368">
        <v>13526</v>
      </c>
      <c r="AA51" s="42"/>
      <c r="AB51" s="368">
        <v>13785</v>
      </c>
      <c r="AC51" s="368">
        <v>13526</v>
      </c>
      <c r="AD51" s="368">
        <v>12964</v>
      </c>
      <c r="AE51" s="462"/>
      <c r="AF51" s="484"/>
      <c r="AG51" s="484"/>
      <c r="AH51" s="402"/>
    </row>
    <row r="52" spans="1:35">
      <c r="AE52" s="462"/>
      <c r="AF52" s="398"/>
    </row>
    <row r="53" spans="1:35">
      <c r="A53" s="65" t="s">
        <v>164</v>
      </c>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462"/>
      <c r="AF53" s="398"/>
    </row>
    <row r="54" spans="1:35">
      <c r="L54" s="42"/>
      <c r="Q54" s="42"/>
      <c r="V54" s="42"/>
      <c r="AA54" s="42"/>
      <c r="AE54" s="462"/>
      <c r="AF54" s="398"/>
      <c r="AI54" s="194"/>
    </row>
    <row r="55" spans="1:35">
      <c r="B55" s="54"/>
      <c r="C55" s="495" t="s">
        <v>30</v>
      </c>
      <c r="D55" s="496"/>
      <c r="E55" s="496"/>
      <c r="F55" s="499"/>
      <c r="G55" s="54"/>
      <c r="H55" s="495" t="s">
        <v>31</v>
      </c>
      <c r="I55" s="496"/>
      <c r="J55" s="496"/>
      <c r="K55" s="496"/>
      <c r="L55" s="202"/>
      <c r="M55" s="510">
        <v>2021</v>
      </c>
      <c r="N55" s="510"/>
      <c r="O55" s="510"/>
      <c r="P55" s="510"/>
      <c r="Q55" s="202"/>
      <c r="R55" s="495" t="s">
        <v>32</v>
      </c>
      <c r="S55" s="496"/>
      <c r="T55" s="496"/>
      <c r="U55" s="496"/>
      <c r="V55" s="202"/>
      <c r="W55" s="500" t="s">
        <v>28</v>
      </c>
      <c r="X55" s="500"/>
      <c r="Y55" s="500"/>
      <c r="Z55" s="500"/>
      <c r="AA55" s="202"/>
      <c r="AB55" s="509" t="s">
        <v>29</v>
      </c>
      <c r="AC55" s="509"/>
      <c r="AD55" s="509"/>
      <c r="AE55" s="462"/>
      <c r="AF55" s="407"/>
    </row>
    <row r="56" spans="1:35">
      <c r="A56" s="4"/>
      <c r="B56" s="55"/>
      <c r="C56" s="203" t="s">
        <v>33</v>
      </c>
      <c r="D56" s="204" t="s">
        <v>34</v>
      </c>
      <c r="E56" s="205" t="s">
        <v>35</v>
      </c>
      <c r="F56" s="206" t="s">
        <v>36</v>
      </c>
      <c r="G56" s="55"/>
      <c r="H56" s="203" t="s">
        <v>33</v>
      </c>
      <c r="I56" s="204" t="s">
        <v>34</v>
      </c>
      <c r="J56" s="205" t="s">
        <v>35</v>
      </c>
      <c r="K56" s="206" t="s">
        <v>36</v>
      </c>
      <c r="L56" s="42"/>
      <c r="M56" s="203" t="s">
        <v>33</v>
      </c>
      <c r="N56" s="157" t="s">
        <v>34</v>
      </c>
      <c r="O56" s="157" t="s">
        <v>35</v>
      </c>
      <c r="P56" s="157" t="s">
        <v>36</v>
      </c>
      <c r="Q56" s="42"/>
      <c r="R56" s="203" t="s">
        <v>33</v>
      </c>
      <c r="S56" s="157" t="s">
        <v>34</v>
      </c>
      <c r="T56" s="157" t="s">
        <v>35</v>
      </c>
      <c r="U56" s="157" t="s">
        <v>36</v>
      </c>
      <c r="V56" s="42"/>
      <c r="W56" s="203" t="s">
        <v>33</v>
      </c>
      <c r="X56" s="157" t="s">
        <v>34</v>
      </c>
      <c r="Y56" s="157" t="s">
        <v>35</v>
      </c>
      <c r="Z56" s="157" t="s">
        <v>36</v>
      </c>
      <c r="AA56" s="42"/>
      <c r="AB56" s="157" t="str">
        <f>AB46</f>
        <v>Q1</v>
      </c>
      <c r="AC56" s="157" t="str">
        <f>AC46</f>
        <v>Q3</v>
      </c>
      <c r="AD56" s="157" t="str">
        <f>AD46</f>
        <v>Q3</v>
      </c>
      <c r="AE56" s="462"/>
      <c r="AF56" s="407"/>
    </row>
    <row r="57" spans="1:35">
      <c r="A57" s="108" t="s">
        <v>183</v>
      </c>
      <c r="B57" s="59"/>
      <c r="C57" s="207">
        <v>6264</v>
      </c>
      <c r="D57" s="344">
        <v>5980</v>
      </c>
      <c r="E57" s="344">
        <v>5774</v>
      </c>
      <c r="F57" s="344">
        <v>4821</v>
      </c>
      <c r="G57" s="224"/>
      <c r="H57" s="207">
        <v>5407</v>
      </c>
      <c r="I57" s="207">
        <v>6935</v>
      </c>
      <c r="J57" s="207">
        <v>6818</v>
      </c>
      <c r="K57" s="207">
        <v>6612</v>
      </c>
      <c r="L57" s="42"/>
      <c r="M57" s="207">
        <v>5665</v>
      </c>
      <c r="N57" s="207">
        <v>5662</v>
      </c>
      <c r="O57" s="207">
        <v>5630</v>
      </c>
      <c r="P57" s="207">
        <v>5385.333333333333</v>
      </c>
      <c r="Q57" s="42"/>
      <c r="R57" s="207">
        <v>4641</v>
      </c>
      <c r="S57" s="207">
        <v>4426</v>
      </c>
      <c r="T57" s="207">
        <v>4657</v>
      </c>
      <c r="U57" s="207">
        <v>5011.333333333333</v>
      </c>
      <c r="V57" s="42"/>
      <c r="W57" s="207">
        <v>5047</v>
      </c>
      <c r="X57" s="207">
        <v>5076</v>
      </c>
      <c r="Y57" s="367">
        <v>5093</v>
      </c>
      <c r="Z57" s="367">
        <v>5190</v>
      </c>
      <c r="AA57" s="42"/>
      <c r="AB57" s="367">
        <v>5205</v>
      </c>
      <c r="AC57" s="367">
        <v>4804</v>
      </c>
      <c r="AD57" s="367">
        <v>4306</v>
      </c>
      <c r="AE57" s="462"/>
      <c r="AF57" s="398"/>
      <c r="AG57" s="402"/>
      <c r="AH57" s="402"/>
    </row>
    <row r="58" spans="1:35">
      <c r="A58" s="108" t="s">
        <v>184</v>
      </c>
      <c r="B58" s="59"/>
      <c r="C58" s="207">
        <v>4412</v>
      </c>
      <c r="D58" s="344">
        <v>3547</v>
      </c>
      <c r="E58" s="344">
        <v>4134</v>
      </c>
      <c r="F58" s="344">
        <v>4965</v>
      </c>
      <c r="G58" s="224"/>
      <c r="H58" s="207">
        <v>5576</v>
      </c>
      <c r="I58" s="207">
        <v>7110</v>
      </c>
      <c r="J58" s="207">
        <v>9207</v>
      </c>
      <c r="K58" s="207">
        <v>9732</v>
      </c>
      <c r="L58" s="42"/>
      <c r="M58" s="207">
        <v>10633</v>
      </c>
      <c r="N58" s="207">
        <v>12190</v>
      </c>
      <c r="O58" s="207">
        <v>12000</v>
      </c>
      <c r="P58" s="207">
        <v>11642.666666666666</v>
      </c>
      <c r="Q58" s="42"/>
      <c r="R58" s="207">
        <v>12164.666666666666</v>
      </c>
      <c r="S58" s="207">
        <v>10295.666666666666</v>
      </c>
      <c r="T58" s="207">
        <v>12090.666666666668</v>
      </c>
      <c r="U58" s="207">
        <v>11350</v>
      </c>
      <c r="V58" s="42"/>
      <c r="W58" s="207">
        <v>10995</v>
      </c>
      <c r="X58" s="207">
        <v>11634.333333333334</v>
      </c>
      <c r="Y58" s="367">
        <v>11176</v>
      </c>
      <c r="Z58" s="367">
        <v>11980</v>
      </c>
      <c r="AA58" s="42"/>
      <c r="AB58" s="367">
        <v>12082</v>
      </c>
      <c r="AC58" s="367">
        <v>12385</v>
      </c>
      <c r="AD58" s="367">
        <v>13745.666666666666</v>
      </c>
      <c r="AE58" s="462"/>
      <c r="AF58" s="398"/>
      <c r="AG58" s="402"/>
      <c r="AH58" s="402"/>
    </row>
    <row r="59" spans="1:35">
      <c r="A59" s="107" t="s">
        <v>174</v>
      </c>
      <c r="B59" s="60"/>
      <c r="C59" s="208">
        <v>10676</v>
      </c>
      <c r="D59" s="306">
        <v>9527</v>
      </c>
      <c r="E59" s="306">
        <v>9908</v>
      </c>
      <c r="F59" s="306">
        <v>9786</v>
      </c>
      <c r="G59" s="228"/>
      <c r="H59" s="208">
        <v>10983</v>
      </c>
      <c r="I59" s="208">
        <v>14045</v>
      </c>
      <c r="J59" s="208">
        <v>16025</v>
      </c>
      <c r="K59" s="208">
        <v>16344</v>
      </c>
      <c r="L59" s="42"/>
      <c r="M59" s="208">
        <v>16298</v>
      </c>
      <c r="N59" s="208">
        <v>17852</v>
      </c>
      <c r="O59" s="208">
        <v>17630</v>
      </c>
      <c r="P59" s="208">
        <v>17028</v>
      </c>
      <c r="Q59" s="42"/>
      <c r="R59" s="208">
        <v>16805.666666666664</v>
      </c>
      <c r="S59" s="208">
        <v>14721.666666666666</v>
      </c>
      <c r="T59" s="208">
        <v>16747.666666666668</v>
      </c>
      <c r="U59" s="208">
        <v>16361.333333333332</v>
      </c>
      <c r="V59" s="42"/>
      <c r="W59" s="208">
        <v>16042</v>
      </c>
      <c r="X59" s="208">
        <v>16710.333333333336</v>
      </c>
      <c r="Y59" s="368">
        <v>16269</v>
      </c>
      <c r="Z59" s="368">
        <v>17170</v>
      </c>
      <c r="AA59" s="42"/>
      <c r="AB59" s="368">
        <v>17287</v>
      </c>
      <c r="AC59" s="368">
        <v>17189</v>
      </c>
      <c r="AD59" s="368">
        <v>18051.666666666664</v>
      </c>
      <c r="AE59" s="462"/>
      <c r="AF59" s="398"/>
      <c r="AG59" s="402"/>
      <c r="AH59" s="402"/>
    </row>
    <row r="60" spans="1:35">
      <c r="C60" s="42"/>
      <c r="D60" s="42"/>
      <c r="E60" s="42"/>
      <c r="F60" s="42"/>
      <c r="G60" s="42"/>
      <c r="H60" s="42"/>
      <c r="I60" s="42"/>
      <c r="J60" s="42"/>
      <c r="K60" s="42"/>
      <c r="L60" s="42"/>
      <c r="M60" s="42"/>
      <c r="N60" s="42"/>
      <c r="O60" s="42"/>
      <c r="P60" s="42"/>
      <c r="Q60" s="42"/>
      <c r="R60" s="42"/>
      <c r="S60" s="42"/>
      <c r="T60" s="42"/>
      <c r="U60" s="42"/>
      <c r="V60" s="42"/>
      <c r="W60" s="42"/>
      <c r="X60" s="42"/>
      <c r="Y60" s="42"/>
      <c r="Z60" s="42"/>
      <c r="AA60" s="42"/>
    </row>
    <row r="61" spans="1:35">
      <c r="C61" s="42"/>
      <c r="D61" s="42"/>
      <c r="E61" s="42"/>
      <c r="F61" s="42"/>
      <c r="G61" s="42"/>
      <c r="H61" s="42"/>
      <c r="I61" s="42"/>
      <c r="J61" s="42"/>
      <c r="K61" s="42"/>
      <c r="L61" s="42"/>
      <c r="M61" s="42"/>
      <c r="N61" s="42"/>
      <c r="O61" s="42"/>
      <c r="P61" s="42"/>
      <c r="Q61" s="42"/>
      <c r="R61" s="42"/>
      <c r="S61" s="42"/>
      <c r="T61" s="42"/>
      <c r="U61" s="42"/>
      <c r="V61" s="42"/>
      <c r="W61" s="42"/>
      <c r="X61" s="42"/>
      <c r="Y61" s="42"/>
      <c r="Z61" s="42"/>
      <c r="AA61" s="42"/>
    </row>
  </sheetData>
  <mergeCells count="36">
    <mergeCell ref="M8:P8"/>
    <mergeCell ref="M16:P16"/>
    <mergeCell ref="M26:P26"/>
    <mergeCell ref="H45:K45"/>
    <mergeCell ref="C37:F37"/>
    <mergeCell ref="H37:K37"/>
    <mergeCell ref="H8:K8"/>
    <mergeCell ref="H16:K16"/>
    <mergeCell ref="C8:F8"/>
    <mergeCell ref="C16:F16"/>
    <mergeCell ref="C26:F26"/>
    <mergeCell ref="R55:U55"/>
    <mergeCell ref="R8:U8"/>
    <mergeCell ref="R16:U16"/>
    <mergeCell ref="R26:U26"/>
    <mergeCell ref="R37:U37"/>
    <mergeCell ref="R45:U45"/>
    <mergeCell ref="C55:F55"/>
    <mergeCell ref="H55:K55"/>
    <mergeCell ref="M55:P55"/>
    <mergeCell ref="H26:K26"/>
    <mergeCell ref="M37:P37"/>
    <mergeCell ref="M45:P45"/>
    <mergeCell ref="C45:F45"/>
    <mergeCell ref="W55:Z55"/>
    <mergeCell ref="W45:Z45"/>
    <mergeCell ref="W37:Z37"/>
    <mergeCell ref="W26:Z26"/>
    <mergeCell ref="W8:Z8"/>
    <mergeCell ref="W16:Z16"/>
    <mergeCell ref="AB55:AD55"/>
    <mergeCell ref="AB8:AD8"/>
    <mergeCell ref="AB37:AD37"/>
    <mergeCell ref="AB45:AD45"/>
    <mergeCell ref="AB16:AD16"/>
    <mergeCell ref="AB26:AD26"/>
  </mergeCells>
  <conditionalFormatting sqref="B9:B12">
    <cfRule type="containsErrors" dxfId="73" priority="970">
      <formula>ISERROR(B9)</formula>
    </cfRule>
  </conditionalFormatting>
  <conditionalFormatting sqref="B17:B22">
    <cfRule type="containsErrors" dxfId="72" priority="386">
      <formula>ISERROR(B17)</formula>
    </cfRule>
  </conditionalFormatting>
  <conditionalFormatting sqref="B27:B30">
    <cfRule type="containsErrors" dxfId="71" priority="259">
      <formula>ISERROR(B27)</formula>
    </cfRule>
  </conditionalFormatting>
  <conditionalFormatting sqref="B38:B41">
    <cfRule type="containsErrors" dxfId="70" priority="467">
      <formula>ISERROR(B38)</formula>
    </cfRule>
  </conditionalFormatting>
  <conditionalFormatting sqref="B46:B51">
    <cfRule type="containsErrors" dxfId="69" priority="242">
      <formula>ISERROR(B46)</formula>
    </cfRule>
  </conditionalFormatting>
  <conditionalFormatting sqref="B56:B59">
    <cfRule type="containsErrors" dxfId="68" priority="184">
      <formula>ISERROR(B56)</formula>
    </cfRule>
  </conditionalFormatting>
  <conditionalFormatting sqref="D9:D12">
    <cfRule type="containsErrors" dxfId="67" priority="767">
      <formula>ISERROR(D9)</formula>
    </cfRule>
  </conditionalFormatting>
  <conditionalFormatting sqref="D17:D22">
    <cfRule type="containsErrors" dxfId="66" priority="385">
      <formula>ISERROR(D17)</formula>
    </cfRule>
  </conditionalFormatting>
  <conditionalFormatting sqref="D27:D30">
    <cfRule type="containsErrors" dxfId="65" priority="258">
      <formula>ISERROR(D27)</formula>
    </cfRule>
  </conditionalFormatting>
  <conditionalFormatting sqref="D38">
    <cfRule type="containsErrors" dxfId="64" priority="421">
      <formula>ISERROR(D38)</formula>
    </cfRule>
  </conditionalFormatting>
  <conditionalFormatting sqref="D46">
    <cfRule type="containsErrors" dxfId="63" priority="419">
      <formula>ISERROR(D46)</formula>
    </cfRule>
  </conditionalFormatting>
  <conditionalFormatting sqref="D56">
    <cfRule type="containsErrors" dxfId="62" priority="182">
      <formula>ISERROR(D56)</formula>
    </cfRule>
  </conditionalFormatting>
  <conditionalFormatting sqref="D39:F41">
    <cfRule type="containsErrors" dxfId="61" priority="443">
      <formula>ISERROR(D39)</formula>
    </cfRule>
  </conditionalFormatting>
  <conditionalFormatting sqref="D47:F51">
    <cfRule type="containsErrors" dxfId="60" priority="239">
      <formula>ISERROR(D47)</formula>
    </cfRule>
  </conditionalFormatting>
  <conditionalFormatting sqref="D57:F59">
    <cfRule type="containsErrors" dxfId="59" priority="220">
      <formula>ISERROR(D57)</formula>
    </cfRule>
  </conditionalFormatting>
  <conditionalFormatting sqref="E10:E12">
    <cfRule type="containsErrors" dxfId="58" priority="784">
      <formula>ISERROR(E10)</formula>
    </cfRule>
  </conditionalFormatting>
  <conditionalFormatting sqref="E18:E22">
    <cfRule type="containsErrors" dxfId="57" priority="384">
      <formula>ISERROR(E18)</formula>
    </cfRule>
  </conditionalFormatting>
  <conditionalFormatting sqref="E28:E30">
    <cfRule type="containsErrors" dxfId="56" priority="257">
      <formula>ISERROR(E28)</formula>
    </cfRule>
  </conditionalFormatting>
  <conditionalFormatting sqref="F38">
    <cfRule type="containsErrors" dxfId="55" priority="420">
      <formula>ISERROR(F38)</formula>
    </cfRule>
  </conditionalFormatting>
  <conditionalFormatting sqref="F46">
    <cfRule type="containsErrors" dxfId="54" priority="418">
      <formula>ISERROR(F46)</formula>
    </cfRule>
  </conditionalFormatting>
  <conditionalFormatting sqref="F56">
    <cfRule type="containsErrors" dxfId="53" priority="181">
      <formula>ISERROR(F56)</formula>
    </cfRule>
  </conditionalFormatting>
  <conditionalFormatting sqref="F9:G12">
    <cfRule type="containsErrors" dxfId="52" priority="729">
      <formula>ISERROR(F9)</formula>
    </cfRule>
  </conditionalFormatting>
  <conditionalFormatting sqref="F17:G22">
    <cfRule type="containsErrors" dxfId="51" priority="382">
      <formula>ISERROR(F17)</formula>
    </cfRule>
  </conditionalFormatting>
  <conditionalFormatting sqref="F27:G30">
    <cfRule type="containsErrors" dxfId="50" priority="255">
      <formula>ISERROR(F27)</formula>
    </cfRule>
  </conditionalFormatting>
  <conditionalFormatting sqref="G38:G41">
    <cfRule type="containsErrors" dxfId="49" priority="427">
      <formula>ISERROR(G38)</formula>
    </cfRule>
  </conditionalFormatting>
  <conditionalFormatting sqref="G46:G51">
    <cfRule type="containsErrors" dxfId="48" priority="238">
      <formula>ISERROR(G46)</formula>
    </cfRule>
  </conditionalFormatting>
  <conditionalFormatting sqref="G56:G59">
    <cfRule type="containsErrors" dxfId="47" priority="183">
      <formula>ISERROR(G56)</formula>
    </cfRule>
  </conditionalFormatting>
  <conditionalFormatting sqref="I9:I12">
    <cfRule type="containsErrors" dxfId="46" priority="709">
      <formula>ISERROR(I9)</formula>
    </cfRule>
  </conditionalFormatting>
  <conditionalFormatting sqref="I17:I22">
    <cfRule type="containsErrors" dxfId="45" priority="381">
      <formula>ISERROR(I17)</formula>
    </cfRule>
  </conditionalFormatting>
  <conditionalFormatting sqref="I27">
    <cfRule type="containsErrors" dxfId="44" priority="342">
      <formula>ISERROR(I27)</formula>
    </cfRule>
  </conditionalFormatting>
  <conditionalFormatting sqref="I38">
    <cfRule type="containsErrors" dxfId="43" priority="417">
      <formula>ISERROR(I38)</formula>
    </cfRule>
  </conditionalFormatting>
  <conditionalFormatting sqref="I46">
    <cfRule type="containsErrors" dxfId="42" priority="415">
      <formula>ISERROR(I46)</formula>
    </cfRule>
  </conditionalFormatting>
  <conditionalFormatting sqref="I56">
    <cfRule type="containsErrors" dxfId="41" priority="180">
      <formula>ISERROR(I56)</formula>
    </cfRule>
  </conditionalFormatting>
  <conditionalFormatting sqref="I30:L30">
    <cfRule type="containsErrors" dxfId="40" priority="321">
      <formula>ISERROR(I30)</formula>
    </cfRule>
  </conditionalFormatting>
  <conditionalFormatting sqref="J10:J12">
    <cfRule type="containsErrors" dxfId="39" priority="714">
      <formula>ISERROR(J10)</formula>
    </cfRule>
  </conditionalFormatting>
  <conditionalFormatting sqref="J18:J22">
    <cfRule type="containsErrors" dxfId="38" priority="380">
      <formula>ISERROR(J18)</formula>
    </cfRule>
  </conditionalFormatting>
  <conditionalFormatting sqref="K38">
    <cfRule type="containsErrors" dxfId="37" priority="416">
      <formula>ISERROR(K38)</formula>
    </cfRule>
  </conditionalFormatting>
  <conditionalFormatting sqref="K46">
    <cfRule type="containsErrors" dxfId="36" priority="414">
      <formula>ISERROR(K46)</formula>
    </cfRule>
  </conditionalFormatting>
  <conditionalFormatting sqref="K56">
    <cfRule type="containsErrors" dxfId="35" priority="179">
      <formula>ISERROR(K56)</formula>
    </cfRule>
  </conditionalFormatting>
  <conditionalFormatting sqref="K9:L12">
    <cfRule type="containsErrors" dxfId="34" priority="684">
      <formula>ISERROR(K9)</formula>
    </cfRule>
  </conditionalFormatting>
  <conditionalFormatting sqref="K17:L22">
    <cfRule type="containsErrors" dxfId="33" priority="378">
      <formula>ISERROR(K17)</formula>
    </cfRule>
  </conditionalFormatting>
  <conditionalFormatting sqref="K27:L27">
    <cfRule type="containsErrors" dxfId="32" priority="338">
      <formula>ISERROR(K27)</formula>
    </cfRule>
  </conditionalFormatting>
  <conditionalFormatting sqref="N9:Q12">
    <cfRule type="containsErrors" dxfId="31" priority="164">
      <formula>ISERROR(N9)</formula>
    </cfRule>
  </conditionalFormatting>
  <conditionalFormatting sqref="N17:Q22">
    <cfRule type="containsErrors" dxfId="30" priority="140">
      <formula>ISERROR(N17)</formula>
    </cfRule>
  </conditionalFormatting>
  <conditionalFormatting sqref="N27:Q27">
    <cfRule type="containsErrors" dxfId="29" priority="137">
      <formula>ISERROR(N27)</formula>
    </cfRule>
  </conditionalFormatting>
  <conditionalFormatting sqref="N30:W30">
    <cfRule type="containsErrors" dxfId="28" priority="63">
      <formula>ISERROR(N30)</formula>
    </cfRule>
  </conditionalFormatting>
  <conditionalFormatting sqref="R10:R12">
    <cfRule type="containsErrors" dxfId="27" priority="108">
      <formula>ISERROR(R10)</formula>
    </cfRule>
  </conditionalFormatting>
  <conditionalFormatting sqref="R18:R22">
    <cfRule type="containsErrors" dxfId="26" priority="97">
      <formula>ISERROR(R18)</formula>
    </cfRule>
  </conditionalFormatting>
  <conditionalFormatting sqref="S9:V12">
    <cfRule type="containsErrors" dxfId="25" priority="80">
      <formula>ISERROR(S9)</formula>
    </cfRule>
  </conditionalFormatting>
  <conditionalFormatting sqref="S17:V22">
    <cfRule type="containsErrors" dxfId="24" priority="74">
      <formula>ISERROR(S17)</formula>
    </cfRule>
  </conditionalFormatting>
  <conditionalFormatting sqref="S27:V27">
    <cfRule type="containsErrors" dxfId="23" priority="73">
      <formula>ISERROR(S27)</formula>
    </cfRule>
  </conditionalFormatting>
  <conditionalFormatting sqref="W10:W12">
    <cfRule type="containsErrors" dxfId="22" priority="69">
      <formula>ISERROR(W10)</formula>
    </cfRule>
  </conditionalFormatting>
  <conditionalFormatting sqref="W18:W22">
    <cfRule type="containsErrors" dxfId="21" priority="64">
      <formula>ISERROR(W18)</formula>
    </cfRule>
  </conditionalFormatting>
  <conditionalFormatting sqref="Y30:Z30">
    <cfRule type="containsErrors" dxfId="20" priority="60">
      <formula>ISERROR(Y30)</formula>
    </cfRule>
  </conditionalFormatting>
  <conditionalFormatting sqref="Y10:Z12">
    <cfRule type="containsErrors" dxfId="19" priority="62">
      <formula>ISERROR(Y10)</formula>
    </cfRule>
  </conditionalFormatting>
  <conditionalFormatting sqref="Y18:Z22">
    <cfRule type="containsErrors" dxfId="18" priority="61">
      <formula>ISERROR(Y18)</formula>
    </cfRule>
  </conditionalFormatting>
  <conditionalFormatting sqref="X30">
    <cfRule type="containsErrors" dxfId="17" priority="54">
      <formula>ISERROR(X30)</formula>
    </cfRule>
  </conditionalFormatting>
  <conditionalFormatting sqref="X10:X12">
    <cfRule type="containsErrors" dxfId="16" priority="56">
      <formula>ISERROR(X10)</formula>
    </cfRule>
  </conditionalFormatting>
  <conditionalFormatting sqref="X18:X22">
    <cfRule type="containsErrors" dxfId="15" priority="55">
      <formula>ISERROR(X18)</formula>
    </cfRule>
  </conditionalFormatting>
  <conditionalFormatting sqref="AD18:AD21">
    <cfRule type="containsErrors" dxfId="14" priority="48">
      <formula>ISERROR(AD18)</formula>
    </cfRule>
  </conditionalFormatting>
  <conditionalFormatting sqref="AB30">
    <cfRule type="containsErrors" dxfId="13" priority="47">
      <formula>ISERROR(AB30)</formula>
    </cfRule>
  </conditionalFormatting>
  <conditionalFormatting sqref="AA30">
    <cfRule type="containsErrors" dxfId="12" priority="43">
      <formula>ISERROR(AA30)</formula>
    </cfRule>
  </conditionalFormatting>
  <conditionalFormatting sqref="AA10:AA12">
    <cfRule type="containsErrors" dxfId="11" priority="46">
      <formula>ISERROR(AA10)</formula>
    </cfRule>
  </conditionalFormatting>
  <conditionalFormatting sqref="AA18:AA22">
    <cfRule type="containsErrors" dxfId="10" priority="45">
      <formula>ISERROR(AA18)</formula>
    </cfRule>
  </conditionalFormatting>
  <conditionalFormatting sqref="AA27">
    <cfRule type="containsErrors" dxfId="9" priority="44">
      <formula>ISERROR(AA27)</formula>
    </cfRule>
  </conditionalFormatting>
  <conditionalFormatting sqref="AA9">
    <cfRule type="containsErrors" dxfId="8" priority="40">
      <formula>ISERROR(AA9)</formula>
    </cfRule>
  </conditionalFormatting>
  <conditionalFormatting sqref="AA17">
    <cfRule type="containsErrors" dxfId="7" priority="37">
      <formula>ISERROR(AA17)</formula>
    </cfRule>
  </conditionalFormatting>
  <conditionalFormatting sqref="AB18:AB22">
    <cfRule type="containsErrors" dxfId="6" priority="36">
      <formula>ISERROR(AB18)</formula>
    </cfRule>
  </conditionalFormatting>
  <conditionalFormatting sqref="AD28:AD29">
    <cfRule type="containsErrors" dxfId="5" priority="22">
      <formula>ISERROR(AD28)</formula>
    </cfRule>
  </conditionalFormatting>
  <conditionalFormatting sqref="AC18:AC21">
    <cfRule type="containsErrors" dxfId="4" priority="5">
      <formula>ISERROR(AC18)</formula>
    </cfRule>
  </conditionalFormatting>
  <conditionalFormatting sqref="AC28:AC29">
    <cfRule type="containsErrors" dxfId="3" priority="4">
      <formula>ISERROR(AC28)</formula>
    </cfRule>
  </conditionalFormatting>
  <conditionalFormatting sqref="X9:Z9">
    <cfRule type="containsErrors" dxfId="2" priority="3">
      <formula>ISERROR(X9)</formula>
    </cfRule>
  </conditionalFormatting>
  <conditionalFormatting sqref="X17:Z17">
    <cfRule type="containsErrors" dxfId="1" priority="2">
      <formula>ISERROR(X17)</formula>
    </cfRule>
  </conditionalFormatting>
  <conditionalFormatting sqref="X27:Z27">
    <cfRule type="containsErrors" dxfId="0" priority="1">
      <formula>ISERROR(X27)</formula>
    </cfRule>
  </conditionalFormatting>
  <pageMargins left="7.874015748031496E-2" right="7.874015748031496E-2" top="0.19685039370078741" bottom="0.19685039370078741" header="0.11811023622047245" footer="0.11811023622047245"/>
  <pageSetup paperSize="9" scale="67" orientation="landscape" r:id="rId1"/>
  <headerFooter>
    <oddFooter>&amp;L&amp;"Segoe UI,Standard"&amp;8&amp;K00-049BAWAG Group AG&amp;R&amp;"Segoe UI,Standard"&amp;8&amp;K00-049&amp;D</oddFooter>
  </headerFooter>
  <ignoredErrors>
    <ignoredError sqref="B8 B17 B16 C8 B9:D9 C16:F17 B13:D15 H8:H9 H13:H15 H17:J17 H16 M13:M15"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70b5e236-16ea-4102-ac1e-673ff2569fd4">
      <Terms xmlns="http://schemas.microsoft.com/office/infopath/2007/PartnerControls"/>
    </lcf76f155ced4ddcb4097134ff3c332f>
    <TaxCatchAll xmlns="075b8685-7716-4106-b485-28cf37c61ef6" xsi:nil="true"/>
    <_ip_UnifiedCompliancePolicyProperties xmlns="http://schemas.microsoft.com/sharepoint/v3" xsi:nil="true"/>
  </documentManagement>
</p:properties>
</file>

<file path=customXml/item2.xml><?xml version="1.0" encoding="utf-8"?>
<f:FireProperties xmlns:f="urn://firesys.de/fireProperties">
  <f:p name="{A44787D4-0540-4523-9961-78E4036D8C6D}" lastModified="2024-07-12T15:40:00.3929052Z">{A452B230-6BA4-4375-829C-518ED2DB50C3}</f:p>
  <f:p name="MSIP_Label_b0e4137d-3c3f-4cec-9f07-da88235b25cd_Enabled" lastModified="2024-07-12T15:40:00.3929052Z">true</f:p>
  <f:p name="MSIP_Label_b0e4137d-3c3f-4cec-9f07-da88235b25cd_SetDate" lastModified="2024-07-12T15:40:00.3929052Z">2021-01-22T12:50:32Z</f:p>
  <f:p name="MSIP_Label_b0e4137d-3c3f-4cec-9f07-da88235b25cd_Method" lastModified="2024-07-12T15:40:00.3929052Z">Standard</f:p>
  <f:p name="MSIP_Label_b0e4137d-3c3f-4cec-9f07-da88235b25cd_Name" lastModified="2024-07-12T15:40:00.3929052Z">Internal</f:p>
  <f:p name="MSIP_Label_b0e4137d-3c3f-4cec-9f07-da88235b25cd_SiteId" lastModified="2024-07-12T15:40:00.3929052Z">6c57600f-285e-42b1-b384-86c271614b79</f:p>
  <f:p name="MSIP_Label_b0e4137d-3c3f-4cec-9f07-da88235b25cd_ActionId" lastModified="2024-07-12T15:40:00.3929052Z">0c9bb1ce-6bc0-4f5f-b14e-18eae8cc2cfd</f:p>
  <f:p name="MSIP_Label_b0e4137d-3c3f-4cec-9f07-da88235b25cd_ContentBits" lastModified="2024-07-12T15:40:00.3929052Z">0</f:p>
  <f:p name="ContentTypeId" lastModified="2024-07-12T15:40:00.3929052Z">0x010100A0268B891E7F274F94769A443DD80495</f:p>
  <f:p name="MediaServiceImageTags" lastModified="2024-07-12T15:40:00.3929052Z"/>
</f:Fire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A0268B891E7F274F94769A443DD80495" ma:contentTypeVersion="19" ma:contentTypeDescription="Ein neues Dokument erstellen." ma:contentTypeScope="" ma:versionID="415091544e37361bb363dfbf4805e50d">
  <xsd:schema xmlns:xsd="http://www.w3.org/2001/XMLSchema" xmlns:xs="http://www.w3.org/2001/XMLSchema" xmlns:p="http://schemas.microsoft.com/office/2006/metadata/properties" xmlns:ns1="http://schemas.microsoft.com/sharepoint/v3" xmlns:ns2="70b5e236-16ea-4102-ac1e-673ff2569fd4" xmlns:ns3="075b8685-7716-4106-b485-28cf37c61ef6" targetNamespace="http://schemas.microsoft.com/office/2006/metadata/properties" ma:root="true" ma:fieldsID="280a34f1d6129ae2fa4e0e9efccaada2" ns1:_="" ns2:_="" ns3:_="">
    <xsd:import namespace="http://schemas.microsoft.com/sharepoint/v3"/>
    <xsd:import namespace="70b5e236-16ea-4102-ac1e-673ff2569fd4"/>
    <xsd:import namespace="075b8685-7716-4106-b485-28cf37c61e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Eigenschaften der einheitlichen Compliancerichtlinie" ma:hidden="true" ma:internalName="_ip_UnifiedCompliancePolicyProperties">
      <xsd:simpleType>
        <xsd:restriction base="dms:Note"/>
      </xsd:simpleType>
    </xsd:element>
    <xsd:element name="_ip_UnifiedCompliancePolicyUIAction" ma:index="25" nillable="true" ma:displayName="UI-Aktion der einheitlichen Compliancerichtlini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b5e236-16ea-4102-ac1e-673ff2569f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459a0dbc-3429-4bc1-9694-17d881b83c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5b8685-7716-4106-b485-28cf37c61ef6"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b85f965f-238a-4b5d-9c9a-93d357aa213a}" ma:internalName="TaxCatchAll" ma:showField="CatchAllData" ma:web="075b8685-7716-4106-b485-28cf37c61e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CAC184-05B4-4148-93C7-4755E2D8D84D}">
  <ds:schemaRefs>
    <ds:schemaRef ds:uri="http://purl.org/dc/elements/1.1/"/>
    <ds:schemaRef ds:uri="http://schemas.microsoft.com/sharepoint/v3"/>
    <ds:schemaRef ds:uri="70b5e236-16ea-4102-ac1e-673ff2569fd4"/>
    <ds:schemaRef ds:uri="075b8685-7716-4106-b485-28cf37c61ef6"/>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www.w3.org/XML/1998/namespace"/>
    <ds:schemaRef ds:uri="http://schemas.microsoft.com/office/2006/documentManagement/types"/>
    <ds:schemaRef ds:uri="http://purl.org/dc/dcmitype/"/>
  </ds:schemaRefs>
</ds:datastoreItem>
</file>

<file path=customXml/itemProps2.xml><?xml version="1.0" encoding="utf-8"?>
<ds:datastoreItem xmlns:ds="http://schemas.openxmlformats.org/officeDocument/2006/customXml" ds:itemID="{719DC4EA-D99F-421D-8F57-03DA5AC7EDE5}">
  <ds:schemaRefs>
    <ds:schemaRef ds:uri="urn://firesys.de/fireProperties"/>
  </ds:schemaRefs>
</ds:datastoreItem>
</file>

<file path=customXml/itemProps3.xml><?xml version="1.0" encoding="utf-8"?>
<ds:datastoreItem xmlns:ds="http://schemas.openxmlformats.org/officeDocument/2006/customXml" ds:itemID="{8FE3F389-91CC-42E1-A660-C717D56EFE69}">
  <ds:schemaRefs>
    <ds:schemaRef ds:uri="http://schemas.microsoft.com/sharepoint/v3/contenttype/forms"/>
  </ds:schemaRefs>
</ds:datastoreItem>
</file>

<file path=customXml/itemProps4.xml><?xml version="1.0" encoding="utf-8"?>
<ds:datastoreItem xmlns:ds="http://schemas.openxmlformats.org/officeDocument/2006/customXml" ds:itemID="{118481F3-B594-46DD-94DF-05D3D8F8DC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0b5e236-16ea-4102-ac1e-673ff2569fd4"/>
    <ds:schemaRef ds:uri="075b8685-7716-4106-b485-28cf37c61e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10</vt:i4>
      </vt:variant>
    </vt:vector>
  </HeadingPairs>
  <TitlesOfParts>
    <vt:vector size="20" baseType="lpstr">
      <vt:lpstr>BG T00 (Content)</vt:lpstr>
      <vt:lpstr>BG T01 (share)</vt:lpstr>
      <vt:lpstr>BG T02 (Key financials)</vt:lpstr>
      <vt:lpstr>BG T03 (P&amp;L)</vt:lpstr>
      <vt:lpstr>BG T04 (Balance Sheet)</vt:lpstr>
      <vt:lpstr>BG T05 (Segments)</vt:lpstr>
      <vt:lpstr>BG T06 (Geo split - Assets)</vt:lpstr>
      <vt:lpstr>BG T07 (Product split - Assets)</vt:lpstr>
      <vt:lpstr>BG T08 (Definitions)</vt:lpstr>
      <vt:lpstr>BG T09 (Disclaimer)</vt:lpstr>
      <vt:lpstr>'BG T01 (share)'!Druckbereich</vt:lpstr>
      <vt:lpstr>'BG T02 (Key financials)'!Druckbereich</vt:lpstr>
      <vt:lpstr>'BG T03 (P&amp;L)'!Druckbereich</vt:lpstr>
      <vt:lpstr>'BG T04 (Balance Sheet)'!Druckbereich</vt:lpstr>
      <vt:lpstr>'BG T05 (Segments)'!Druckbereich</vt:lpstr>
      <vt:lpstr>'BG T06 (Geo split - Assets)'!Druckbereich</vt:lpstr>
      <vt:lpstr>'BG T07 (Product split - Assets)'!Druckbereich</vt:lpstr>
      <vt:lpstr>'BG T09 (Disclaimer)'!Druckbereich</vt:lpstr>
      <vt:lpstr>'BG T01 (share)'!Drucktitel</vt:lpstr>
      <vt:lpstr>'BG T05 (Segments)'!Drucktitel</vt:lpstr>
    </vt:vector>
  </TitlesOfParts>
  <Manager/>
  <Company>BAWAG PSK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Innig, Marcus</dc:creator>
  <cp:keywords/>
  <dc:description/>
  <cp:lastModifiedBy>Jandl, Julia</cp:lastModifiedBy>
  <cp:revision/>
  <dcterms:created xsi:type="dcterms:W3CDTF">2018-04-24T08:53:21Z</dcterms:created>
  <dcterms:modified xsi:type="dcterms:W3CDTF">2024-12-02T07:03:18Z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y fmtid="{D5CDD505-2E9C-101B-9397-08002B2CF9AE}" pid="3" name="MSIP_Label_b0e4137d-3c3f-4cec-9f07-da88235b25cd_Enabled">
    <vt:lpwstr>true</vt:lpwstr>
  </property>
  <property fmtid="{D5CDD505-2E9C-101B-9397-08002B2CF9AE}" pid="4" name="MSIP_Label_b0e4137d-3c3f-4cec-9f07-da88235b25cd_SetDate">
    <vt:lpwstr>2021-01-22T12:50:32Z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0c9bb1ce-6bc0-4f5f-b14e-18eae8cc2cfd</vt:lpwstr>
  </property>
  <property fmtid="{D5CDD505-2E9C-101B-9397-08002B2CF9AE}" pid="9" name="MSIP_Label_b0e4137d-3c3f-4cec-9f07-da88235b25cd_ContentBits">
    <vt:lpwstr>0</vt:lpwstr>
  </property>
  <property fmtid="{D5CDD505-2E9C-101B-9397-08002B2CF9AE}" pid="10" name="ContentTypeId">
    <vt:lpwstr>0x010100A0268B891E7F274F94769A443DD80495</vt:lpwstr>
  </property>
  <property fmtid="{D5CDD505-2E9C-101B-9397-08002B2CF9AE}" pid="11" name="MediaServiceImageTags">
    <vt:lpwstr/>
  </property>
</Properties>
</file>