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mc:AlternateContent xmlns:mc="http://schemas.openxmlformats.org/markup-compatibility/2006">
    <mc:Choice Requires="x15">
      <x15ac:absPath xmlns:x15ac="http://schemas.microsoft.com/office/spreadsheetml/2010/11/ac" url="https://bawagpsk.sharepoint.com/sites/BAWAG_IR_INVESTOR_RELATIONS/Freigegebene Dokumente/02 Financial Reporting/2023/2023 12 FY Results/15 analyst files/"/>
    </mc:Choice>
  </mc:AlternateContent>
  <xr:revisionPtr revIDLastSave="0" documentId="8_{5F12DFBC-64BC-479C-B9B6-A156613E3F69}" xr6:coauthVersionLast="47" xr6:coauthVersionMax="47" xr10:uidLastSave="{00000000-0000-0000-0000-000000000000}"/>
  <bookViews>
    <workbookView xWindow="0" yWindow="0" windowWidth="19002" windowHeight="20784" tabRatio="830" firstSheet="6" activeTab="6" xr2:uid="{00000000-000D-0000-FFFF-FFFF00000000}"/>
  </bookViews>
  <sheets>
    <sheet name="BG T00 (Content)" sheetId="2" r:id="rId1"/>
    <sheet name="BG T01 (share)" sheetId="6" r:id="rId2"/>
    <sheet name="BG T02 (Key financials)" sheetId="1" r:id="rId3"/>
    <sheet name="BG T03 (P&amp;L)" sheetId="3" r:id="rId4"/>
    <sheet name="@@XLCUBEDDEFS@@" sheetId="14" state="veryHidden" r:id="rId5"/>
    <sheet name="BG T04 (Balance Sheet)" sheetId="4" r:id="rId6"/>
    <sheet name="BG T05 (Segments)" sheetId="5" r:id="rId7"/>
    <sheet name="BG T06 (Geo split - Assets)" sheetId="11" r:id="rId8"/>
    <sheet name="BG T07 (Product split - Assets)" sheetId="12" r:id="rId9"/>
    <sheet name="BG T08 (Definitions)" sheetId="7" r:id="rId10"/>
    <sheet name="BG T09 (Disclaimer)" sheetId="8" r:id="rId11"/>
  </sheets>
  <definedNames>
    <definedName name="_xlnm.Print_Area" localSheetId="1">'BG T01 (share)'!$A$1:$AC$25</definedName>
    <definedName name="_xlnm.Print_Area" localSheetId="2">'BG T02 (Key financials)'!$A$1:$AG$57</definedName>
    <definedName name="_xlnm.Print_Area" localSheetId="3">'BG T03 (P&amp;L)'!$A$1:$AG$22</definedName>
    <definedName name="_xlnm.Print_Area" localSheetId="5">'BG T04 (Balance Sheet)'!$A$1:$Z$49</definedName>
    <definedName name="_xlnm.Print_Area" localSheetId="6">'BG T05 (Segments)'!$A$1:$AF$195</definedName>
    <definedName name="_xlnm.Print_Area" localSheetId="7">'BG T06 (Geo split - Assets)'!$A$1:$Z$26</definedName>
    <definedName name="_xlnm.Print_Area" localSheetId="8">'BG T07 (Product split - Assets)'!$A$1:$Z$58</definedName>
    <definedName name="_xlnm.Print_Area" localSheetId="10">'BG T09 (Disclaimer)'!$A$1:$K$19</definedName>
    <definedName name="_xlnm.Print_Titles" localSheetId="1">'BG T01 (share)'!$A:$B</definedName>
    <definedName name="_xlnm.Print_Titles" localSheetId="6">'BG T05 (Segments)'!$1:$3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18" i="5" l="1"/>
  <c r="Z77" i="5" l="1"/>
  <c r="AD20" i="6" l="1"/>
  <c r="AE70" i="5"/>
  <c r="AE69" i="5"/>
  <c r="Y20" i="12" l="1"/>
  <c r="Y17" i="12"/>
  <c r="X77" i="5" l="1"/>
  <c r="AE34" i="1" l="1"/>
  <c r="AD34" i="1"/>
  <c r="AC34" i="1"/>
  <c r="AB34" i="1"/>
  <c r="AD36" i="1"/>
  <c r="AC36" i="1"/>
  <c r="AB36" i="1"/>
  <c r="AD70" i="5" l="1"/>
  <c r="AC70" i="5"/>
  <c r="AB70" i="5"/>
  <c r="AD69" i="5"/>
  <c r="AC69" i="5"/>
  <c r="AB69" i="5"/>
  <c r="W37" i="1" l="1"/>
  <c r="U37" i="1"/>
  <c r="T37" i="1"/>
  <c r="S37" i="1"/>
  <c r="R37" i="1"/>
  <c r="P37" i="1"/>
  <c r="O37" i="1"/>
  <c r="N37" i="1"/>
  <c r="M37" i="1"/>
  <c r="K37" i="1"/>
  <c r="J37" i="1"/>
  <c r="I37" i="1"/>
  <c r="H37" i="1"/>
  <c r="D37" i="1"/>
  <c r="E37" i="1"/>
  <c r="F37" i="1"/>
  <c r="C37" i="1"/>
  <c r="W36" i="1"/>
  <c r="U36" i="1"/>
  <c r="AE36" i="1" l="1"/>
  <c r="AC37" i="1"/>
  <c r="AE37" i="1"/>
  <c r="AB37" i="1"/>
  <c r="AD37" i="1"/>
</calcChain>
</file>

<file path=xl/sharedStrings.xml><?xml version="1.0" encoding="utf-8"?>
<sst xmlns="http://schemas.openxmlformats.org/spreadsheetml/2006/main" count="1570" uniqueCount="235">
  <si>
    <t>BAWAG Group Analyst Sheet (quarterly data)</t>
  </si>
  <si>
    <t>Share &amp; stock market data</t>
  </si>
  <si>
    <t>BG T01 (share)</t>
  </si>
  <si>
    <t>Key Financial data &amp; ratios</t>
  </si>
  <si>
    <t xml:space="preserve">Profit or loss statement </t>
  </si>
  <si>
    <t>BG T02 (Key financials)</t>
  </si>
  <si>
    <t>Performance ratios</t>
  </si>
  <si>
    <t>Statement of financial position</t>
  </si>
  <si>
    <t>Balance sheet ratios</t>
  </si>
  <si>
    <t>Income statement</t>
  </si>
  <si>
    <t>BG T03 (P&amp;L)</t>
  </si>
  <si>
    <t>Balance sheet</t>
  </si>
  <si>
    <t>BG T04 (Balance Sheet)</t>
  </si>
  <si>
    <t>Segment view</t>
  </si>
  <si>
    <t>BG T05 (Segments)</t>
  </si>
  <si>
    <t>Geographical view - Assets</t>
  </si>
  <si>
    <t>BG T06 (Geographical split - Assets)</t>
  </si>
  <si>
    <t>Product &amp; Portfolio view - Assets</t>
  </si>
  <si>
    <t>BG T07 (Product split - Assets)</t>
  </si>
  <si>
    <t>Definitions</t>
  </si>
  <si>
    <t>BG T08 (Definitions)</t>
  </si>
  <si>
    <t>Disclaimer</t>
  </si>
  <si>
    <t>BG T09 (Disclaimer)</t>
  </si>
  <si>
    <t>latest update:</t>
  </si>
  <si>
    <t>File optimised for data processing, not printing. If entire columns contain zero values; null or #NV, data is not available.</t>
  </si>
  <si>
    <t>Figures could be slightly different from financial report and presentation due to roundings.</t>
  </si>
  <si>
    <t>BAWAG Group - Share &amp; stock market data</t>
  </si>
  <si>
    <t>2021</t>
  </si>
  <si>
    <t>2023</t>
  </si>
  <si>
    <t>2019</t>
  </si>
  <si>
    <t>2020</t>
  </si>
  <si>
    <t>2022</t>
  </si>
  <si>
    <t>Q1</t>
  </si>
  <si>
    <t>Q2</t>
  </si>
  <si>
    <t>Q3</t>
  </si>
  <si>
    <t>Q4</t>
  </si>
  <si>
    <t>FY</t>
  </si>
  <si>
    <r>
      <t xml:space="preserve">FY
</t>
    </r>
    <r>
      <rPr>
        <sz val="6"/>
        <rFont val="Segoe UI"/>
        <family val="2"/>
      </rPr>
      <t>adjusted</t>
    </r>
  </si>
  <si>
    <r>
      <t xml:space="preserve">Pre-tax diluted earnings per share (EUR) </t>
    </r>
    <r>
      <rPr>
        <vertAlign val="superscript"/>
        <sz val="8"/>
        <rFont val="Segoe UI"/>
        <family val="2"/>
      </rPr>
      <t>1)</t>
    </r>
  </si>
  <si>
    <r>
      <t xml:space="preserve">After-tax diluted earnings per share (EUR) </t>
    </r>
    <r>
      <rPr>
        <vertAlign val="superscript"/>
        <sz val="8"/>
        <rFont val="Segoe UI"/>
        <family val="2"/>
      </rPr>
      <t>1)</t>
    </r>
  </si>
  <si>
    <r>
      <t>Pre-tax diluted earnings per share (EUR)</t>
    </r>
    <r>
      <rPr>
        <vertAlign val="superscript"/>
        <sz val="8"/>
        <rFont val="Segoe UI"/>
        <family val="2"/>
      </rPr>
      <t xml:space="preserve"> 2)</t>
    </r>
  </si>
  <si>
    <r>
      <t>After-tax diluted earnings per share (EUR)</t>
    </r>
    <r>
      <rPr>
        <vertAlign val="superscript"/>
        <sz val="8"/>
        <rFont val="Segoe UI"/>
        <family val="2"/>
      </rPr>
      <t xml:space="preserve"> 3)</t>
    </r>
  </si>
  <si>
    <t>Book value per share (EUR)</t>
  </si>
  <si>
    <t>Tangible book value per share (EUR)</t>
  </si>
  <si>
    <t>Dividend per share (EUR)</t>
  </si>
  <si>
    <t>Share price high (EUR, close)</t>
  </si>
  <si>
    <t>Share price low (EUR, close)</t>
  </si>
  <si>
    <t>Closing price (EUR)</t>
  </si>
  <si>
    <t>Price/book ratio</t>
  </si>
  <si>
    <t>Price/tangible book ratio</t>
  </si>
  <si>
    <t>Shares outstanding at the end of the period</t>
  </si>
  <si>
    <t>Weighted average diluted number of shares outstanding</t>
  </si>
  <si>
    <t>Market capitalization (EUR billion)</t>
  </si>
  <si>
    <t>1) before deduction of AT1 dividend</t>
  </si>
  <si>
    <t>2) after deduction of AT1 dividend</t>
  </si>
  <si>
    <t>3) according to IAS 33</t>
  </si>
  <si>
    <t>4) calculation based on expected number of shares outstanding at the dividend payment date</t>
  </si>
  <si>
    <t>BAWAG Group - Key Financial data &amp; ratios</t>
  </si>
  <si>
    <t>(in EUR million)</t>
  </si>
  <si>
    <t>Net interest income</t>
  </si>
  <si>
    <t>Net fee and commission income</t>
  </si>
  <si>
    <t>Core revenues</t>
  </si>
  <si>
    <t>Gains and losses on financial instruments and other operating income and expenses</t>
  </si>
  <si>
    <t>Operating income</t>
  </si>
  <si>
    <t>Operating expenses</t>
  </si>
  <si>
    <t>Pre-provision profit</t>
  </si>
  <si>
    <t>Regulatory charges</t>
  </si>
  <si>
    <t>Total risk costs</t>
  </si>
  <si>
    <t>Profit before tax</t>
  </si>
  <si>
    <t>Income taxes</t>
  </si>
  <si>
    <t>Net profit</t>
  </si>
  <si>
    <t>Return on common equity</t>
  </si>
  <si>
    <t>Return on tangible common equity</t>
  </si>
  <si>
    <t>Net interest margin</t>
  </si>
  <si>
    <t>Cost-income ratio</t>
  </si>
  <si>
    <t>Risk costs / interest-bearing assets</t>
  </si>
  <si>
    <t>Tax rate</t>
  </si>
  <si>
    <t>Mar</t>
  </si>
  <si>
    <t>Jun</t>
  </si>
  <si>
    <t>Sep</t>
  </si>
  <si>
    <t>Dec</t>
  </si>
  <si>
    <t>Total assets</t>
  </si>
  <si>
    <t>Interest-bearing assets</t>
  </si>
  <si>
    <t>Interest-bearing assets (average)</t>
  </si>
  <si>
    <t>Customer loans</t>
  </si>
  <si>
    <t>Customer loans (average)</t>
  </si>
  <si>
    <t>Customer deposits and own issues</t>
  </si>
  <si>
    <t>Customer deposits (average)</t>
  </si>
  <si>
    <t>Customer funding (average)</t>
  </si>
  <si>
    <r>
      <t>Common equity</t>
    </r>
    <r>
      <rPr>
        <vertAlign val="superscript"/>
        <sz val="8"/>
        <rFont val="Segoe UI"/>
        <family val="2"/>
      </rPr>
      <t>1)</t>
    </r>
  </si>
  <si>
    <r>
      <t>Tangible common equity</t>
    </r>
    <r>
      <rPr>
        <vertAlign val="superscript"/>
        <sz val="8"/>
        <rFont val="Segoe UI"/>
        <family val="2"/>
      </rPr>
      <t>1)</t>
    </r>
  </si>
  <si>
    <r>
      <t xml:space="preserve">Common Equity Tier 1 capital </t>
    </r>
    <r>
      <rPr>
        <vertAlign val="superscript"/>
        <sz val="8"/>
        <rFont val="Segoe UI"/>
        <family val="2"/>
      </rPr>
      <t>2)</t>
    </r>
  </si>
  <si>
    <t>Own funds</t>
  </si>
  <si>
    <t>Credit risk</t>
  </si>
  <si>
    <t>Market risk</t>
  </si>
  <si>
    <t>-</t>
  </si>
  <si>
    <t>Operational risk</t>
  </si>
  <si>
    <t>Total Risk-weighted assets</t>
  </si>
  <si>
    <t>Common Equity Tier 1 ratio</t>
  </si>
  <si>
    <t>Total capital ratio</t>
  </si>
  <si>
    <t>Leverage ratio</t>
  </si>
  <si>
    <t>Liquidity coverage ratio</t>
  </si>
  <si>
    <t>NPL ratio</t>
  </si>
  <si>
    <t>NPE ratio</t>
  </si>
  <si>
    <t>1) deducted dividend accruals; approved share buyback of €325m deducted in 2022</t>
  </si>
  <si>
    <t>2) CET1 2020ff: post dividend 2019, 2020 and dividend accrual 2021; approved share buyback of €325m deducted in 2022</t>
  </si>
  <si>
    <t>BAWAG Group - Income Statement</t>
  </si>
  <si>
    <t>Operating profit</t>
  </si>
  <si>
    <t>Share of the profit or loss of associates accounted for using the equity method</t>
  </si>
  <si>
    <t>Profit after tax</t>
  </si>
  <si>
    <t>Non-controlling interests</t>
  </si>
  <si>
    <t>&lt;?xml version="1.0" encoding="utf-8"?&gt;&lt;book createdby="9.2.46.0" savedby="2307.1.5443.0" publishedby="6.0" designmode="0" publishedpath="" commentswebserver="" dimensionslicersoutputtyped="1" removeinvalidreportobjectsonopen="0"&gt;&lt;permissions&gt;&lt;permission name="ConvertShapesToImagesOnPublish" value="1" /&gt;&lt;permission name="UseRefreshOnDrivingCellChangeOnWeb" value="1" /&gt;&lt;permission name="SaveToPowerPoint" value="0" /&gt;&lt;permission name="DundasChartRendering" value="0" /&gt;&lt;permission name="DrillMemberFormulae" value="1" /&gt;&lt;permission name="EditMemberFormulae" value="1" /&gt;&lt;permission name="UsePrintObjectSettings" value="1" /&gt;&lt;/permissions&gt;&lt;connections&gt;&lt;connection id="1" name=""&gt;&lt;type&gt;AnalysisServices&lt;/type&gt;&lt;variable type="String" name="server"&gt;&lt;value&gt;sql_tagp.bawag.com\sql4&lt;/value&gt;&lt;/variable&gt;&lt;variable type="String" name="database"&gt;&lt;value&gt;ACT_CY&lt;/value&gt;&lt;/variable&gt;&lt;variable type="String" name="cube"&gt;&lt;value&gt;ACT_CY&lt;/value&gt;&lt;/variable&gt;&lt;writebacktype&gt;AnalysisServices&lt;/writebacktype&gt;&lt;writebacksetting /&gt;&lt;nodummyrelationalwriteback&gt;0&lt;/nodummyrelationalwriteback&gt;&lt;trackwritebackbatches&gt;0&lt;/trackwritebackbatches&gt;&lt;writebacktimeout /&gt;&lt;variable type="Boolean" name="requirespassword"&gt;&lt;value&gt;0&lt;/value&gt;&lt;/variable&gt;&lt;lastconnected&gt;2023-10-16T08:21:30&lt;/lastconnected&gt;&lt;savepassword&gt;False&lt;/savepassword&gt;&lt;authtype&gt;0&lt;/authtype&gt;&lt;resolvertype&gt;0&lt;/resolvertype&gt;&lt;propvars&gt;&lt;prop name="MDX Missing Member Mode"&gt;&lt;variable type="String" name="value"&gt;&lt;value&gt;Error&lt;/value&gt;&lt;/variable&gt;&lt;/prop&gt;&lt;/propvars&gt;&lt;commandtimeout /&gt;&lt;/connection&gt;&lt;/connections&gt;&lt;sqlconnections /&gt;&lt;cubealiases /&gt;&lt;parameters /&gt;&lt;sheets&gt;&lt;sheet name="BG T00 (Content)" protectDownload="0"&gt;&lt;requires ismanual="0" allgrids="0" alltables="0" allquerygenerators="0" allfreestylereports="0" /&gt;&lt;newwidthforscale&gt;6066.75&lt;/newwidthforscale&gt;&lt;newheightforscale&gt;1542&lt;/newheightforscale&gt;&lt;/sheet&gt;&lt;sheet name="BG T01 (share)" protectDownload="0"&gt;&lt;requires ismanual="0" allgrids="0" alltables="0" allquerygenerators="0" allfreestylereports="0" /&gt;&lt;newwidthforscale&gt;5767.5&lt;/newwidthforscale&gt;&lt;newheightforscale&gt;1524.75&lt;/newheightforscale&gt;&lt;/sheet&gt;&lt;sheet name="BG T02 (Key financials)" protectDownload="0"&gt;&lt;requires ismanual="0" allgrids="0" alltables="0" allquerygenerators="0" allfreestylereports="0" /&gt;&lt;newwidthforscale&gt;5382&lt;/newwidthforscale&gt;&lt;newheightforscale&gt;1617&lt;/newheightforscale&gt;&lt;/sheet&gt;&lt;sheet name="BG T03 (P&amp;amp;L)" protectDownload="0"&gt;&lt;requires ismanual="0" allgrids="0" alltables="0" allquerygenerators="0" allfreestylereports="0" /&gt;&lt;newwidthforscale&gt;5205.75&lt;/newwidthforscale&gt;&lt;newheightforscale&gt;1533.75&lt;/newheightforscale&gt;&lt;/sheet&gt;&lt;sheet name="@@XLCUBEDDEFS@@" protectDownload="0"&gt;&lt;requires ismanual="0" allgrids="0" alltables="0" allquerygenerators="0" allfreestylereports="0" /&gt;&lt;newwidthforscale&gt;6060&lt;/newwidthforscale&gt;&lt;newheightforscale&gt;1515&lt;/newheightforscale&gt;&lt;/sheet&gt;&lt;sheet name="BG T04 (Balance Sheet)" protectDownload="0"&gt;&lt;requires ismanual="0" allgrids="0" alltables="0" allquerygenerators="0" allfreestylereports="0" /&gt;&lt;newwidthforscale&gt;5414.25&lt;/newwidthforscale&gt;&lt;newheightforscale&gt;1559.25&lt;/newheightforscale&gt;&lt;/sheet&gt;&lt;sheet name="BG T05 (Segments)" protectDownload="0"&gt;&lt;requires ismanual="0" allgrids="0" alltables="0" allquerygenerators="0" allfreestylereports="0" /&gt;&lt;newwidthforscale&gt;5417.25&lt;/newwidthforscale&gt;&lt;newheightforscale&gt;1529.25&lt;/newheightforscale&gt;&lt;/sheet&gt;&lt;sheet name="BG T06 (Geo split - Assets)" protectDownload="0"&gt;&lt;requires ismanual="0" allgrids="0" alltables="0" allquerygenerators="0" allfreestylereports="0" /&gt;&lt;newwidthforscale&gt;5310.75&lt;/newwidthforscale&gt;&lt;newheightforscale&gt;1590&lt;/newheightforscale&gt;&lt;/sheet&gt;&lt;sheet name="BG T07 (Product split - Assets)" protectDownload="0"&gt;&lt;requires ismanual="0" allgrids="0" alltables="0" allquerygenerators="0" allfreestylereports="0" /&gt;&lt;newwidthforscale&gt;5372.25&lt;/newwidthforscale&gt;&lt;newheightforscale&gt;1486.5&lt;/newheightforscale&gt;&lt;/sheet&gt;&lt;sheet name="BG T08 (Definitions)" protectDownload="0"&gt;&lt;requires ismanual="0" allgrids="0" alltables="0" allquerygenerators="0" allfreestylereports="0" /&gt;&lt;newwidthforscale&gt;6543&lt;/newwidthforscale&gt;&lt;newheightforscale&gt;1640.25&lt;/newheightforscale&gt;&lt;/sheet&gt;&lt;sheet name="BG T09 (Disclaimer)" protectDownload="0"&gt;&lt;requires ismanual="0" allgrids="0" alltables="0" allquerygenerators="0" allfreestylereports="0" /&gt;&lt;newwidthforscale&gt;6031.5&lt;/newwidthforscale&gt;&lt;newheightforscale&gt;1517.25&lt;/newheightforscale&gt;&lt;/sheet&gt;&lt;/sheets&gt;&lt;workbookcalculationdefinitions /&gt;&lt;formulaoptions replacenulls="1" replacenullswith="" hidenullondrill="1" hidezeroondrill="0" autofitondrill="0" enablewriteback="0" indentondrill="1" lightenbackgroundondrill="0" validatemembers="1" validatememberhiers="0" trimgridprefix="1" useXL3LookupLegacyByDefault="0" parseTM1DBRWUsingCubewiseRules="0" whereclauseuseexisting="0" /&gt;&lt;publicationoptions autorefreshfrequency="0" multisheetenableprint="0" multisheetenablesavetoexcel="0" multisheetnameoverride="" usepowerpointtemplate="0" powerpointdownloadtemplate="" preferaliasedimages="0" allowscheduleimage="0" usemultisheetslicertosheet="0"&gt;&lt;multisheetslicetosheet /&gt;&lt;/publicationoptions&gt;&lt;publishdetails /&gt;&lt;dataentryoptions&gt;&lt;enabledataentry&gt;0&lt;/enabledataentry&gt;&lt;isworkbookvalidated&gt;0&lt;/isworkbookvalidated&gt;&lt;isworkbooksoftvalidated&gt;0&lt;/isworkbooksoftvalidated&gt;&lt;/dataentryoptions&gt;&lt;workbookaspects defaultaspect="00000000-0000-0000-0000-000000000000" /&gt;&lt;allowuseraspects&gt;0&lt;/allowuseraspects&gt;&lt;dependencies ismanual="0" hasAncestors="0" hasDescendants="0" maxarrowspercell="50" maxarrowsdepth="10" /&gt;&lt;customproperties /&gt;&lt;ignoremutlimembersactions&gt;0&lt;/ignoremutlimembersactions&gt;&lt;gridovertypingcreatesalias&gt;0&lt;/gridovertypingcreatesalias&gt;&lt;rangeselcheckformula&gt;0&lt;/rangeselcheckformula&gt;&lt;commentskey /&gt;&lt;usecommentskey&gt;0&lt;/usecommentskey&gt;&lt;fastpdf&gt;0&lt;/fastpdf&gt;&lt;queryengine&gt;&lt;asqueryopt&gt;&lt;queryoptimiser /&gt;&lt;/asqueryopt&gt;&lt;ptqueryopt&gt;&lt;queryoptimiser /&gt;&lt;/ptqueryopt&gt;&lt;fluencequeryopt&gt;&lt;queryoptimiser /&gt;&lt;/fluencequeryopt&gt;&lt;qlikqueryopt&gt;&lt;queryoptimiser /&gt;&lt;/qlikqueryopt&gt;&lt;incortaqueryopt&gt;&lt;queryoptimiser /&gt;&lt;/incortaqueryopt&gt;&lt;anaplanqueryopt&gt;&lt;queryoptimiser /&gt;&lt;/anaplanqueryopt&gt;&lt;/queryengine&gt;&lt;formulabreakoutdefinitions /&gt;&lt;writeback allowWriteback="0" entryMode="Online" atLevel="LowestOnly" highlightMembers="0" highlightData="0" highlightColour="0" changedColour="0" spreadMethod="" weightExpression="" writetodatamember="0" allowWritebackMemProps="0" useBatches="0" cellMustBeUnlocked="0" /&gt;&lt;maxgridrefreshdepth&gt;5&lt;/maxgridrefreshdepth&gt;&lt;/book&gt;</t>
  </si>
  <si>
    <t>BAWAG Group - Balance sheet</t>
  </si>
  <si>
    <t>Cash reserves</t>
  </si>
  <si>
    <t>Financial assets</t>
  </si>
  <si>
    <t>Held for trading</t>
  </si>
  <si>
    <t>Fair value through profit or loss</t>
  </si>
  <si>
    <t>Fair value through OCI</t>
  </si>
  <si>
    <t>At amortised cost</t>
  </si>
  <si>
    <t>Customers</t>
  </si>
  <si>
    <t>Debt instruments</t>
  </si>
  <si>
    <t>Credit institutions</t>
  </si>
  <si>
    <t>Valuation adjustment on interest rate
risk hedged portfolios</t>
  </si>
  <si>
    <t>Hedging derivatives</t>
  </si>
  <si>
    <t>Tangible non-current assets</t>
  </si>
  <si>
    <t>Intangible non-current assets</t>
  </si>
  <si>
    <t>Tax assets for current taxes</t>
  </si>
  <si>
    <t>Tax assets for deferred taxes</t>
  </si>
  <si>
    <t>Other assets</t>
  </si>
  <si>
    <r>
      <t>Non-current assets held for sale</t>
    </r>
    <r>
      <rPr>
        <vertAlign val="superscript"/>
        <sz val="8"/>
        <rFont val="Segoe UI"/>
        <family val="2"/>
      </rPr>
      <t>1)</t>
    </r>
  </si>
  <si>
    <t>Total liabilities and equity</t>
  </si>
  <si>
    <t>Total liabilities</t>
  </si>
  <si>
    <t>Financial liabilities</t>
  </si>
  <si>
    <t>At amortized cost</t>
  </si>
  <si>
    <t>Issued securities</t>
  </si>
  <si>
    <t>Financial liabilities associated with transferred assets</t>
  </si>
  <si>
    <t>Valuation adjustment on interest rate risk hedged portfolios</t>
  </si>
  <si>
    <t>Provisions</t>
  </si>
  <si>
    <t>Tax liabilities for current taxes</t>
  </si>
  <si>
    <t>Tax liabilities for deferred taxes</t>
  </si>
  <si>
    <t>Other obligations</t>
  </si>
  <si>
    <r>
      <t>Obligations in disposal groups</t>
    </r>
    <r>
      <rPr>
        <vertAlign val="superscript"/>
        <sz val="8"/>
        <rFont val="Segoe UI"/>
        <family val="2"/>
      </rPr>
      <t>1)</t>
    </r>
  </si>
  <si>
    <t>Total equity</t>
  </si>
  <si>
    <t>Shareholders' equity</t>
  </si>
  <si>
    <t>AT1 capital</t>
  </si>
  <si>
    <t>1) includes start:bausparkasse Germany, shift to held for sale with Dec '23</t>
  </si>
  <si>
    <t>BAWAG Group - Segment view</t>
  </si>
  <si>
    <t>Retail &amp; SME</t>
  </si>
  <si>
    <t>Income metrics</t>
  </si>
  <si>
    <t>Key ratios</t>
  </si>
  <si>
    <t>Risk costs / interest bearing assets</t>
  </si>
  <si>
    <t>Business volumes</t>
  </si>
  <si>
    <t>Assets</t>
  </si>
  <si>
    <t>Risk-weighted assets</t>
  </si>
  <si>
    <t>Customer deposits</t>
  </si>
  <si>
    <t>Own issues</t>
  </si>
  <si>
    <t>Customer funding</t>
  </si>
  <si>
    <t>NPL volume</t>
  </si>
  <si>
    <t>NPE volume</t>
  </si>
  <si>
    <t>Off-Balance</t>
  </si>
  <si>
    <t>Customers loans (average)</t>
  </si>
  <si>
    <t>Customers deposits (average)</t>
  </si>
  <si>
    <t>Corporates, Real Estate &amp; Public Sector</t>
  </si>
  <si>
    <t>Other refinancing</t>
  </si>
  <si>
    <t>Treasury</t>
  </si>
  <si>
    <t>Own issues and other liabilities</t>
  </si>
  <si>
    <t>Corporate Center</t>
  </si>
  <si>
    <t>Other liabilities</t>
  </si>
  <si>
    <t>BAWAG Group AG</t>
  </si>
  <si>
    <t>Liabilities</t>
  </si>
  <si>
    <t>BAWAG Group - Assets split by geographic Region</t>
  </si>
  <si>
    <t xml:space="preserve">Dec </t>
  </si>
  <si>
    <t>DACH/NL</t>
  </si>
  <si>
    <t>Western Europe / USA</t>
  </si>
  <si>
    <t>Total</t>
  </si>
  <si>
    <t>BAWAG Group - Assets split by Products &amp; portfolios</t>
  </si>
  <si>
    <t xml:space="preserve">EOP Assets </t>
  </si>
  <si>
    <t>Housing loans</t>
  </si>
  <si>
    <t>Consumer and SME</t>
  </si>
  <si>
    <t>Corporates</t>
  </si>
  <si>
    <t>Real Estate</t>
  </si>
  <si>
    <t>Public Sector</t>
  </si>
  <si>
    <t>Short-term / money market lending</t>
  </si>
  <si>
    <t>Investment Book</t>
  </si>
  <si>
    <t>Cash &amp; Credit Institutions</t>
  </si>
  <si>
    <t xml:space="preserve">Average Assets </t>
  </si>
  <si>
    <t>BAWAG Group - Definitions</t>
  </si>
  <si>
    <t>After-tax diluted earnings per share</t>
  </si>
  <si>
    <t>(Net profit – AT1 dividend) / weighted average number of shares outstanding (diluted) (according to IAS 33)</t>
  </si>
  <si>
    <t>Net profit / weighted average number of shares outstanding (diluted)</t>
  </si>
  <si>
    <t xml:space="preserve">Average interest-bearing assets </t>
  </si>
  <si>
    <t>Average of month-end interest-bearing assets within the quarter or the year respectively</t>
  </si>
  <si>
    <t xml:space="preserve">Book value per share </t>
  </si>
  <si>
    <t>Common equity (excluding AT1 capital, dividends and buyback of €325m with 1.1.2022 and €175m with 1.1.2023) / number of shares outstanding</t>
  </si>
  <si>
    <t>Common Equity Tier 1 capital (CET1)</t>
  </si>
  <si>
    <t>Including interim profit and deducts earmarked dividends and buybacks (€325m with 1.1.2022 and €175m with 1.1.2023); at year end dividend deducted; Q1 ’20 deducts dividend for FY ’19 and Q1 ‘20</t>
  </si>
  <si>
    <t>Common Equity Tier 1 capital (CET1) / risk-weighted assets</t>
  </si>
  <si>
    <t>Operating expenses (OPEX) / operating income</t>
  </si>
  <si>
    <t>Net interest income + Net fee and commission income</t>
  </si>
  <si>
    <t>Deposits to customers including own issues sold through retail network and private placements (incl deposits held for sale start:Bausparkasse Germany)</t>
  </si>
  <si>
    <t>Daily average of deposits to customers including own issues sold through retail network and private placements  (incl deposits held for sale of start:Bausparkasse Germany)</t>
  </si>
  <si>
    <t>Deposits to customers, covered bonds and senior bonds sold through retail network and private placements  (incl deposits held for sale of start:Bausparkasse Germany)</t>
  </si>
  <si>
    <t>Daily average of deposits to customers, covered bonds and senior bonds sold through retail network and private placements  (incl deposits held for sale of start:Bausparkasse Germany)</t>
  </si>
  <si>
    <t>Loans to customers measured at amortized costs, incl loans held for sale of start:Bausparkasse Germany</t>
  </si>
  <si>
    <t>FY Adjusted</t>
  </si>
  <si>
    <t>Values without the effect of the City of Linz court decision</t>
  </si>
  <si>
    <t>Financial assets + Assets at amortized cost – Assets at central banks</t>
  </si>
  <si>
    <t>Tier 1 capital (including intermin profit, dividend accruals and buybacks (€325m with 1.1.2022 and €175m with 1.1.2023)) / total exposure (calculation according to CRR)</t>
  </si>
  <si>
    <t>Liquidity coverage ratio (LCR)</t>
  </si>
  <si>
    <t>Liquid assets / net liquidity outflows (calculation according to CRR)</t>
  </si>
  <si>
    <t xml:space="preserve">Market capitalization </t>
  </si>
  <si>
    <t>Closing price multiplied by the number of shares outstanding</t>
  </si>
  <si>
    <t>Net interest margin (NIM)</t>
  </si>
  <si>
    <t>Net interest income (NII) / average interest-bearing assets</t>
  </si>
  <si>
    <t>Non-performing exposure (economic IFRS) - defined as NPL acc. to Art. 178 CRR excluding Retail&amp;SME segment exposures without arrears (8.1. 8.2 and 8.4 RK) / BAWAG Group Total Exposure including off balance (IFRS consolidation circle)</t>
  </si>
  <si>
    <t>NPL ratio (from Q3 2019)</t>
  </si>
  <si>
    <t>NPL exposure economic / exposure</t>
  </si>
  <si>
    <t>Non performing exposure (CRR) defined NPE acc. to Art. 47a CRR / BAWAG Group total exposure including off balance (CRR consolidation circle)</t>
  </si>
  <si>
    <t>Operating income – Operating expenses (OPEX)</t>
  </si>
  <si>
    <t xml:space="preserve">Pre-tax diluted earnings per share </t>
  </si>
  <si>
    <t>(Profit before tax – AT1 dividend) / weighted average number of shares outstanding (diluted) (according to IAS 33)</t>
  </si>
  <si>
    <t>Profit before tax / weighted average number of shares outstanding (diluted)</t>
  </si>
  <si>
    <t>Market capitalization / IFRS equity excluding AT1 capital, deducted dividend accruals and buybacks (€325m with 1.1.2022 and €175m with 1.1.2023)</t>
  </si>
  <si>
    <t>Market capitalization / IFRS tangible equity excluding AT1 capital, deducted dividend accruals and buybacks (€325m with 1.1.2022 and €175m with 1.1.2023)</t>
  </si>
  <si>
    <t>Return on common equity (RoCE)</t>
  </si>
  <si>
    <t>Net profit / average IFRS common equity and deducted dividend accruals and buybacks (€325m with 1.1.2022 and €175m with 1.1.2023)</t>
  </si>
  <si>
    <t>Return on tangible common equity (RoTCE)</t>
  </si>
  <si>
    <t>Net profit / average IFRS tangible common equity and deducted dividend accruals and buybacks (€325m with 1.1.2022 and €175m with 1.1.2023)</t>
  </si>
  <si>
    <t>Risk costs / interest-bearing assets (Risk cost ratio)</t>
  </si>
  <si>
    <t>Provisions and loan loss provisions, impairment losses and operational risk (total risk costs) / average interest bearing assets</t>
  </si>
  <si>
    <t>Risk-weighted assts (RWA)</t>
  </si>
  <si>
    <t>Based on IFRS CRR regulatory figures (BAWAG Group, fully loaded)</t>
  </si>
  <si>
    <t>Income taxes / profit before tax</t>
  </si>
  <si>
    <t>BAWAG Group - Disclaimer</t>
  </si>
  <si>
    <r>
      <rPr>
        <b/>
        <sz val="8"/>
        <color theme="1"/>
        <rFont val="Segoe UI"/>
        <family val="2"/>
      </rPr>
      <t>IMPORTANT DISCLAIMER:</t>
    </r>
    <r>
      <rPr>
        <sz val="8"/>
        <color theme="1"/>
        <rFont val="Segoe UI"/>
        <family val="2"/>
      </rPr>
      <t xml:space="preserve"> 
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</si>
</sst>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6">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00;\-&quot;£&quot;#,##0.00"/>
    <numFmt numFmtId="169" formatCode="_-&quot;£&quot;* #,##0_-;\-&quot;£&quot;* #,##0_-;_-&quot;£&quot;* &quot;-&quot;_-;_-@_-"/>
    <numFmt numFmtId="170" formatCode="_-&quot;£&quot;* #,##0.00_-;\-&quot;£&quot;* #,##0.00_-;_-&quot;£&quot;* &quot;-&quot;??_-;_-@_-"/>
    <numFmt numFmtId="171" formatCode="0.0%"/>
    <numFmt numFmtId="172" formatCode="[$-809]dd\ mmmm\ yyyy"/>
    <numFmt numFmtId="173" formatCode="#,##0.0;\(#,##0.0\)"/>
    <numFmt numFmtId="174" formatCode="#,##0;\(#,##0\)"/>
    <numFmt numFmtId="175" formatCode="0.0%;\(0.0%\)"/>
    <numFmt numFmtId="176" formatCode="0.00%;\(0.00%\)"/>
    <numFmt numFmtId="177" formatCode="0.0"/>
    <numFmt numFmtId="178" formatCode="#,##0.0"/>
    <numFmt numFmtId="179" formatCode="[$-C07]d\ mmm\ yyyy;@"/>
    <numFmt numFmtId="180" formatCode="0.0_)\%;\(0.0\)\%;0.0_)\%;@_)_%"/>
    <numFmt numFmtId="181" formatCode="#,##0.0_)_%;\(#,##0.0\)_%;0.0_)_%;@_)_%"/>
    <numFmt numFmtId="182" formatCode="#,##0.0_);\(#,##0.0\)"/>
    <numFmt numFmtId="183" formatCode="#,##0.0_);\(#,##0.0\);#,##0.0_);@_)"/>
    <numFmt numFmtId="184" formatCode="&quot;$&quot;_(#,##0.00_);&quot;$&quot;\(#,##0.00\)"/>
    <numFmt numFmtId="185" formatCode="&quot;$&quot;_(#,##0.00_);&quot;$&quot;\(#,##0.00\);&quot;$&quot;_(0.00_);@_)"/>
    <numFmt numFmtId="186" formatCode="&quot;\&quot;_(#,##0.00_);&quot;\&quot;\(#,##0.00\);&quot;\&quot;_(0.00_);@_)"/>
    <numFmt numFmtId="187" formatCode="#,##0.00_);\(#,##0.00\);0.00_);@_)"/>
    <numFmt numFmtId="188" formatCode="#,##0.00_ ;[Red]\-#,##0.00;\-"/>
    <numFmt numFmtId="189" formatCode="\€_(#,##0.00_);\€\(#,##0.00\);\€_(0.00_);@_)"/>
    <numFmt numFmtId="190" formatCode="#,##0.0_)\x;\(#,##0.0\)\x"/>
    <numFmt numFmtId="191" formatCode="#,##0_)\x;\(#,##0\)\x;0_)\x;@_)_x"/>
    <numFmt numFmtId="192" formatCode="#,##0.0_)_x;\(#,##0.0\)_x"/>
    <numFmt numFmtId="193" formatCode="#,##0_)_x;\(#,##0\)_x;0_)_x;@_)_x"/>
    <numFmt numFmtId="194" formatCode="0.0_)\%;\(0.0\)\%"/>
    <numFmt numFmtId="195" formatCode="#,##0.0_)_%;\(#,##0.0\)_%"/>
    <numFmt numFmtId="196" formatCode="#,##0\ ;\(#,##0\)"/>
    <numFmt numFmtId="197" formatCode="#,##0.00,"/>
    <numFmt numFmtId="198" formatCode="#,##0,"/>
    <numFmt numFmtId="199" formatCode="#,##0.0;\-#,##0.0"/>
    <numFmt numFmtId="200" formatCode="mmm"/>
    <numFmt numFmtId="201" formatCode=";;;@"/>
    <numFmt numFmtId="202" formatCode="0.000_)"/>
    <numFmt numFmtId="203" formatCode="mm/dd/yy;@"/>
    <numFmt numFmtId="204" formatCode="dd/mm/yy;@"/>
    <numFmt numFmtId="205" formatCode="dd\-mm\-yy"/>
    <numFmt numFmtId="206" formatCode="#,##0.000"/>
    <numFmt numFmtId="207" formatCode="_-[$€]\ * #,##0.00_-;\-[$€]\ * #,##0.00_-;_-[$€]\ * &quot;-&quot;??_-;_-@_-"/>
    <numFmt numFmtId="208" formatCode="_-* #,##0.00\ [$€]_-;\-* #,##0.00\ [$€]_-;_-* &quot;-&quot;??\ [$€]_-;_-@_-"/>
    <numFmt numFmtId="209" formatCode="#,##0.00_ ;\-#,##0.00\ "/>
    <numFmt numFmtId="210" formatCode="#\.##\.###"/>
    <numFmt numFmtId="211" formatCode="_(* #,##0_);_(* \(#,##0\);_(* &quot;-&quot;??_);_(@_)"/>
    <numFmt numFmtId="212" formatCode="_-* #,##0.00\ _D_M_-;\-* #,##0.00\ _D_M_-;_-* &quot;-&quot;??\ _D_M_-;_-@_-"/>
    <numFmt numFmtId="213" formatCode="#,###,;\-#,###,;0;\-"/>
    <numFmt numFmtId="214" formatCode="_-* #,##0.00_-;\-* #,##0.00_-;_-* \-??_-;_-@_-"/>
    <numFmt numFmtId="215" formatCode="0.00_)"/>
    <numFmt numFmtId="216" formatCode="#,##0\ \ \ \ \ "/>
    <numFmt numFmtId="217" formatCode="#,##0.0,\ \ \ \ \ "/>
    <numFmt numFmtId="218" formatCode="#,##0.0\ ;\(#,##0.0\)"/>
    <numFmt numFmtId="219" formatCode="\-###,###\-"/>
    <numFmt numFmtId="220" formatCode="_ * #,##0.00_ ;_ * \-#,##0.00_ ;_ * &quot;-&quot;??_ ;_ @_ "/>
    <numFmt numFmtId="221" formatCode="_ * #,##0_ ;_ * \-#,##0_ ;_ * &quot;-&quot;_ ;_ @_ "/>
    <numFmt numFmtId="222" formatCode="_-* #,##0_-;\-* #,##0_-;_-* &quot;-&quot;??_-;_-@_-"/>
    <numFmt numFmtId="223" formatCode="0.000%;\(0.000%\)"/>
    <numFmt numFmtId="224" formatCode="#,##0.00;\(#,##0.00\)"/>
    <numFmt numFmtId="225" formatCode="0.0000%;\(0.0000%\)"/>
    <numFmt numFmtId="226" formatCode="#,##0;\(#,##0\);&quot;-&quot;"/>
    <numFmt numFmtId="227" formatCode="0.00%;\(0.00%\);&quot;-&quot;"/>
    <numFmt numFmtId="228" formatCode="0.000%"/>
  </numFmts>
  <fonts count="147">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color theme="1"/>
      <name val="Calibri"/>
      <family val="2"/>
      <scheme val="minor"/>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name val="Segoe UI"/>
      <family val="2"/>
    </font>
    <font>
      <b/>
      <sz val="11"/>
      <name val="Segoe UI"/>
      <family val="2"/>
    </font>
    <font>
      <b/>
      <sz val="12"/>
      <name val="Segoe UI"/>
      <family val="2"/>
    </font>
    <font>
      <sz val="9"/>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
      <sz val="11"/>
      <color theme="0"/>
      <name val="Calibri"/>
      <family val="2"/>
      <scheme val="minor"/>
    </font>
    <font>
      <sz val="10"/>
      <name val="Times New Roman"/>
      <family val="1"/>
    </font>
    <font>
      <sz val="10"/>
      <name val="Geneva"/>
      <family val="2"/>
    </font>
    <font>
      <sz val="9"/>
      <name val="?? ??"/>
      <family val="1"/>
    </font>
    <font>
      <sz val="11"/>
      <name val="ＭＳ Ｐゴシック"/>
      <family val="3"/>
      <charset val="128"/>
    </font>
    <font>
      <sz val="10"/>
      <name val="Palatino"/>
    </font>
    <font>
      <sz val="10"/>
      <name val="Palatino"/>
      <family val="1"/>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Geneva"/>
    </font>
    <font>
      <sz val="10"/>
      <name val="Book Antiqua"/>
      <family val="1"/>
    </font>
    <font>
      <u/>
      <sz val="10"/>
      <name val="Arial"/>
      <family val="2"/>
    </font>
    <font>
      <sz val="10"/>
      <color indexed="8"/>
      <name val="Arial"/>
      <family val="2"/>
    </font>
    <font>
      <sz val="11"/>
      <color indexed="8"/>
      <name val="Calibri"/>
      <family val="2"/>
    </font>
    <font>
      <b/>
      <sz val="9"/>
      <color indexed="27"/>
      <name val="Arial"/>
      <family val="2"/>
    </font>
    <font>
      <sz val="10"/>
      <color indexed="9"/>
      <name val="Arial"/>
      <family val="2"/>
    </font>
    <font>
      <sz val="11"/>
      <color indexed="9"/>
      <name val="Calibri"/>
      <family val="2"/>
    </font>
    <font>
      <sz val="8"/>
      <color theme="3"/>
      <name val="Tahoma"/>
      <family val="2"/>
    </font>
    <font>
      <b/>
      <sz val="12"/>
      <name val="Arial"/>
      <family val="2"/>
    </font>
    <font>
      <b/>
      <sz val="12"/>
      <color indexed="8"/>
      <name val="Arial"/>
      <family val="2"/>
    </font>
    <font>
      <b/>
      <sz val="11"/>
      <color indexed="63"/>
      <name val="Calibri"/>
      <family val="2"/>
    </font>
    <font>
      <sz val="10"/>
      <color indexed="20"/>
      <name val="Arial"/>
      <family val="2"/>
    </font>
    <font>
      <sz val="11"/>
      <color indexed="20"/>
      <name val="Calibri"/>
      <family val="2"/>
    </font>
    <font>
      <b/>
      <sz val="11"/>
      <color indexed="52"/>
      <name val="Calibri"/>
      <family val="2"/>
    </font>
    <font>
      <sz val="9"/>
      <color indexed="9"/>
      <name val="Tahoma"/>
      <family val="2"/>
    </font>
    <font>
      <sz val="10"/>
      <color theme="3"/>
      <name val="Tahoma"/>
      <family val="2"/>
    </font>
    <font>
      <b/>
      <sz val="10"/>
      <color theme="3"/>
      <name val="Tahoma"/>
      <family val="2"/>
    </font>
    <font>
      <b/>
      <sz val="10"/>
      <name val="Tahoma"/>
      <family val="2"/>
    </font>
    <font>
      <sz val="11"/>
      <color indexed="17"/>
      <name val="Calibri"/>
      <family val="2"/>
    </font>
    <font>
      <b/>
      <sz val="10"/>
      <color indexed="52"/>
      <name val="Arial"/>
      <family val="2"/>
    </font>
    <font>
      <b/>
      <sz val="11"/>
      <color indexed="9"/>
      <name val="Calibri"/>
      <family val="2"/>
    </font>
    <font>
      <sz val="11"/>
      <color indexed="52"/>
      <name val="Calibri"/>
      <family val="2"/>
    </font>
    <font>
      <b/>
      <sz val="10"/>
      <color indexed="9"/>
      <name val="Arial"/>
      <family val="2"/>
    </font>
    <font>
      <sz val="10"/>
      <color indexed="8"/>
      <name val="Arial CE"/>
      <charset val="238"/>
    </font>
    <font>
      <sz val="11"/>
      <name val="Tms Rmn"/>
      <family val="1"/>
    </font>
    <font>
      <b/>
      <sz val="14"/>
      <color indexed="13"/>
      <name val="Arial"/>
      <family val="2"/>
    </font>
    <font>
      <b/>
      <sz val="9"/>
      <name val="Tahoma"/>
      <family val="2"/>
    </font>
    <font>
      <b/>
      <sz val="9"/>
      <color indexed="9"/>
      <name val="Tahoma"/>
      <family val="2"/>
    </font>
    <font>
      <sz val="11"/>
      <color indexed="62"/>
      <name val="Calibri"/>
      <family val="2"/>
    </font>
    <font>
      <b/>
      <sz val="11"/>
      <color indexed="56"/>
      <name val="Calibri"/>
      <family val="2"/>
    </font>
    <font>
      <b/>
      <sz val="11"/>
      <color indexed="8"/>
      <name val="Calibri"/>
      <family val="2"/>
    </font>
    <font>
      <i/>
      <sz val="11"/>
      <color indexed="23"/>
      <name val="Calibri"/>
      <family val="2"/>
    </font>
    <font>
      <sz val="11"/>
      <name val="Times New Roman"/>
      <family val="1"/>
    </font>
    <font>
      <i/>
      <sz val="10"/>
      <color indexed="23"/>
      <name val="Arial"/>
      <family val="2"/>
    </font>
    <font>
      <b/>
      <sz val="10"/>
      <color indexed="12"/>
      <name val="Helv"/>
    </font>
    <font>
      <b/>
      <sz val="11"/>
      <name val="Tahoma"/>
      <family val="2"/>
    </font>
    <font>
      <b/>
      <sz val="8"/>
      <color theme="3"/>
      <name val="Tahoma"/>
      <family val="2"/>
    </font>
    <font>
      <i/>
      <sz val="10"/>
      <name val="Tahoma"/>
      <family val="2"/>
    </font>
    <font>
      <sz val="10"/>
      <color indexed="17"/>
      <name val="Arial"/>
      <family val="2"/>
    </font>
    <font>
      <sz val="10"/>
      <name val="ＭＳ Ｐゴシック"/>
      <family val="3"/>
      <charset val="128"/>
    </font>
    <font>
      <b/>
      <sz val="15"/>
      <color indexed="56"/>
      <name val="Arial"/>
      <family val="2"/>
    </font>
    <font>
      <b/>
      <sz val="15"/>
      <color indexed="56"/>
      <name val="Calibri"/>
      <family val="2"/>
    </font>
    <font>
      <b/>
      <sz val="15"/>
      <color indexed="60"/>
      <name val="Calibri"/>
      <family val="2"/>
    </font>
    <font>
      <b/>
      <sz val="13"/>
      <color indexed="56"/>
      <name val="Arial"/>
      <family val="2"/>
    </font>
    <font>
      <b/>
      <sz val="13"/>
      <color indexed="56"/>
      <name val="Calibri"/>
      <family val="2"/>
    </font>
    <font>
      <b/>
      <sz val="13"/>
      <color indexed="60"/>
      <name val="Calibri"/>
      <family val="2"/>
    </font>
    <font>
      <b/>
      <sz val="11"/>
      <color indexed="56"/>
      <name val="Arial"/>
      <family val="2"/>
    </font>
    <font>
      <b/>
      <sz val="11"/>
      <color indexed="60"/>
      <name val="Calibri"/>
      <family val="2"/>
    </font>
    <font>
      <u/>
      <sz val="10"/>
      <color indexed="12"/>
      <name val="Arial"/>
      <family val="2"/>
    </font>
    <font>
      <u/>
      <sz val="10"/>
      <color theme="10"/>
      <name val="Arial"/>
      <family val="2"/>
    </font>
    <font>
      <u/>
      <sz val="8"/>
      <color theme="3"/>
      <name val="Tahoma"/>
      <family val="2"/>
    </font>
    <font>
      <sz val="8"/>
      <color theme="4" tint="-0.24994659260841701"/>
      <name val="Tahoma"/>
      <family val="2"/>
    </font>
    <font>
      <sz val="10"/>
      <color indexed="62"/>
      <name val="Arial"/>
      <family val="2"/>
    </font>
    <font>
      <b/>
      <i/>
      <sz val="9"/>
      <name val="Tahoma"/>
      <family val="2"/>
    </font>
    <font>
      <sz val="18"/>
      <name val="Times New Roman"/>
      <family val="1"/>
    </font>
    <font>
      <b/>
      <sz val="13"/>
      <name val="Times New Roman"/>
      <family val="1"/>
    </font>
    <font>
      <b/>
      <i/>
      <sz val="12"/>
      <name val="Times New Roman"/>
      <family val="1"/>
    </font>
    <font>
      <i/>
      <sz val="12"/>
      <name val="Times New Roman"/>
      <family val="1"/>
    </font>
    <font>
      <sz val="10"/>
      <color indexed="52"/>
      <name val="Arial"/>
      <family val="2"/>
    </font>
    <font>
      <b/>
      <sz val="10"/>
      <name val="Times New Roman"/>
      <family val="1"/>
    </font>
    <font>
      <sz val="12"/>
      <color indexed="56"/>
      <name val="Tahoma"/>
      <family val="2"/>
    </font>
    <font>
      <sz val="9"/>
      <name val="Univers (WN)"/>
    </font>
    <font>
      <sz val="11"/>
      <color indexed="60"/>
      <name val="Calibri"/>
      <family val="2"/>
    </font>
    <font>
      <sz val="8"/>
      <color indexed="8"/>
      <name val="MS Sans Serif"/>
      <family val="2"/>
    </font>
    <font>
      <b/>
      <i/>
      <sz val="16"/>
      <name val="Helv"/>
      <family val="2"/>
    </font>
    <font>
      <sz val="11"/>
      <name val="Univers 45 Light"/>
      <family val="2"/>
    </font>
    <font>
      <b/>
      <sz val="11"/>
      <name val="Univers 45 Light"/>
      <family val="2"/>
    </font>
    <font>
      <b/>
      <sz val="11"/>
      <color indexed="9"/>
      <name val="Univers 45 Light"/>
      <family val="2"/>
    </font>
    <font>
      <sz val="11"/>
      <name val="Univers 45 Light"/>
    </font>
    <font>
      <sz val="10"/>
      <color indexed="8"/>
      <name val="MS Sans Serif"/>
      <family val="2"/>
    </font>
    <font>
      <sz val="10"/>
      <name val="Arial CE"/>
      <charset val="238"/>
    </font>
    <font>
      <sz val="10"/>
      <name val="Times New Roman CE"/>
      <charset val="238"/>
    </font>
    <font>
      <b/>
      <sz val="10"/>
      <color indexed="63"/>
      <name val="Arial"/>
      <family val="2"/>
    </font>
    <font>
      <sz val="22"/>
      <name val="UBSHeadline"/>
      <family val="1"/>
    </font>
    <font>
      <b/>
      <sz val="10"/>
      <color indexed="56"/>
      <name val="Tahoma"/>
      <family val="2"/>
    </font>
    <font>
      <sz val="8"/>
      <color indexed="8"/>
      <name val="Tahoma"/>
      <family val="2"/>
    </font>
    <font>
      <sz val="10"/>
      <color indexed="39"/>
      <name val="Arial"/>
      <family val="2"/>
    </font>
    <font>
      <b/>
      <sz val="10"/>
      <color indexed="8"/>
      <name val="Arial"/>
      <family val="2"/>
    </font>
    <font>
      <b/>
      <sz val="16"/>
      <color indexed="23"/>
      <name val="Arial"/>
      <family val="2"/>
    </font>
    <font>
      <sz val="10"/>
      <color indexed="10"/>
      <name val="Arial"/>
      <family val="2"/>
    </font>
    <font>
      <sz val="11"/>
      <name val="Arial"/>
      <family val="2"/>
    </font>
    <font>
      <u/>
      <sz val="11"/>
      <name val="Arial"/>
      <family val="2"/>
    </font>
    <font>
      <sz val="10"/>
      <color theme="3"/>
      <name val="Webdings"/>
      <family val="1"/>
      <charset val="2"/>
    </font>
    <font>
      <b/>
      <sz val="12"/>
      <color indexed="8"/>
      <name val="Times New Roman"/>
      <family val="1"/>
    </font>
    <font>
      <sz val="10"/>
      <name val="Frutiger 45 Light"/>
      <family val="2"/>
    </font>
    <font>
      <sz val="12"/>
      <name val="Times New Roman"/>
      <family val="1"/>
    </font>
    <font>
      <sz val="11"/>
      <color indexed="10"/>
      <name val="Calibri"/>
      <family val="2"/>
    </font>
    <font>
      <sz val="11"/>
      <color theme="3"/>
      <name val="Calibri"/>
      <family val="2"/>
      <scheme val="minor"/>
    </font>
    <font>
      <b/>
      <sz val="16"/>
      <name val="Arial"/>
      <family val="2"/>
    </font>
    <font>
      <b/>
      <sz val="18"/>
      <color indexed="56"/>
      <name val="Cambria"/>
      <family val="2"/>
    </font>
    <font>
      <b/>
      <sz val="18"/>
      <color indexed="60"/>
      <name val="Cambria"/>
      <family val="2"/>
    </font>
    <font>
      <b/>
      <sz val="14"/>
      <color indexed="9"/>
      <name val="Arial"/>
      <family val="2"/>
    </font>
    <font>
      <sz val="8"/>
      <color indexed="36"/>
      <name val="Verdana"/>
      <family val="2"/>
    </font>
    <font>
      <u/>
      <sz val="11"/>
      <color indexed="12"/>
      <name val="ＭＳ Ｐゴシック"/>
      <family val="3"/>
      <charset val="128"/>
    </font>
    <font>
      <sz val="11"/>
      <name val="돋움"/>
      <family val="3"/>
      <charset val="129"/>
    </font>
    <font>
      <sz val="11"/>
      <name val="돋움"/>
      <charset val="129"/>
    </font>
    <font>
      <sz val="14"/>
      <name val="ＭＳ 明朝"/>
      <family val="1"/>
      <charset val="128"/>
    </font>
    <font>
      <sz val="9"/>
      <color indexed="8"/>
      <name val="ＭＳ Ｐゴシック"/>
      <family val="3"/>
      <charset val="128"/>
    </font>
    <font>
      <sz val="11"/>
      <color rgb="FFFF0000"/>
      <name val="Calibri"/>
      <family val="2"/>
      <scheme val="minor"/>
    </font>
    <font>
      <sz val="10"/>
      <color rgb="FFFF0000"/>
      <name val="Arial"/>
      <family val="2"/>
    </font>
    <font>
      <sz val="11"/>
      <name val="Calibri"/>
      <family val="2"/>
      <scheme val="minor"/>
    </font>
    <font>
      <vertAlign val="superscript"/>
      <sz val="8"/>
      <name val="Segoe UI"/>
      <family val="2"/>
    </font>
    <font>
      <sz val="7"/>
      <name val="Segoe UI"/>
      <family val="2"/>
    </font>
    <font>
      <sz val="8"/>
      <color rgb="FFFF0000"/>
      <name val="Segoe UI"/>
      <family val="2"/>
    </font>
    <font>
      <sz val="8"/>
      <color theme="0" tint="-0.499984740745262"/>
      <name val="Segoe UI"/>
      <family val="2"/>
    </font>
    <font>
      <sz val="8"/>
      <name val="Calibri"/>
      <family val="2"/>
      <scheme val="minor"/>
    </font>
    <font>
      <sz val="6"/>
      <name val="Segoe UI"/>
      <family val="2"/>
    </font>
  </fonts>
  <fills count="81">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2"/>
        <bgColor theme="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6"/>
      </patternFill>
    </fill>
    <fill>
      <patternFill patternType="solid">
        <fgColor indexed="36"/>
      </patternFill>
    </fill>
    <fill>
      <patternFill patternType="solid">
        <fgColor indexed="62"/>
      </patternFill>
    </fill>
    <fill>
      <patternFill patternType="solid">
        <fgColor indexed="49"/>
      </patternFill>
    </fill>
    <fill>
      <patternFill patternType="solid">
        <fgColor indexed="52"/>
      </patternFill>
    </fill>
    <fill>
      <patternFill patternType="solid">
        <fgColor indexed="5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8F8F2"/>
        <bgColor indexed="64"/>
      </patternFill>
    </fill>
    <fill>
      <patternFill patternType="solid">
        <fgColor indexed="22"/>
      </patternFill>
    </fill>
    <fill>
      <patternFill patternType="solid">
        <fgColor indexed="9"/>
        <bgColor indexed="9"/>
      </patternFill>
    </fill>
    <fill>
      <patternFill patternType="solid">
        <fgColor indexed="27"/>
        <bgColor indexed="64"/>
      </patternFill>
    </fill>
    <fill>
      <patternFill patternType="solid">
        <fgColor indexed="43"/>
        <bgColor indexed="64"/>
      </patternFill>
    </fill>
    <fill>
      <patternFill patternType="solid">
        <fgColor rgb="FF000000"/>
        <bgColor indexed="64"/>
      </patternFill>
    </fill>
    <fill>
      <patternFill patternType="solid">
        <fgColor indexed="55"/>
      </patternFill>
    </fill>
    <fill>
      <patternFill patternType="solid">
        <fgColor indexed="12"/>
      </patternFill>
    </fill>
    <fill>
      <patternFill patternType="solid">
        <fgColor indexed="9"/>
        <bgColor indexed="18"/>
      </patternFill>
    </fill>
    <fill>
      <patternFill patternType="solid">
        <fgColor indexed="18"/>
        <bgColor indexed="18"/>
      </patternFill>
    </fill>
    <fill>
      <patternFill patternType="solid">
        <fgColor indexed="31"/>
        <bgColor indexed="64"/>
      </patternFill>
    </fill>
    <fill>
      <patternFill patternType="solid">
        <fgColor indexed="27"/>
        <bgColor indexed="27"/>
      </patternFill>
    </fill>
    <fill>
      <patternFill patternType="solid">
        <fgColor indexed="62"/>
        <bgColor indexed="64"/>
      </patternFill>
    </fill>
    <fill>
      <patternFill patternType="solid">
        <fgColor indexed="26"/>
        <bgColor indexed="26"/>
      </patternFill>
    </fill>
    <fill>
      <patternFill patternType="solid">
        <fgColor indexed="29"/>
        <bgColor indexed="64"/>
      </patternFill>
    </fill>
    <fill>
      <patternFill patternType="solid">
        <fgColor indexed="24"/>
        <bgColor indexed="64"/>
      </patternFill>
    </fill>
    <fill>
      <patternFill patternType="solid">
        <fgColor indexed="26"/>
      </patternFill>
    </fill>
    <fill>
      <patternFill patternType="solid">
        <fgColor indexed="56"/>
        <bgColor indexed="56"/>
      </patternFill>
    </fill>
    <fill>
      <patternFill patternType="solid">
        <fgColor indexed="62"/>
        <bgColor indexed="12"/>
      </patternFill>
    </fill>
    <fill>
      <patternFill patternType="solid">
        <fgColor indexed="45"/>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patternFill>
    </fill>
    <fill>
      <patternFill patternType="solid">
        <fgColor rgb="FFEAF0F6"/>
        <bgColor indexed="64"/>
      </patternFill>
    </fill>
    <fill>
      <patternFill patternType="solid">
        <fgColor theme="2"/>
        <bgColor indexed="26"/>
      </patternFill>
    </fill>
    <fill>
      <patternFill patternType="solid">
        <fgColor indexed="12"/>
        <bgColor indexed="64"/>
      </patternFill>
    </fill>
    <fill>
      <patternFill patternType="solid">
        <fgColor rgb="FFD9D9D9"/>
        <bgColor rgb="FF000000"/>
      </patternFill>
    </fill>
    <fill>
      <patternFill patternType="solid">
        <fgColor rgb="FFFFFFFF"/>
        <bgColor rgb="FF000000"/>
      </patternFill>
    </fill>
  </fills>
  <borders count="171">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style="thick">
        <color indexed="9"/>
      </left>
      <right style="thin">
        <color theme="0"/>
      </right>
      <top style="thin">
        <color indexed="9"/>
      </top>
      <bottom style="thin">
        <color indexed="55"/>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indexed="9"/>
      </right>
      <top style="thin">
        <color indexed="9"/>
      </top>
      <bottom style="thin">
        <color indexed="9"/>
      </bottom>
      <diagonal/>
    </border>
    <border>
      <left style="thick">
        <color indexed="9"/>
      </left>
      <right style="thin">
        <color theme="0"/>
      </right>
      <top style="thin">
        <color indexed="55"/>
      </top>
      <bottom style="thin">
        <color indexed="55"/>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style="thick">
        <color indexed="9"/>
      </left>
      <right style="thin">
        <color indexed="9"/>
      </right>
      <top style="thin">
        <color indexed="9"/>
      </top>
      <bottom style="thin">
        <color indexed="9"/>
      </bottom>
      <diagonal/>
    </border>
    <border>
      <left style="thin">
        <color theme="0"/>
      </left>
      <right style="thin">
        <color indexed="9"/>
      </right>
      <top style="thin">
        <color indexed="9"/>
      </top>
      <bottom style="thin">
        <color indexed="9"/>
      </bottom>
      <diagonal/>
    </border>
    <border>
      <left style="thin">
        <color indexed="9"/>
      </left>
      <right style="thick">
        <color theme="0"/>
      </right>
      <top style="thin">
        <color indexed="9"/>
      </top>
      <bottom style="thin">
        <color indexed="9"/>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indexed="9"/>
      </left>
      <right/>
      <top/>
      <bottom/>
      <diagonal/>
    </border>
    <border>
      <left/>
      <right style="thin">
        <color theme="0"/>
      </right>
      <top/>
      <bottom/>
      <diagonal/>
    </border>
    <border>
      <left style="thin">
        <color theme="0"/>
      </left>
      <right style="thin">
        <color theme="0"/>
      </right>
      <top/>
      <bottom/>
      <diagonal/>
    </border>
    <border>
      <left style="thick">
        <color indexed="9"/>
      </left>
      <right style="thick">
        <color theme="0"/>
      </right>
      <top style="thin">
        <color indexed="55"/>
      </top>
      <bottom style="thin">
        <color indexed="55"/>
      </bottom>
      <diagonal/>
    </border>
    <border>
      <left style="thin">
        <color indexed="9"/>
      </left>
      <right style="thin">
        <color indexed="9"/>
      </right>
      <top style="thin">
        <color indexed="9"/>
      </top>
      <bottom style="thin">
        <color indexed="9"/>
      </bottom>
      <diagonal/>
    </border>
    <border>
      <left style="thick">
        <color indexed="9"/>
      </left>
      <right style="thick">
        <color theme="0"/>
      </right>
      <top style="thin">
        <color indexed="9"/>
      </top>
      <bottom style="thin">
        <color indexed="9"/>
      </bottom>
      <diagonal/>
    </border>
    <border>
      <left style="thick">
        <color indexed="9"/>
      </left>
      <right style="thick">
        <color theme="0"/>
      </right>
      <top style="thin">
        <color indexed="9"/>
      </top>
      <bottom style="thin">
        <color indexed="55"/>
      </bottom>
      <diagonal/>
    </border>
    <border>
      <left/>
      <right/>
      <top style="thin">
        <color theme="0" tint="-0.34998626667073579"/>
      </top>
      <bottom style="thin">
        <color theme="0" tint="-0.34998626667073579"/>
      </bottom>
      <diagonal/>
    </border>
    <border>
      <left style="thick">
        <color indexed="9"/>
      </left>
      <right/>
      <top style="thin">
        <color indexed="9"/>
      </top>
      <bottom style="thin">
        <color indexed="55"/>
      </bottom>
      <diagonal/>
    </border>
    <border>
      <left style="thick">
        <color indexed="9"/>
      </left>
      <right/>
      <top style="thin">
        <color indexed="55"/>
      </top>
      <bottom style="thin">
        <color indexed="55"/>
      </bottom>
      <diagonal/>
    </border>
    <border>
      <left style="thin">
        <color theme="0"/>
      </left>
      <right/>
      <top/>
      <bottom/>
      <diagonal/>
    </border>
    <border>
      <left style="thick">
        <color theme="0"/>
      </left>
      <right/>
      <top style="thin">
        <color indexed="55"/>
      </top>
      <bottom style="thin">
        <color indexed="55"/>
      </bottom>
      <diagonal/>
    </border>
    <border>
      <left style="thin">
        <color theme="0"/>
      </left>
      <right/>
      <top style="thick">
        <color indexed="9"/>
      </top>
      <bottom style="thin">
        <color indexed="9"/>
      </bottom>
      <diagonal/>
    </border>
    <border>
      <left/>
      <right/>
      <top style="thin">
        <color indexed="9"/>
      </top>
      <bottom style="thin">
        <color indexed="9"/>
      </bottom>
      <diagonal/>
    </border>
    <border>
      <left/>
      <right/>
      <top style="thin">
        <color indexed="55"/>
      </top>
      <bottom style="thin">
        <color indexed="55"/>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style="medium">
        <color indexed="64"/>
      </left>
      <right/>
      <top style="medium">
        <color indexed="64"/>
      </top>
      <bottom/>
      <diagonal/>
    </border>
    <border>
      <left/>
      <right/>
      <top style="dotted">
        <color indexed="55"/>
      </top>
      <bottom style="dotted">
        <color indexed="55"/>
      </bottom>
      <diagonal/>
    </border>
    <border>
      <left style="thin">
        <color theme="0"/>
      </left>
      <right style="thin">
        <color theme="0"/>
      </right>
      <top/>
      <bottom style="thick">
        <color theme="1" tint="0.499984740745262"/>
      </bottom>
      <diagonal/>
    </border>
    <border>
      <left/>
      <right/>
      <top/>
      <bottom style="thin">
        <color theme="3" tint="0.79998168889431442"/>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top/>
      <bottom style="thick">
        <color theme="3" tint="0.39994506668294322"/>
      </bottom>
      <diagonal/>
    </border>
    <border>
      <left style="thin">
        <color indexed="23"/>
      </left>
      <right style="thin">
        <color indexed="23"/>
      </right>
      <top style="thin">
        <color indexed="23"/>
      </top>
      <bottom style="thin">
        <color indexed="23"/>
      </bottom>
      <diagonal/>
    </border>
    <border>
      <left style="dotted">
        <color indexed="64"/>
      </left>
      <right style="dotted">
        <color indexed="64"/>
      </right>
      <top style="hair">
        <color indexed="64"/>
      </top>
      <bottom style="hair">
        <color indexed="64"/>
      </bottom>
      <diagonal/>
    </border>
    <border>
      <left style="medium">
        <color indexed="55"/>
      </left>
      <right style="medium">
        <color indexed="55"/>
      </right>
      <top style="medium">
        <color indexed="55"/>
      </top>
      <bottom style="medium">
        <color indexed="55"/>
      </bottom>
      <diagonal/>
    </border>
    <border>
      <left style="thin">
        <color theme="0"/>
      </left>
      <right style="thin">
        <color theme="0"/>
      </right>
      <top/>
      <bottom style="thin">
        <color theme="3" tint="0.79998168889431442"/>
      </bottom>
      <diagonal/>
    </border>
    <border>
      <left style="thin">
        <color theme="0"/>
      </left>
      <right style="thin">
        <color theme="0"/>
      </right>
      <top/>
      <bottom style="thick">
        <color theme="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3"/>
      </left>
      <right style="double">
        <color indexed="23"/>
      </right>
      <top style="double">
        <color indexed="23"/>
      </top>
      <bottom style="double">
        <color indexed="23"/>
      </bottom>
      <diagonal/>
    </border>
    <border>
      <left style="thin">
        <color indexed="9"/>
      </left>
      <right/>
      <top style="dotted">
        <color indexed="55"/>
      </top>
      <bottom style="dotted">
        <color indexed="55"/>
      </bottom>
      <diagonal/>
    </border>
    <border>
      <left/>
      <right style="hair">
        <color indexed="64"/>
      </right>
      <top/>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58"/>
      </bottom>
      <diagonal/>
    </border>
    <border>
      <left/>
      <right/>
      <top/>
      <bottom style="thick">
        <color indexed="22"/>
      </bottom>
      <diagonal/>
    </border>
    <border>
      <left/>
      <right/>
      <top/>
      <bottom style="thick">
        <color indexed="56"/>
      </bottom>
      <diagonal/>
    </border>
    <border>
      <left/>
      <right/>
      <top/>
      <bottom style="medium">
        <color indexed="30"/>
      </bottom>
      <diagonal/>
    </border>
    <border>
      <left/>
      <right/>
      <top/>
      <bottom style="medium">
        <color indexed="56"/>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bottom style="thick">
        <color theme="3"/>
      </bottom>
      <diagonal/>
    </border>
    <border>
      <left style="thin">
        <color theme="0"/>
      </left>
      <right style="thin">
        <color theme="0"/>
      </right>
      <top style="thin">
        <color theme="0"/>
      </top>
      <bottom style="thin">
        <color theme="0"/>
      </bottom>
      <diagonal/>
    </border>
    <border>
      <left style="thin">
        <color indexed="55"/>
      </left>
      <right style="thin">
        <color indexed="55"/>
      </right>
      <top style="dotted">
        <color indexed="55"/>
      </top>
      <bottom style="dotted">
        <color indexed="55"/>
      </bottom>
      <diagonal/>
    </border>
    <border>
      <left/>
      <right style="dotted">
        <color theme="0" tint="-0.34998626667073579"/>
      </right>
      <top style="dotted">
        <color theme="0" tint="-0.34998626667073579"/>
      </top>
      <bottom style="dotted">
        <color theme="0" tint="-0.34998626667073579"/>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style="thin">
        <color theme="0"/>
      </left>
      <right style="thin">
        <color theme="0"/>
      </right>
      <top/>
      <bottom style="thin">
        <color theme="0"/>
      </bottom>
      <diagonal/>
    </border>
    <border>
      <left/>
      <right/>
      <top/>
      <bottom style="double">
        <color theme="3" tint="0.79998168889431442"/>
      </bottom>
      <diagonal/>
    </border>
    <border>
      <left/>
      <right/>
      <top style="thin">
        <color indexed="9"/>
      </top>
      <bottom style="dotted">
        <color indexed="22"/>
      </bottom>
      <diagonal/>
    </border>
    <border>
      <left/>
      <right/>
      <top/>
      <bottom style="medium">
        <color theme="3"/>
      </bottom>
      <diagonal/>
    </border>
    <border>
      <left style="thick">
        <color indexed="9"/>
      </left>
      <right/>
      <top/>
      <bottom style="thin">
        <color indexed="9"/>
      </bottom>
      <diagonal/>
    </border>
    <border>
      <left/>
      <right/>
      <top/>
      <bottom style="thin">
        <color indexed="9"/>
      </bottom>
      <diagonal/>
    </border>
    <border>
      <left style="thin">
        <color theme="0"/>
      </left>
      <right style="thin">
        <color theme="0"/>
      </right>
      <top style="thick">
        <color indexed="9"/>
      </top>
      <bottom style="thin">
        <color indexed="9"/>
      </bottom>
      <diagonal/>
    </border>
    <border>
      <left/>
      <right/>
      <top style="thin">
        <color theme="0" tint="-0.24994659260841701"/>
      </top>
      <bottom style="thin">
        <color theme="0" tint="-0.24994659260841701"/>
      </bottom>
      <diagonal/>
    </border>
    <border>
      <left style="thick">
        <color indexed="9"/>
      </left>
      <right/>
      <top style="thick">
        <color theme="0"/>
      </top>
      <bottom style="thin">
        <color indexed="9"/>
      </bottom>
      <diagonal/>
    </border>
    <border>
      <left/>
      <right/>
      <top style="thick">
        <color theme="0"/>
      </top>
      <bottom style="thin">
        <color indexed="9"/>
      </bottom>
      <diagonal/>
    </border>
    <border>
      <left style="thick">
        <color theme="0"/>
      </left>
      <right/>
      <top style="thin">
        <color indexed="9"/>
      </top>
      <bottom style="thin">
        <color indexed="55"/>
      </bottom>
      <diagonal/>
    </border>
    <border>
      <left style="thick">
        <color theme="0"/>
      </left>
      <right/>
      <top style="thin">
        <color indexed="9"/>
      </top>
      <bottom style="thin">
        <color indexed="9"/>
      </bottom>
      <diagonal/>
    </border>
    <border>
      <left style="thick">
        <color theme="0"/>
      </left>
      <right/>
      <top/>
      <bottom/>
      <diagonal/>
    </border>
    <border>
      <left/>
      <right/>
      <top style="thin">
        <color indexed="55"/>
      </top>
      <bottom/>
      <diagonal/>
    </border>
    <border>
      <left/>
      <right style="thick">
        <color theme="0"/>
      </right>
      <top/>
      <bottom/>
      <diagonal/>
    </border>
    <border>
      <left/>
      <right style="thick">
        <color theme="0"/>
      </right>
      <top style="thin">
        <color indexed="9"/>
      </top>
      <bottom style="thin">
        <color indexed="9"/>
      </bottom>
      <diagonal/>
    </border>
    <border>
      <left/>
      <right style="thick">
        <color theme="0"/>
      </right>
      <top style="thin">
        <color indexed="9"/>
      </top>
      <bottom style="thin">
        <color indexed="55"/>
      </bottom>
      <diagonal/>
    </border>
    <border>
      <left/>
      <right style="thick">
        <color theme="0"/>
      </right>
      <top style="thin">
        <color indexed="55"/>
      </top>
      <bottom style="thin">
        <color indexed="55"/>
      </bottom>
      <diagonal/>
    </border>
    <border>
      <left/>
      <right style="thick">
        <color theme="0"/>
      </right>
      <top style="thin">
        <color indexed="9"/>
      </top>
      <bottom/>
      <diagonal/>
    </border>
    <border>
      <left/>
      <right style="thick">
        <color theme="0"/>
      </right>
      <top/>
      <bottom style="thin">
        <color indexed="9"/>
      </bottom>
      <diagonal/>
    </border>
    <border>
      <left style="thin">
        <color theme="0"/>
      </left>
      <right style="thick">
        <color theme="0"/>
      </right>
      <top style="thin">
        <color indexed="9"/>
      </top>
      <bottom style="thin">
        <color indexed="9"/>
      </bottom>
      <diagonal/>
    </border>
    <border>
      <left style="thin">
        <color theme="0"/>
      </left>
      <right style="thick">
        <color theme="0"/>
      </right>
      <top style="thin">
        <color indexed="55"/>
      </top>
      <bottom style="thin">
        <color indexed="55"/>
      </bottom>
      <diagonal/>
    </border>
    <border>
      <left style="thin">
        <color theme="0"/>
      </left>
      <right style="thick">
        <color theme="0"/>
      </right>
      <top/>
      <bottom/>
      <diagonal/>
    </border>
    <border>
      <left style="thin">
        <color theme="0"/>
      </left>
      <right style="thick">
        <color theme="0"/>
      </right>
      <top style="thin">
        <color indexed="55"/>
      </top>
      <bottom style="thin">
        <color theme="0" tint="-0.34998626667073579"/>
      </bottom>
      <diagonal/>
    </border>
    <border>
      <left style="thick">
        <color theme="0"/>
      </left>
      <right/>
      <top/>
      <bottom style="thin">
        <color indexed="9"/>
      </bottom>
      <diagonal/>
    </border>
    <border>
      <left style="thick">
        <color theme="0"/>
      </left>
      <right style="thin">
        <color indexed="9"/>
      </right>
      <top style="thin">
        <color indexed="9"/>
      </top>
      <bottom style="thin">
        <color indexed="9"/>
      </bottom>
      <diagonal/>
    </border>
    <border>
      <left style="thick">
        <color theme="0"/>
      </left>
      <right style="thin">
        <color theme="0"/>
      </right>
      <top style="thin">
        <color indexed="9"/>
      </top>
      <bottom style="thin">
        <color indexed="9"/>
      </bottom>
      <diagonal/>
    </border>
    <border>
      <left style="thick">
        <color theme="0"/>
      </left>
      <right style="thin">
        <color theme="0"/>
      </right>
      <top style="thin">
        <color indexed="55"/>
      </top>
      <bottom style="thin">
        <color indexed="55"/>
      </bottom>
      <diagonal/>
    </border>
    <border>
      <left style="thick">
        <color theme="0"/>
      </left>
      <right style="thick">
        <color theme="0"/>
      </right>
      <top/>
      <bottom/>
      <diagonal/>
    </border>
    <border>
      <left style="thick">
        <color theme="0"/>
      </left>
      <right style="thick">
        <color theme="0"/>
      </right>
      <top style="thin">
        <color indexed="9"/>
      </top>
      <bottom style="thin">
        <color indexed="9"/>
      </bottom>
      <diagonal/>
    </border>
    <border>
      <left style="thick">
        <color theme="0"/>
      </left>
      <right style="thick">
        <color theme="0"/>
      </right>
      <top style="thin">
        <color indexed="9"/>
      </top>
      <bottom style="thin">
        <color indexed="55"/>
      </bottom>
      <diagonal/>
    </border>
    <border>
      <left style="thick">
        <color theme="0"/>
      </left>
      <right style="thick">
        <color theme="0"/>
      </right>
      <top style="thin">
        <color indexed="55"/>
      </top>
      <bottom style="thin">
        <color indexed="55"/>
      </bottom>
      <diagonal/>
    </border>
    <border>
      <left style="thick">
        <color indexed="9"/>
      </left>
      <right style="thick">
        <color theme="0"/>
      </right>
      <top/>
      <bottom style="thin">
        <color indexed="55"/>
      </bottom>
      <diagonal/>
    </border>
    <border>
      <left style="thick">
        <color theme="0"/>
      </left>
      <right/>
      <top/>
      <bottom style="thin">
        <color indexed="55"/>
      </bottom>
      <diagonal/>
    </border>
    <border>
      <left style="thick">
        <color theme="0"/>
      </left>
      <right/>
      <top style="thick">
        <color theme="0"/>
      </top>
      <bottom style="thin">
        <color indexed="9"/>
      </bottom>
      <diagonal/>
    </border>
    <border>
      <left style="thick">
        <color theme="0"/>
      </left>
      <right style="thick">
        <color theme="0"/>
      </right>
      <top/>
      <bottom style="thin">
        <color indexed="55"/>
      </bottom>
      <diagonal/>
    </border>
    <border>
      <left/>
      <right style="thick">
        <color theme="0"/>
      </right>
      <top style="thin">
        <color theme="0" tint="-0.24994659260841701"/>
      </top>
      <bottom style="thin">
        <color theme="0" tint="-0.24994659260841701"/>
      </bottom>
      <diagonal/>
    </border>
    <border>
      <left/>
      <right style="thick">
        <color theme="0"/>
      </right>
      <top style="thin">
        <color indexed="55"/>
      </top>
      <bottom/>
      <diagonal/>
    </border>
    <border>
      <left/>
      <right style="thick">
        <color theme="0"/>
      </right>
      <top style="thick">
        <color theme="0"/>
      </top>
      <bottom style="thin">
        <color indexed="9"/>
      </bottom>
      <diagonal/>
    </border>
    <border>
      <left style="thick">
        <color theme="0"/>
      </left>
      <right style="thick">
        <color theme="0"/>
      </right>
      <top style="thin">
        <color indexed="55"/>
      </top>
      <bottom style="thin">
        <color theme="0" tint="-0.34998626667073579"/>
      </bottom>
      <diagonal/>
    </border>
    <border>
      <left style="thick">
        <color theme="0"/>
      </left>
      <right style="thick">
        <color theme="0"/>
      </right>
      <top style="thin">
        <color theme="0" tint="-0.24994659260841701"/>
      </top>
      <bottom style="thin">
        <color theme="0" tint="-0.24994659260841701"/>
      </bottom>
      <diagonal/>
    </border>
    <border>
      <left/>
      <right/>
      <top style="thick">
        <color theme="0"/>
      </top>
      <bottom/>
      <diagonal/>
    </border>
    <border>
      <left style="thin">
        <color indexed="9"/>
      </left>
      <right/>
      <top style="thin">
        <color indexed="55"/>
      </top>
      <bottom style="thin">
        <color theme="0" tint="-0.34998626667073579"/>
      </bottom>
      <diagonal/>
    </border>
    <border>
      <left style="thin">
        <color indexed="9"/>
      </left>
      <right style="thin">
        <color theme="0"/>
      </right>
      <top style="thin">
        <color indexed="9"/>
      </top>
      <bottom style="thin">
        <color indexed="9"/>
      </bottom>
      <diagonal/>
    </border>
    <border>
      <left style="thin">
        <color theme="0"/>
      </left>
      <right style="thin">
        <color indexed="9"/>
      </right>
      <top style="thin">
        <color indexed="9"/>
      </top>
      <bottom style="thin">
        <color indexed="55"/>
      </bottom>
      <diagonal/>
    </border>
    <border>
      <left style="thick">
        <color indexed="9"/>
      </left>
      <right style="thin">
        <color indexed="9"/>
      </right>
      <top style="thin">
        <color indexed="9"/>
      </top>
      <bottom style="thin">
        <color indexed="55"/>
      </bottom>
      <diagonal/>
    </border>
    <border>
      <left style="thin">
        <color theme="0"/>
      </left>
      <right style="thin">
        <color indexed="9"/>
      </right>
      <top style="thick">
        <color theme="0"/>
      </top>
      <bottom style="thin">
        <color indexed="9"/>
      </bottom>
      <diagonal/>
    </border>
    <border>
      <left style="thick">
        <color indexed="9"/>
      </left>
      <right style="thin">
        <color indexed="9"/>
      </right>
      <top style="thin">
        <color indexed="9"/>
      </top>
      <bottom/>
      <diagonal/>
    </border>
    <border>
      <left style="thin">
        <color indexed="9"/>
      </left>
      <right/>
      <top style="thin">
        <color indexed="9"/>
      </top>
      <bottom/>
      <diagonal/>
    </border>
    <border>
      <left style="thin">
        <color indexed="9"/>
      </left>
      <right style="thin">
        <color theme="0"/>
      </right>
      <top style="thin">
        <color indexed="9"/>
      </top>
      <bottom/>
      <diagonal/>
    </border>
    <border>
      <left style="thin">
        <color theme="0"/>
      </left>
      <right style="thin">
        <color indexed="9"/>
      </right>
      <top style="thin">
        <color indexed="9"/>
      </top>
      <bottom/>
      <diagonal/>
    </border>
    <border>
      <left style="thin">
        <color theme="0"/>
      </left>
      <right style="thin">
        <color theme="0"/>
      </right>
      <top style="thin">
        <color theme="0"/>
      </top>
      <bottom style="thin">
        <color indexed="55"/>
      </bottom>
      <diagonal/>
    </border>
    <border>
      <left/>
      <right/>
      <top style="thin">
        <color theme="0"/>
      </top>
      <bottom/>
      <diagonal/>
    </border>
    <border>
      <left style="thick">
        <color indexed="9"/>
      </left>
      <right style="thin">
        <color theme="0"/>
      </right>
      <top style="thin">
        <color theme="0"/>
      </top>
      <bottom style="thin">
        <color indexed="55"/>
      </bottom>
      <diagonal/>
    </border>
    <border>
      <left style="thick">
        <color indexed="9"/>
      </left>
      <right style="thick">
        <color theme="0"/>
      </right>
      <top style="thin">
        <color theme="0"/>
      </top>
      <bottom style="thin">
        <color indexed="55"/>
      </bottom>
      <diagonal/>
    </border>
    <border>
      <left style="thick">
        <color indexed="9"/>
      </left>
      <right style="thin">
        <color indexed="9"/>
      </right>
      <top style="thin">
        <color theme="0"/>
      </top>
      <bottom style="thin">
        <color indexed="55"/>
      </bottom>
      <diagonal/>
    </border>
    <border>
      <left style="thin">
        <color theme="0"/>
      </left>
      <right style="thin">
        <color indexed="9"/>
      </right>
      <top style="thin">
        <color theme="0"/>
      </top>
      <bottom style="thin">
        <color indexed="55"/>
      </bottom>
      <diagonal/>
    </border>
    <border>
      <left style="thin">
        <color indexed="9"/>
      </left>
      <right style="thin">
        <color indexed="9"/>
      </right>
      <top style="thin">
        <color indexed="9"/>
      </top>
      <bottom/>
      <diagonal/>
    </border>
    <border>
      <left style="thin">
        <color theme="0"/>
      </left>
      <right style="thick">
        <color theme="0"/>
      </right>
      <top style="thin">
        <color theme="0"/>
      </top>
      <bottom style="thin">
        <color indexed="55"/>
      </bottom>
      <diagonal/>
    </border>
    <border>
      <left style="thin">
        <color theme="0"/>
      </left>
      <right/>
      <top style="thin">
        <color indexed="9"/>
      </top>
      <bottom style="thin">
        <color indexed="9"/>
      </bottom>
      <diagonal/>
    </border>
    <border>
      <left style="thick">
        <color theme="0"/>
      </left>
      <right/>
      <top style="thin">
        <color indexed="9"/>
      </top>
      <bottom/>
      <diagonal/>
    </border>
    <border>
      <left style="thick">
        <color theme="0"/>
      </left>
      <right/>
      <top style="thin">
        <color theme="0"/>
      </top>
      <bottom style="thin">
        <color indexed="55"/>
      </bottom>
      <diagonal/>
    </border>
    <border>
      <left style="thin">
        <color theme="0"/>
      </left>
      <right style="thick">
        <color theme="0"/>
      </right>
      <top style="thin">
        <color indexed="9"/>
      </top>
      <bottom/>
      <diagonal/>
    </border>
    <border>
      <left style="thick">
        <color theme="0"/>
      </left>
      <right/>
      <top style="thin">
        <color theme="0" tint="-0.499984740745262"/>
      </top>
      <bottom style="thin">
        <color theme="0" tint="-0.499984740745262"/>
      </bottom>
      <diagonal/>
    </border>
    <border>
      <left style="thin">
        <color theme="0"/>
      </left>
      <right style="thick">
        <color theme="0"/>
      </right>
      <top style="thin">
        <color theme="0" tint="-0.499984740745262"/>
      </top>
      <bottom style="thin">
        <color theme="0" tint="-0.499984740745262"/>
      </bottom>
      <diagonal/>
    </border>
    <border>
      <left style="thin">
        <color theme="0"/>
      </left>
      <right style="thick">
        <color theme="0"/>
      </right>
      <top/>
      <bottom style="thin">
        <color indexed="9"/>
      </bottom>
      <diagonal/>
    </border>
    <border>
      <left style="thin">
        <color theme="0"/>
      </left>
      <right/>
      <top style="thin">
        <color indexed="55"/>
      </top>
      <bottom style="thin">
        <color indexed="55"/>
      </bottom>
      <diagonal/>
    </border>
    <border>
      <left style="thick">
        <color theme="0"/>
      </left>
      <right/>
      <top style="thin">
        <color indexed="55"/>
      </top>
      <bottom/>
      <diagonal/>
    </border>
    <border>
      <left style="thin">
        <color indexed="9"/>
      </left>
      <right/>
      <top style="thin">
        <color indexed="55"/>
      </top>
      <bottom/>
      <diagonal/>
    </border>
    <border>
      <left style="thin">
        <color theme="0"/>
      </left>
      <right style="thin">
        <color theme="0"/>
      </right>
      <top style="thin">
        <color indexed="55"/>
      </top>
      <bottom/>
      <diagonal/>
    </border>
    <border>
      <left style="thin">
        <color theme="0"/>
      </left>
      <right/>
      <top style="thin">
        <color indexed="55"/>
      </top>
      <bottom/>
      <diagonal/>
    </border>
    <border>
      <left style="thin">
        <color theme="0"/>
      </left>
      <right/>
      <top style="thin">
        <color indexed="9"/>
      </top>
      <bottom/>
      <diagonal/>
    </border>
    <border>
      <left/>
      <right/>
      <top style="thin">
        <color indexed="9"/>
      </top>
      <bottom/>
      <diagonal/>
    </border>
    <border>
      <left/>
      <right/>
      <top style="thin">
        <color theme="0"/>
      </top>
      <bottom style="thin">
        <color indexed="55"/>
      </bottom>
      <diagonal/>
    </border>
    <border>
      <left/>
      <right/>
      <top style="thin">
        <color indexed="9"/>
      </top>
      <bottom style="thin">
        <color indexed="55"/>
      </bottom>
      <diagonal/>
    </border>
    <border>
      <left style="thin">
        <color theme="0"/>
      </left>
      <right style="thin">
        <color indexed="9"/>
      </right>
      <top/>
      <bottom/>
      <diagonal/>
    </border>
    <border>
      <left style="thin">
        <color theme="0"/>
      </left>
      <right/>
      <top style="thin">
        <color theme="0" tint="-0.499984740745262"/>
      </top>
      <bottom style="thin">
        <color theme="0" tint="-0.499984740745262"/>
      </bottom>
      <diagonal/>
    </border>
    <border>
      <left style="thin">
        <color theme="0"/>
      </left>
      <right/>
      <top/>
      <bottom style="thin">
        <color indexed="9"/>
      </bottom>
      <diagonal/>
    </border>
    <border>
      <left style="thin">
        <color theme="0"/>
      </left>
      <right style="thin">
        <color theme="0"/>
      </right>
      <top style="thin">
        <color indexed="9"/>
      </top>
      <bottom/>
      <diagonal/>
    </border>
    <border>
      <left style="thin">
        <color theme="0"/>
      </left>
      <right style="thin">
        <color theme="0"/>
      </right>
      <top style="thin">
        <color theme="0" tint="-0.499984740745262"/>
      </top>
      <bottom style="thin">
        <color theme="0" tint="-0.499984740745262"/>
      </bottom>
      <diagonal/>
    </border>
    <border>
      <left style="thin">
        <color theme="0"/>
      </left>
      <right style="thin">
        <color theme="0"/>
      </right>
      <top/>
      <bottom style="thin">
        <color indexed="9"/>
      </bottom>
      <diagonal/>
    </border>
    <border>
      <left/>
      <right/>
      <top style="thin">
        <color theme="0" tint="-0.499984740745262"/>
      </top>
      <bottom style="thin">
        <color theme="0" tint="-0.499984740745262"/>
      </bottom>
      <diagonal/>
    </border>
    <border>
      <left/>
      <right style="thick">
        <color indexed="9"/>
      </right>
      <top/>
      <bottom/>
      <diagonal/>
    </border>
    <border>
      <left style="thin">
        <color theme="0"/>
      </left>
      <right style="thin">
        <color theme="0"/>
      </right>
      <top style="thin">
        <color theme="0" tint="-0.24994659260841701"/>
      </top>
      <bottom style="thin">
        <color theme="0" tint="-0.24994659260841701"/>
      </bottom>
      <diagonal/>
    </border>
    <border>
      <left style="thick">
        <color theme="0"/>
      </left>
      <right style="thick">
        <color theme="0"/>
      </right>
      <top style="thin">
        <color indexed="55"/>
      </top>
      <bottom/>
      <diagonal/>
    </border>
    <border>
      <left style="thick">
        <color theme="0"/>
      </left>
      <right style="thin">
        <color indexed="9"/>
      </right>
      <top style="thin">
        <color indexed="9"/>
      </top>
      <bottom style="thin">
        <color theme="0" tint="-0.24994659260841701"/>
      </bottom>
      <diagonal/>
    </border>
    <border>
      <left style="thin">
        <color indexed="9"/>
      </left>
      <right/>
      <top style="thin">
        <color indexed="9"/>
      </top>
      <bottom style="thin">
        <color theme="0" tint="-0.24994659260841701"/>
      </bottom>
      <diagonal/>
    </border>
    <border>
      <left style="thin">
        <color indexed="9"/>
      </left>
      <right style="thin">
        <color indexed="9"/>
      </right>
      <top style="thick">
        <color indexed="9"/>
      </top>
      <bottom style="thin">
        <color indexed="9"/>
      </bottom>
      <diagonal/>
    </border>
    <border>
      <left style="thin">
        <color rgb="FFFFFFFF"/>
      </left>
      <right/>
      <top style="thin">
        <color rgb="FFFFFFFF"/>
      </top>
      <bottom style="thin">
        <color rgb="FFFFFFFF"/>
      </bottom>
      <diagonal/>
    </border>
    <border>
      <left style="thick">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ck">
        <color rgb="FFFFFFFF"/>
      </right>
      <top style="thin">
        <color rgb="FFFFFFFF"/>
      </top>
      <bottom style="thin">
        <color rgb="FFFFFFFF"/>
      </bottom>
      <diagonal/>
    </border>
    <border>
      <left style="thin">
        <color indexed="9"/>
      </left>
      <right style="thin">
        <color indexed="9"/>
      </right>
      <top style="thin">
        <color indexed="9"/>
      </top>
      <bottom style="thin">
        <color indexed="55"/>
      </bottom>
      <diagonal/>
    </border>
    <border>
      <left style="thin">
        <color rgb="FFFFFFFF"/>
      </left>
      <right/>
      <top style="thin">
        <color rgb="FF969696"/>
      </top>
      <bottom style="thin">
        <color rgb="FF969696"/>
      </bottom>
      <diagonal/>
    </border>
    <border>
      <left/>
      <right/>
      <top style="thin">
        <color theme="0"/>
      </top>
      <bottom style="thin">
        <color indexed="9"/>
      </bottom>
      <diagonal/>
    </border>
    <border>
      <left style="thin">
        <color theme="0"/>
      </left>
      <right/>
      <top style="thin">
        <color indexed="55"/>
      </top>
      <bottom style="thin">
        <color theme="0" tint="-0.34998626667073579"/>
      </bottom>
      <diagonal/>
    </border>
    <border>
      <left/>
      <right/>
      <top style="thin">
        <color rgb="FFA6A6A6"/>
      </top>
      <bottom style="thin">
        <color rgb="FFA6A6A6"/>
      </bottom>
      <diagonal/>
    </border>
    <border>
      <left/>
      <right/>
      <top/>
      <bottom style="thin">
        <color rgb="FFA6A6A6"/>
      </bottom>
      <diagonal/>
    </border>
  </borders>
  <cellStyleXfs count="1844">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72" fontId="1" fillId="0" borderId="0"/>
    <xf numFmtId="0" fontId="1" fillId="0" borderId="0"/>
    <xf numFmtId="0" fontId="17" fillId="0" borderId="0" applyNumberFormat="0" applyFill="0" applyBorder="0" applyAlignment="0" applyProtection="0"/>
    <xf numFmtId="43" fontId="1" fillId="0" borderId="0" applyFont="0" applyFill="0" applyBorder="0" applyAlignment="0" applyProtection="0"/>
    <xf numFmtId="179" fontId="22" fillId="0" borderId="0">
      <alignment horizontal="center"/>
    </xf>
    <xf numFmtId="3" fontId="23" fillId="0" borderId="0" applyFont="0" applyBorder="0">
      <alignment horizontal="right"/>
    </xf>
    <xf numFmtId="9" fontId="1" fillId="0" borderId="0" applyFont="0" applyFill="0" applyBorder="0" applyAlignment="0" applyProtection="0"/>
    <xf numFmtId="171" fontId="1" fillId="0" borderId="0" applyFont="0" applyFill="0" applyBorder="0" applyAlignment="0"/>
    <xf numFmtId="10" fontId="1" fillId="0" borderId="0" applyFont="0" applyFill="0" applyBorder="0" applyAlignment="0"/>
    <xf numFmtId="3" fontId="23" fillId="0" borderId="0" applyFont="0" applyBorder="0">
      <alignment horizontal="right"/>
    </xf>
    <xf numFmtId="179" fontId="24" fillId="0" borderId="0">
      <alignment vertical="center"/>
    </xf>
    <xf numFmtId="180" fontId="25" fillId="0" borderId="0" applyFont="0" applyFill="0" applyBorder="0" applyAlignment="0" applyProtection="0"/>
    <xf numFmtId="181" fontId="25" fillId="0" borderId="0" applyFont="0" applyFill="0" applyBorder="0" applyAlignment="0" applyProtection="0"/>
    <xf numFmtId="9" fontId="26" fillId="0" borderId="0" applyFont="0" applyBorder="0">
      <alignment horizontal="right"/>
    </xf>
    <xf numFmtId="9" fontId="27" fillId="0" borderId="0" applyFont="0" applyBorder="0">
      <alignment horizontal="right"/>
    </xf>
    <xf numFmtId="9" fontId="26" fillId="0" borderId="0" applyFont="0" applyBorder="0">
      <alignment horizontal="right"/>
    </xf>
    <xf numFmtId="9" fontId="27" fillId="0" borderId="0" applyFont="0" applyBorder="0">
      <alignment horizontal="right"/>
    </xf>
    <xf numFmtId="9" fontId="26" fillId="0" borderId="0" applyFont="0" applyBorder="0">
      <alignment horizontal="right"/>
    </xf>
    <xf numFmtId="9" fontId="27" fillId="0" borderId="0" applyFont="0" applyBorder="0">
      <alignment horizontal="right"/>
    </xf>
    <xf numFmtId="9" fontId="26" fillId="0" borderId="0" applyFont="0" applyBorder="0">
      <alignment horizontal="right"/>
    </xf>
    <xf numFmtId="9" fontId="27" fillId="0" borderId="0" applyFont="0" applyBorder="0">
      <alignment horizontal="right"/>
    </xf>
    <xf numFmtId="3" fontId="23" fillId="0" borderId="0" applyFont="0" applyBorder="0">
      <alignment horizontal="right"/>
    </xf>
    <xf numFmtId="0" fontId="2" fillId="18" borderId="0"/>
    <xf numFmtId="0" fontId="2" fillId="18" borderId="0"/>
    <xf numFmtId="0" fontId="2" fillId="18" borderId="0"/>
    <xf numFmtId="0" fontId="2" fillId="18" borderId="0"/>
    <xf numFmtId="179"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79" fontId="28" fillId="18" borderId="0"/>
    <xf numFmtId="179" fontId="29" fillId="18" borderId="0"/>
    <xf numFmtId="179" fontId="30" fillId="18" borderId="0"/>
    <xf numFmtId="179" fontId="30" fillId="18" borderId="0"/>
    <xf numFmtId="179" fontId="30" fillId="18" borderId="0"/>
    <xf numFmtId="179" fontId="30" fillId="18" borderId="0"/>
    <xf numFmtId="179" fontId="30" fillId="18" borderId="0"/>
    <xf numFmtId="179" fontId="30" fillId="18" borderId="0"/>
    <xf numFmtId="0" fontId="30" fillId="18" borderId="0"/>
    <xf numFmtId="179"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179" fontId="31" fillId="18" borderId="0"/>
    <xf numFmtId="179" fontId="32" fillId="18" borderId="0"/>
    <xf numFmtId="179" fontId="33" fillId="18" borderId="0"/>
    <xf numFmtId="0" fontId="33" fillId="18" borderId="0"/>
    <xf numFmtId="0" fontId="33" fillId="18" borderId="0"/>
    <xf numFmtId="182" fontId="2" fillId="0" borderId="0" applyFont="0" applyFill="0" applyBorder="0" applyAlignment="0" applyProtection="0"/>
    <xf numFmtId="183" fontId="2" fillId="0" borderId="0" applyFont="0" applyFill="0" applyBorder="0" applyAlignment="0" applyProtection="0"/>
    <xf numFmtId="183" fontId="25" fillId="0" borderId="0" applyFont="0" applyFill="0" applyBorder="0" applyAlignment="0" applyProtection="0"/>
    <xf numFmtId="9" fontId="26" fillId="0" borderId="0" applyFont="0" applyBorder="0">
      <alignment horizontal="right"/>
    </xf>
    <xf numFmtId="9" fontId="27" fillId="0" borderId="0" applyFont="0" applyBorder="0">
      <alignment horizontal="right"/>
    </xf>
    <xf numFmtId="184" fontId="2" fillId="0" borderId="0" applyFont="0" applyFill="0" applyBorder="0" applyAlignment="0" applyProtection="0"/>
    <xf numFmtId="185" fontId="2" fillId="0" borderId="0" applyFont="0" applyFill="0" applyBorder="0" applyAlignment="0" applyProtection="0"/>
    <xf numFmtId="186" fontId="25" fillId="0" borderId="0" applyFont="0" applyFill="0" applyBorder="0" applyAlignment="0" applyProtection="0"/>
    <xf numFmtId="39" fontId="2" fillId="0" borderId="0" applyFont="0" applyFill="0" applyBorder="0" applyAlignment="0" applyProtection="0"/>
    <xf numFmtId="187" fontId="2" fillId="0" borderId="0" applyFont="0" applyFill="0" applyBorder="0" applyAlignment="0" applyProtection="0"/>
    <xf numFmtId="187" fontId="25" fillId="0" borderId="0" applyFont="0" applyFill="0" applyBorder="0" applyAlignment="0" applyProtection="0"/>
    <xf numFmtId="168" fontId="2" fillId="19" borderId="33"/>
    <xf numFmtId="168" fontId="2" fillId="19" borderId="33"/>
    <xf numFmtId="168" fontId="2" fillId="19" borderId="33"/>
    <xf numFmtId="168" fontId="2" fillId="19" borderId="33"/>
    <xf numFmtId="18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8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88" fontId="2" fillId="19" borderId="33"/>
    <xf numFmtId="18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8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88" fontId="2" fillId="19" borderId="33"/>
    <xf numFmtId="188" fontId="2" fillId="19" borderId="33"/>
    <xf numFmtId="168" fontId="2" fillId="19" borderId="33"/>
    <xf numFmtId="188" fontId="2" fillId="19" borderId="33"/>
    <xf numFmtId="188" fontId="2" fillId="19" borderId="33"/>
    <xf numFmtId="188" fontId="2" fillId="19" borderId="33"/>
    <xf numFmtId="188" fontId="2" fillId="19" borderId="33"/>
    <xf numFmtId="188" fontId="2" fillId="19" borderId="33"/>
    <xf numFmtId="168" fontId="2" fillId="19" borderId="33"/>
    <xf numFmtId="168" fontId="2" fillId="19" borderId="33"/>
    <xf numFmtId="9" fontId="27" fillId="0" borderId="0" applyFont="0" applyBorder="0">
      <alignment horizontal="right"/>
    </xf>
    <xf numFmtId="189" fontId="25" fillId="0" borderId="0" applyFont="0" applyFill="0" applyBorder="0" applyAlignment="0" applyProtection="0"/>
    <xf numFmtId="9" fontId="26" fillId="0" borderId="0" applyFont="0" applyBorder="0">
      <alignment horizontal="right"/>
    </xf>
    <xf numFmtId="9" fontId="27" fillId="0" borderId="0" applyFont="0" applyBorder="0">
      <alignment horizontal="right"/>
    </xf>
    <xf numFmtId="0" fontId="2" fillId="0" borderId="0"/>
    <xf numFmtId="179" fontId="29" fillId="19" borderId="0"/>
    <xf numFmtId="179" fontId="34" fillId="0" borderId="0" applyNumberFormat="0" applyFill="0" applyBorder="0" applyAlignment="0" applyProtection="0"/>
    <xf numFmtId="179" fontId="34" fillId="0" borderId="0" applyNumberFormat="0" applyFill="0" applyBorder="0" applyAlignment="0" applyProtection="0"/>
    <xf numFmtId="179" fontId="25" fillId="20" borderId="0" applyNumberFormat="0" applyFont="0" applyAlignment="0" applyProtection="0"/>
    <xf numFmtId="0" fontId="2" fillId="0" borderId="0"/>
    <xf numFmtId="190" fontId="2" fillId="0" borderId="0" applyFont="0" applyFill="0" applyBorder="0" applyAlignment="0" applyProtection="0"/>
    <xf numFmtId="191" fontId="2" fillId="0" borderId="0" applyFont="0" applyFill="0" applyBorder="0" applyAlignment="0" applyProtection="0"/>
    <xf numFmtId="191" fontId="25" fillId="0" borderId="0" applyFont="0" applyFill="0" applyBorder="0" applyAlignment="0" applyProtection="0"/>
    <xf numFmtId="192" fontId="2" fillId="0" borderId="0" applyFont="0" applyFill="0" applyBorder="0" applyAlignment="0" applyProtection="0"/>
    <xf numFmtId="193" fontId="2" fillId="0" borderId="0" applyFont="0" applyFill="0" applyBorder="0" applyProtection="0">
      <alignment horizontal="right"/>
    </xf>
    <xf numFmtId="193" fontId="25" fillId="0" borderId="0" applyFont="0" applyFill="0" applyBorder="0" applyProtection="0">
      <alignment horizontal="right"/>
    </xf>
    <xf numFmtId="0" fontId="2" fillId="0" borderId="0"/>
    <xf numFmtId="194" fontId="2" fillId="0" borderId="0" applyFont="0" applyFill="0" applyBorder="0" applyAlignment="0" applyProtection="0"/>
    <xf numFmtId="195" fontId="2" fillId="0" borderId="0" applyFont="0" applyFill="0" applyBorder="0" applyAlignment="0" applyProtection="0"/>
    <xf numFmtId="179" fontId="2" fillId="18" borderId="0"/>
    <xf numFmtId="0" fontId="2" fillId="18" borderId="0"/>
    <xf numFmtId="0" fontId="2" fillId="18" borderId="0"/>
    <xf numFmtId="0" fontId="2" fillId="18" borderId="0"/>
    <xf numFmtId="179"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79" fontId="28" fillId="18" borderId="0"/>
    <xf numFmtId="179" fontId="29" fillId="18" borderId="0"/>
    <xf numFmtId="179" fontId="2" fillId="18" borderId="0"/>
    <xf numFmtId="179" fontId="31" fillId="18" borderId="0"/>
    <xf numFmtId="179" fontId="32" fillId="18" borderId="0"/>
    <xf numFmtId="179" fontId="33" fillId="18" borderId="0"/>
    <xf numFmtId="0" fontId="33" fillId="18" borderId="0"/>
    <xf numFmtId="0" fontId="33" fillId="18" borderId="0"/>
    <xf numFmtId="179" fontId="35" fillId="0" borderId="0" applyNumberFormat="0" applyFill="0" applyBorder="0" applyProtection="0">
      <alignment vertical="top"/>
    </xf>
    <xf numFmtId="179" fontId="35" fillId="0" borderId="0" applyNumberFormat="0" applyFill="0" applyBorder="0" applyProtection="0">
      <alignment vertical="top"/>
    </xf>
    <xf numFmtId="179" fontId="36" fillId="0" borderId="34" applyNumberFormat="0" applyFill="0" applyAlignment="0" applyProtection="0"/>
    <xf numFmtId="179" fontId="36" fillId="0" borderId="34" applyNumberFormat="0" applyFill="0" applyAlignment="0" applyProtection="0"/>
    <xf numFmtId="179" fontId="36" fillId="0" borderId="34" applyNumberFormat="0" applyFill="0" applyAlignment="0" applyProtection="0"/>
    <xf numFmtId="179" fontId="37" fillId="0" borderId="35" applyNumberFormat="0" applyFill="0" applyProtection="0">
      <alignment horizontal="center"/>
    </xf>
    <xf numFmtId="179" fontId="37" fillId="0" borderId="35" applyNumberFormat="0" applyFill="0" applyProtection="0">
      <alignment horizontal="center"/>
    </xf>
    <xf numFmtId="179" fontId="37" fillId="0" borderId="35" applyNumberFormat="0" applyFill="0" applyProtection="0">
      <alignment horizontal="center"/>
    </xf>
    <xf numFmtId="179" fontId="37" fillId="0" borderId="0" applyNumberFormat="0" applyFill="0" applyBorder="0" applyProtection="0">
      <alignment horizontal="left"/>
    </xf>
    <xf numFmtId="179" fontId="37" fillId="0" borderId="0" applyNumberFormat="0" applyFill="0" applyBorder="0" applyProtection="0">
      <alignment horizontal="left"/>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2" fillId="0" borderId="0"/>
    <xf numFmtId="9" fontId="27" fillId="0" borderId="0" applyFont="0" applyBorder="0">
      <alignment horizontal="right"/>
    </xf>
    <xf numFmtId="3" fontId="39" fillId="0" borderId="0" applyFont="0" applyBorder="0">
      <alignment horizontal="right"/>
    </xf>
    <xf numFmtId="177" fontId="23" fillId="0" borderId="0" applyFont="0" applyBorder="0">
      <alignment horizontal="right"/>
    </xf>
    <xf numFmtId="171" fontId="27" fillId="0" borderId="0" applyFont="0" applyBorder="0"/>
    <xf numFmtId="2" fontId="23" fillId="0" borderId="0" applyFont="0" applyBorder="0">
      <alignment horizontal="right"/>
    </xf>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79" fontId="40" fillId="0" borderId="36" applyNumberFormat="0" applyFont="0" applyFill="0" applyBorder="0" applyAlignment="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3" fillId="21"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3" fillId="24" borderId="0" applyNumberFormat="0" applyBorder="0" applyAlignment="0" applyProtection="0"/>
    <xf numFmtId="0" fontId="43"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3" fillId="26" borderId="0" applyNumberFormat="0" applyBorder="0" applyAlignment="0" applyProtection="0"/>
    <xf numFmtId="9" fontId="44" fillId="27" borderId="37" applyNumberFormat="0" applyFont="0" applyBorder="0" applyAlignment="0">
      <alignment horizontal="center"/>
      <protection locked="0"/>
    </xf>
    <xf numFmtId="0" fontId="43" fillId="21"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5"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29"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3" fillId="30" borderId="0" applyNumberFormat="0" applyBorder="0" applyAlignment="0" applyProtection="0"/>
    <xf numFmtId="0" fontId="43"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3" fillId="24" borderId="0" applyNumberFormat="0" applyBorder="0" applyAlignment="0" applyProtection="0"/>
    <xf numFmtId="0" fontId="43" fillId="2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3" fillId="28" borderId="0" applyNumberFormat="0" applyBorder="0" applyAlignment="0" applyProtection="0"/>
    <xf numFmtId="0" fontId="43" fillId="31"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3" fillId="31"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5" fillId="32"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5"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5" fillId="30" borderId="0" applyNumberFormat="0" applyBorder="0" applyAlignment="0" applyProtection="0"/>
    <xf numFmtId="0" fontId="46" fillId="30" borderId="0" applyNumberFormat="0" applyBorder="0" applyAlignment="0" applyProtection="0"/>
    <xf numFmtId="0" fontId="46" fillId="20" borderId="0" applyNumberFormat="0" applyBorder="0" applyAlignment="0" applyProtection="0"/>
    <xf numFmtId="0" fontId="45" fillId="34" borderId="0" applyNumberFormat="0" applyBorder="0" applyAlignment="0" applyProtection="0"/>
    <xf numFmtId="0" fontId="46" fillId="34" borderId="0" applyNumberFormat="0" applyBorder="0" applyAlignment="0" applyProtection="0"/>
    <xf numFmtId="0" fontId="46" fillId="35" borderId="0" applyNumberFormat="0" applyBorder="0" applyAlignment="0" applyProtection="0"/>
    <xf numFmtId="0" fontId="45" fillId="36" borderId="0" applyNumberFormat="0" applyBorder="0" applyAlignment="0" applyProtection="0"/>
    <xf numFmtId="0" fontId="46" fillId="36" borderId="0" applyNumberFormat="0" applyBorder="0" applyAlignment="0" applyProtection="0"/>
    <xf numFmtId="0" fontId="46" fillId="33" borderId="0" applyNumberFormat="0" applyBorder="0" applyAlignment="0" applyProtection="0"/>
    <xf numFmtId="0" fontId="45" fillId="37" borderId="0" applyNumberFormat="0" applyBorder="0" applyAlignment="0" applyProtection="0"/>
    <xf numFmtId="0" fontId="46" fillId="37" borderId="0" applyNumberFormat="0" applyBorder="0" applyAlignment="0" applyProtection="0"/>
    <xf numFmtId="0" fontId="46" fillId="26"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6" fillId="37" borderId="0" applyNumberFormat="0" applyBorder="0" applyAlignment="0" applyProtection="0"/>
    <xf numFmtId="0" fontId="46" fillId="37" borderId="0" applyNumberFormat="0" applyBorder="0" applyAlignment="0" applyProtection="0"/>
    <xf numFmtId="0" fontId="46" fillId="32"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5" fillId="35" borderId="0" applyNumberFormat="0" applyBorder="0" applyAlignment="0" applyProtection="0"/>
    <xf numFmtId="0" fontId="46" fillId="35" borderId="0" applyNumberFormat="0" applyBorder="0" applyAlignment="0" applyProtection="0"/>
    <xf numFmtId="0" fontId="46" fillId="38" borderId="0" applyNumberFormat="0" applyBorder="0" applyAlignment="0" applyProtection="0"/>
    <xf numFmtId="0" fontId="45" fillId="39"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5"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5" fillId="34" borderId="0" applyNumberFormat="0" applyBorder="0" applyAlignment="0" applyProtection="0"/>
    <xf numFmtId="0" fontId="46" fillId="34" borderId="0" applyNumberFormat="0" applyBorder="0" applyAlignment="0" applyProtection="0"/>
    <xf numFmtId="0" fontId="46" fillId="41" borderId="0" applyNumberFormat="0" applyBorder="0" applyAlignment="0" applyProtection="0"/>
    <xf numFmtId="0" fontId="45" fillId="36" borderId="0" applyNumberFormat="0" applyBorder="0" applyAlignment="0" applyProtection="0"/>
    <xf numFmtId="0" fontId="46" fillId="36" borderId="0" applyNumberFormat="0" applyBorder="0" applyAlignment="0" applyProtection="0"/>
    <xf numFmtId="0" fontId="46" fillId="38" borderId="0" applyNumberFormat="0" applyBorder="0" applyAlignment="0" applyProtection="0"/>
    <xf numFmtId="0" fontId="45"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197" fontId="47" fillId="43" borderId="38" applyNumberFormat="0" applyProtection="0">
      <alignment horizontal="center" vertical="center" wrapText="1"/>
    </xf>
    <xf numFmtId="0" fontId="2" fillId="0" borderId="0" applyFill="0" applyBorder="0" applyProtection="0">
      <protection locked="0"/>
    </xf>
    <xf numFmtId="0" fontId="46" fillId="35" borderId="0" applyNumberFormat="0" applyBorder="0" applyAlignment="0" applyProtection="0"/>
    <xf numFmtId="0" fontId="46" fillId="35" borderId="0" applyNumberFormat="0" applyBorder="0" applyAlignment="0" applyProtection="0"/>
    <xf numFmtId="0" fontId="46" fillId="35"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9" fontId="1" fillId="0" borderId="0" applyNumberFormat="0" applyFont="0" applyFill="0" applyBorder="0" applyProtection="0">
      <alignment horizontal="left" vertical="center" wrapText="1"/>
    </xf>
    <xf numFmtId="9" fontId="1" fillId="0" borderId="39" applyNumberFormat="0" applyFont="0" applyFill="0" applyAlignment="0"/>
    <xf numFmtId="198" fontId="1" fillId="0" borderId="0" applyFont="0" applyFill="0" applyBorder="0" applyAlignment="0"/>
    <xf numFmtId="199" fontId="42" fillId="0" borderId="40" applyFill="0" applyBorder="0"/>
    <xf numFmtId="199" fontId="42" fillId="0" borderId="40" applyFill="0" applyBorder="0"/>
    <xf numFmtId="37" fontId="48" fillId="0" borderId="0">
      <alignment horizontal="left" vertical="center"/>
    </xf>
    <xf numFmtId="37" fontId="48" fillId="0" borderId="0">
      <alignment horizontal="left" vertical="center"/>
    </xf>
    <xf numFmtId="199" fontId="2" fillId="0" borderId="41" applyBorder="0" applyAlignment="0"/>
    <xf numFmtId="200" fontId="49" fillId="0" borderId="0" applyBorder="0">
      <alignment horizontal="center" vertical="center"/>
    </xf>
    <xf numFmtId="201" fontId="42" fillId="0" borderId="0" applyBorder="0"/>
    <xf numFmtId="201" fontId="42" fillId="0" borderId="0" applyBorder="0"/>
    <xf numFmtId="3" fontId="42" fillId="0" borderId="40" applyBorder="0"/>
    <xf numFmtId="3" fontId="42" fillId="0" borderId="40" applyBorder="0"/>
    <xf numFmtId="0" fontId="50" fillId="44" borderId="42" applyNumberFormat="0" applyAlignment="0" applyProtection="0"/>
    <xf numFmtId="0" fontId="50" fillId="44" borderId="42" applyNumberFormat="0" applyAlignment="0" applyProtection="0"/>
    <xf numFmtId="0" fontId="50" fillId="44" borderId="42" applyNumberFormat="0" applyAlignment="0" applyProtection="0"/>
    <xf numFmtId="0" fontId="51"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197" fontId="47" fillId="0" borderId="43" applyNumberFormat="0" applyFill="0" applyProtection="0">
      <alignment horizontal="center" vertical="center" wrapText="1"/>
    </xf>
    <xf numFmtId="0" fontId="53" fillId="44" borderId="44" applyNumberFormat="0" applyAlignment="0" applyProtection="0"/>
    <xf numFmtId="0" fontId="53" fillId="44" borderId="44" applyNumberFormat="0" applyAlignment="0" applyProtection="0"/>
    <xf numFmtId="0" fontId="53" fillId="44" borderId="44" applyNumberFormat="0" applyAlignment="0" applyProtection="0"/>
    <xf numFmtId="9" fontId="54" fillId="45" borderId="0" applyNumberFormat="0" applyAlignment="0">
      <alignment horizontal="center"/>
    </xf>
    <xf numFmtId="3" fontId="55" fillId="0" borderId="45" applyFill="0" applyProtection="0">
      <alignment horizontal="right"/>
    </xf>
    <xf numFmtId="0" fontId="56" fillId="46" borderId="46" applyNumberFormat="0" applyFill="0" applyBorder="0" applyAlignment="0">
      <alignment horizontal="center"/>
      <protection locked="0"/>
    </xf>
    <xf numFmtId="0" fontId="57" fillId="47" borderId="46" applyNumberFormat="0" applyFont="0" applyFill="0" applyAlignment="0" applyProtection="0"/>
    <xf numFmtId="0" fontId="58" fillId="23" borderId="0" applyNumberFormat="0" applyBorder="0" applyAlignment="0" applyProtection="0"/>
    <xf numFmtId="197" fontId="1" fillId="43" borderId="47" applyNumberFormat="0" applyFont="0" applyAlignment="0"/>
    <xf numFmtId="0" fontId="47" fillId="48" borderId="48" applyFill="0">
      <alignment horizontal="center" vertical="center" wrapText="1"/>
    </xf>
    <xf numFmtId="0" fontId="59" fillId="44" borderId="44" applyNumberFormat="0" applyAlignment="0" applyProtection="0"/>
    <xf numFmtId="0" fontId="59" fillId="44" borderId="44" applyNumberFormat="0" applyAlignment="0" applyProtection="0"/>
    <xf numFmtId="0" fontId="59" fillId="44" borderId="44" applyNumberFormat="0" applyAlignment="0" applyProtection="0"/>
    <xf numFmtId="0" fontId="59" fillId="44" borderId="44" applyNumberFormat="0" applyAlignment="0" applyProtection="0"/>
    <xf numFmtId="0" fontId="53" fillId="44" borderId="44" applyNumberFormat="0" applyAlignment="0" applyProtection="0"/>
    <xf numFmtId="0" fontId="53" fillId="44" borderId="44" applyNumberFormat="0" applyAlignment="0" applyProtection="0"/>
    <xf numFmtId="0" fontId="60" fillId="49" borderId="49" applyNumberFormat="0" applyAlignment="0" applyProtection="0"/>
    <xf numFmtId="0" fontId="61" fillId="0" borderId="50" applyNumberFormat="0" applyFill="0" applyAlignment="0" applyProtection="0"/>
    <xf numFmtId="0" fontId="62" fillId="49" borderId="49" applyNumberFormat="0" applyAlignment="0" applyProtection="0"/>
    <xf numFmtId="0" fontId="60" fillId="49" borderId="49" applyNumberFormat="0" applyAlignment="0" applyProtection="0"/>
    <xf numFmtId="0" fontId="60" fillId="49" borderId="51" applyNumberFormat="0" applyAlignment="0" applyProtection="0"/>
    <xf numFmtId="165" fontId="63" fillId="0" borderId="0" applyFont="0" applyFill="0" applyBorder="0" applyAlignment="0" applyProtection="0"/>
    <xf numFmtId="167" fontId="63" fillId="0" borderId="0" applyFont="0" applyFill="0" applyBorder="0" applyAlignment="0" applyProtection="0"/>
    <xf numFmtId="202" fontId="64" fillId="0" borderId="0"/>
    <xf numFmtId="202" fontId="64" fillId="0" borderId="0"/>
    <xf numFmtId="202" fontId="64" fillId="0" borderId="0"/>
    <xf numFmtId="202" fontId="64" fillId="0" borderId="0"/>
    <xf numFmtId="202" fontId="64" fillId="0" borderId="0"/>
    <xf numFmtId="202" fontId="64" fillId="0" borderId="0"/>
    <xf numFmtId="202" fontId="64" fillId="0" borderId="0"/>
    <xf numFmtId="202" fontId="64" fillId="0" borderId="0"/>
    <xf numFmtId="167" fontId="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7" fontId="42" fillId="0" borderId="0" applyFont="0" applyFill="0" applyBorder="0" applyAlignment="0" applyProtection="0"/>
    <xf numFmtId="167" fontId="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6" fontId="42" fillId="0" borderId="0" applyFont="0" applyFill="0" applyBorder="0" applyAlignment="0" applyProtection="0"/>
    <xf numFmtId="203" fontId="1" fillId="0" borderId="0" applyFont="0" applyFill="0" applyBorder="0" applyAlignment="0"/>
    <xf numFmtId="179" fontId="65" fillId="50" borderId="0">
      <alignment horizontal="centerContinuous"/>
    </xf>
    <xf numFmtId="204" fontId="1" fillId="0" borderId="0" applyFont="0" applyFill="0" applyBorder="0" applyAlignment="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4" fontId="66" fillId="51" borderId="52" applyFont="0" applyFill="0" applyBorder="0" applyProtection="0">
      <alignment horizontal="right" wrapText="1"/>
    </xf>
    <xf numFmtId="206" fontId="67" fillId="52" borderId="21" applyFont="0" applyFill="0" applyBorder="0" applyAlignment="0" applyProtection="0">
      <alignment horizontal="center" vertical="center" wrapText="1"/>
    </xf>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2" fillId="0" borderId="0" applyFont="0" applyFill="0" applyBorder="0" applyAlignment="0" applyProtection="0"/>
    <xf numFmtId="167" fontId="43"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3" fillId="0" borderId="0" applyFont="0" applyFill="0" applyBorder="0" applyAlignment="0" applyProtection="0"/>
    <xf numFmtId="167" fontId="2" fillId="0" borderId="0" applyFont="0" applyFill="0" applyBorder="0" applyAlignment="0" applyProtection="0"/>
    <xf numFmtId="167" fontId="43"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2" fillId="0" borderId="0" applyFont="0" applyFill="0" applyBorder="0" applyAlignment="0" applyProtection="0"/>
    <xf numFmtId="167" fontId="43" fillId="0" borderId="0" applyFont="0" applyFill="0" applyBorder="0" applyAlignment="0" applyProtection="0"/>
    <xf numFmtId="167"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99" fontId="2" fillId="47" borderId="53" applyBorder="0" applyAlignment="0">
      <protection locked="0"/>
    </xf>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201" fontId="48" fillId="47" borderId="0" applyBorder="0">
      <alignment horizontal="left" vertical="center"/>
      <protection locked="0"/>
    </xf>
    <xf numFmtId="201" fontId="48" fillId="47" borderId="0" applyBorder="0">
      <alignment vertical="center"/>
      <protection locked="0"/>
    </xf>
    <xf numFmtId="199" fontId="2" fillId="47" borderId="41" applyBorder="0" applyAlignment="0">
      <protection locked="0"/>
    </xf>
    <xf numFmtId="200" fontId="49" fillId="47" borderId="0" applyBorder="0">
      <alignment horizontal="center" vertical="center"/>
      <protection locked="0"/>
    </xf>
    <xf numFmtId="201" fontId="42" fillId="47" borderId="40" applyBorder="0">
      <protection locked="0"/>
    </xf>
    <xf numFmtId="201" fontId="42" fillId="47" borderId="40" applyBorder="0">
      <protection locked="0"/>
    </xf>
    <xf numFmtId="3" fontId="2" fillId="47" borderId="40" applyBorder="0">
      <alignment vertical="center"/>
      <protection locked="0"/>
    </xf>
    <xf numFmtId="0" fontId="69" fillId="0" borderId="0" applyNumberFormat="0" applyFill="0" applyBorder="0" applyAlignment="0" applyProtection="0"/>
    <xf numFmtId="0" fontId="46" fillId="35" borderId="0" applyNumberFormat="0" applyBorder="0" applyAlignment="0" applyProtection="0"/>
    <xf numFmtId="0" fontId="46" fillId="39" borderId="0" applyNumberFormat="0" applyBorder="0" applyAlignment="0" applyProtection="0"/>
    <xf numFmtId="0" fontId="46" fillId="40"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42" borderId="0" applyNumberFormat="0" applyBorder="0" applyAlignment="0" applyProtection="0"/>
    <xf numFmtId="0" fontId="68" fillId="26" borderId="44" applyNumberFormat="0" applyAlignment="0" applyProtection="0"/>
    <xf numFmtId="0" fontId="68" fillId="26" borderId="44" applyNumberFormat="0" applyAlignment="0" applyProtection="0"/>
    <xf numFmtId="0" fontId="70" fillId="0" borderId="54" applyNumberFormat="0" applyFill="0" applyAlignment="0" applyProtection="0"/>
    <xf numFmtId="0" fontId="70" fillId="0" borderId="54" applyNumberFormat="0" applyFill="0" applyAlignment="0" applyProtection="0"/>
    <xf numFmtId="0" fontId="70" fillId="0" borderId="54" applyNumberFormat="0" applyFill="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4" fontId="72" fillId="0" borderId="0" applyFont="0" applyFill="0" applyBorder="0" applyAlignment="0" applyProtection="0"/>
    <xf numFmtId="207"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166" fontId="2" fillId="0" borderId="0" applyFont="0" applyFill="0" applyBorder="0" applyAlignment="0" applyProtection="0">
      <alignment horizontal="left" wrapText="1"/>
    </xf>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7" fontId="33" fillId="0" borderId="0" applyFont="0" applyFill="0" applyBorder="0" applyAlignment="0" applyProtection="0"/>
    <xf numFmtId="0" fontId="43" fillId="0" borderId="0"/>
    <xf numFmtId="0" fontId="73" fillId="0" borderId="0" applyNumberFormat="0" applyFill="0" applyBorder="0" applyAlignment="0" applyProtection="0"/>
    <xf numFmtId="0" fontId="73" fillId="0" borderId="0" applyNumberFormat="0" applyFill="0" applyBorder="0" applyAlignment="0" applyProtection="0"/>
    <xf numFmtId="17" fontId="74" fillId="44" borderId="0">
      <alignment horizontal="left"/>
      <protection locked="0"/>
    </xf>
    <xf numFmtId="0" fontId="28" fillId="0" borderId="0" applyNumberFormat="0" applyFill="0" applyAlignment="0" applyProtection="0"/>
    <xf numFmtId="9" fontId="75" fillId="53" borderId="46" applyNumberFormat="0" applyFill="0" applyBorder="0" applyAlignment="0" applyProtection="0">
      <alignment horizontal="left" indent="2"/>
    </xf>
    <xf numFmtId="197" fontId="76" fillId="0" borderId="0" applyNumberFormat="0" applyFill="0" applyBorder="0" applyProtection="0">
      <alignment horizontal="right"/>
    </xf>
    <xf numFmtId="0" fontId="77" fillId="47" borderId="46" applyNumberFormat="0" applyFill="0" applyBorder="0" applyAlignment="0" applyProtection="0"/>
    <xf numFmtId="3" fontId="2" fillId="54" borderId="45" applyNumberFormat="0" applyFont="0" applyBorder="0" applyAlignment="0" applyProtection="0">
      <alignment horizontal="right"/>
    </xf>
    <xf numFmtId="9" fontId="21" fillId="0" borderId="0" applyNumberFormat="0" applyFill="0" applyBorder="0" applyAlignment="0" applyProtection="0"/>
    <xf numFmtId="0" fontId="7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179" fontId="79" fillId="0" borderId="0" applyNumberFormat="0" applyBorder="0" applyAlignment="0"/>
    <xf numFmtId="38" fontId="33" fillId="18" borderId="0" applyNumberFormat="0" applyBorder="0" applyAlignment="0" applyProtection="0"/>
    <xf numFmtId="0" fontId="77" fillId="47" borderId="46" applyNumberFormat="0" applyFon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47" fillId="0" borderId="39" applyNumberFormat="0" applyFill="0">
      <alignment horizontal="left" vertical="center"/>
    </xf>
    <xf numFmtId="0" fontId="67" fillId="52" borderId="21" applyNumberFormat="0" applyProtection="0">
      <alignment horizontal="center" vertical="center" wrapText="1"/>
    </xf>
    <xf numFmtId="179" fontId="48" fillId="0" borderId="55" applyNumberFormat="0" applyAlignment="0" applyProtection="0">
      <alignment horizontal="left" vertical="center"/>
    </xf>
    <xf numFmtId="179" fontId="48" fillId="0" borderId="56">
      <alignment horizontal="left" vertical="center"/>
    </xf>
    <xf numFmtId="0" fontId="80" fillId="0" borderId="57" applyNumberFormat="0" applyFill="0" applyAlignment="0" applyProtection="0"/>
    <xf numFmtId="0" fontId="81" fillId="0" borderId="57" applyNumberFormat="0" applyFill="0" applyAlignment="0" applyProtection="0"/>
    <xf numFmtId="0" fontId="82" fillId="0" borderId="58" applyNumberFormat="0" applyFill="0" applyAlignment="0" applyProtection="0"/>
    <xf numFmtId="0" fontId="83" fillId="0" borderId="59" applyNumberFormat="0" applyFill="0" applyAlignment="0" applyProtection="0"/>
    <xf numFmtId="0" fontId="84" fillId="0" borderId="59" applyNumberFormat="0" applyFill="0" applyAlignment="0" applyProtection="0"/>
    <xf numFmtId="0" fontId="85" fillId="0" borderId="60" applyNumberFormat="0" applyFill="0" applyAlignment="0" applyProtection="0"/>
    <xf numFmtId="0" fontId="86" fillId="0" borderId="61" applyNumberFormat="0" applyFill="0" applyAlignment="0" applyProtection="0"/>
    <xf numFmtId="0" fontId="69" fillId="0" borderId="61" applyNumberFormat="0" applyFill="0" applyAlignment="0" applyProtection="0"/>
    <xf numFmtId="0" fontId="87" fillId="0" borderId="62" applyNumberFormat="0" applyFill="0" applyAlignment="0" applyProtection="0"/>
    <xf numFmtId="0" fontId="86" fillId="0" borderId="0" applyNumberFormat="0" applyFill="0" applyBorder="0" applyAlignment="0" applyProtection="0"/>
    <xf numFmtId="0" fontId="69" fillId="0" borderId="0" applyNumberFormat="0" applyFill="0" applyBorder="0" applyAlignment="0" applyProtection="0"/>
    <xf numFmtId="0" fontId="87" fillId="0" borderId="0" applyNumberFormat="0" applyFill="0" applyBorder="0" applyAlignment="0" applyProtection="0"/>
    <xf numFmtId="0" fontId="88" fillId="0" borderId="0" applyNumberFormat="0" applyFill="0" applyBorder="0" applyAlignment="0" applyProtection="0">
      <alignment vertical="top"/>
      <protection locked="0"/>
    </xf>
    <xf numFmtId="0" fontId="89" fillId="0" borderId="0" applyNumberFormat="0" applyFill="0" applyBorder="0" applyAlignment="0" applyProtection="0">
      <alignment wrapText="1"/>
    </xf>
    <xf numFmtId="9" fontId="90" fillId="0" borderId="0" applyNumberFormat="0" applyFill="0" applyBorder="0" applyAlignment="0"/>
    <xf numFmtId="9" fontId="90" fillId="0" borderId="0" applyNumberFormat="0" applyFill="0" applyBorder="0" applyAlignment="0"/>
    <xf numFmtId="0" fontId="52" fillId="22" borderId="0" applyNumberFormat="0" applyBorder="0" applyAlignment="0" applyProtection="0"/>
    <xf numFmtId="9" fontId="91" fillId="0" borderId="0" applyNumberFormat="0" applyFill="0" applyProtection="0">
      <alignment horizontal="left" indent="1"/>
    </xf>
    <xf numFmtId="0" fontId="92" fillId="26" borderId="44" applyNumberFormat="0" applyAlignment="0" applyProtection="0"/>
    <xf numFmtId="10" fontId="33" fillId="19" borderId="63" applyNumberFormat="0" applyBorder="0" applyAlignment="0" applyProtection="0"/>
    <xf numFmtId="0" fontId="92" fillId="26" borderId="44" applyNumberFormat="0" applyAlignment="0" applyProtection="0"/>
    <xf numFmtId="0" fontId="92" fillId="26" borderId="44" applyNumberFormat="0" applyAlignment="0" applyProtection="0"/>
    <xf numFmtId="0" fontId="92" fillId="26" borderId="44" applyNumberFormat="0" applyAlignment="0" applyProtection="0"/>
    <xf numFmtId="209" fontId="2" fillId="55" borderId="64" applyProtection="0"/>
    <xf numFmtId="179" fontId="68" fillId="26" borderId="44" applyNumberFormat="0" applyAlignment="0" applyProtection="0"/>
    <xf numFmtId="4" fontId="93" fillId="51" borderId="52" applyNumberFormat="0" applyFill="0" applyBorder="0" applyAlignment="0" applyProtection="0">
      <alignment horizontal="right" vertical="center" wrapText="1"/>
    </xf>
    <xf numFmtId="210" fontId="28" fillId="0" borderId="0">
      <alignment horizontal="center"/>
    </xf>
    <xf numFmtId="210" fontId="28" fillId="0" borderId="0">
      <alignment horizontal="center"/>
    </xf>
    <xf numFmtId="210" fontId="28" fillId="0" borderId="0">
      <alignment horizontal="center"/>
    </xf>
    <xf numFmtId="210" fontId="28" fillId="0" borderId="0">
      <alignment horizontal="center"/>
    </xf>
    <xf numFmtId="210" fontId="28" fillId="0" borderId="0">
      <alignment horizontal="center"/>
    </xf>
    <xf numFmtId="211" fontId="33" fillId="0" borderId="0" applyFont="0" applyFill="0" applyBorder="0" applyAlignment="0" applyProtection="0"/>
    <xf numFmtId="211" fontId="33" fillId="0" borderId="0" applyFont="0" applyFill="0" applyBorder="0" applyAlignment="0" applyProtection="0"/>
    <xf numFmtId="211" fontId="33" fillId="0" borderId="0" applyFont="0" applyFill="0" applyBorder="0" applyAlignment="0" applyProtection="0"/>
    <xf numFmtId="211" fontId="33" fillId="0" borderId="0" applyFont="0" applyFill="0" applyBorder="0" applyAlignment="0" applyProtection="0"/>
    <xf numFmtId="167" fontId="2" fillId="0" borderId="0" applyFont="0" applyFill="0" applyBorder="0" applyAlignment="0" applyProtection="0"/>
    <xf numFmtId="212" fontId="2" fillId="0" borderId="0" applyFont="0" applyFill="0" applyBorder="0" applyAlignment="0" applyProtection="0"/>
    <xf numFmtId="167" fontId="42" fillId="0" borderId="0" applyFont="0" applyFill="0" applyBorder="0" applyAlignment="0" applyProtection="0"/>
    <xf numFmtId="43" fontId="1" fillId="0" borderId="0" applyFont="0" applyFill="0" applyBorder="0" applyAlignment="0" applyProtection="0"/>
    <xf numFmtId="49" fontId="28" fillId="0" borderId="64" applyNumberFormat="0" applyFill="0" applyAlignment="0" applyProtection="0"/>
    <xf numFmtId="0" fontId="28" fillId="0" borderId="0" applyNumberFormat="0" applyFill="0" applyAlignment="0" applyProtection="0"/>
    <xf numFmtId="49" fontId="28" fillId="0" borderId="64" applyNumberFormat="0" applyFill="0" applyAlignment="0" applyProtection="0"/>
    <xf numFmtId="49" fontId="28" fillId="0" borderId="0" applyNumberFormat="0" applyFill="0" applyAlignment="0" applyProtection="0"/>
    <xf numFmtId="179" fontId="2" fillId="0" borderId="0"/>
    <xf numFmtId="38" fontId="94" fillId="0" borderId="0"/>
    <xf numFmtId="38" fontId="95" fillId="0" borderId="0"/>
    <xf numFmtId="38" fontId="96" fillId="0" borderId="0"/>
    <xf numFmtId="38" fontId="97" fillId="0" borderId="0"/>
    <xf numFmtId="179" fontId="72" fillId="0" borderId="0"/>
    <xf numFmtId="179" fontId="72" fillId="0" borderId="0"/>
    <xf numFmtId="0" fontId="2" fillId="0" borderId="0" applyNumberFormat="0" applyFill="0" applyAlignment="0" applyProtection="0"/>
    <xf numFmtId="0" fontId="98" fillId="0" borderId="50" applyNumberFormat="0" applyFill="0" applyAlignment="0" applyProtection="0"/>
    <xf numFmtId="0" fontId="61" fillId="0" borderId="50" applyNumberFormat="0" applyFill="0" applyAlignment="0" applyProtection="0"/>
    <xf numFmtId="0" fontId="61" fillId="0" borderId="50" applyNumberFormat="0" applyFill="0" applyAlignment="0" applyProtection="0"/>
    <xf numFmtId="38" fontId="22" fillId="0" borderId="0"/>
    <xf numFmtId="38" fontId="99" fillId="1" borderId="64"/>
    <xf numFmtId="9" fontId="100" fillId="56" borderId="62" applyNumberFormat="0" applyFill="0" applyProtection="0"/>
    <xf numFmtId="166" fontId="63" fillId="0" borderId="0" applyFont="0" applyFill="0" applyBorder="0" applyAlignment="0" applyProtection="0"/>
    <xf numFmtId="0" fontId="1" fillId="0" borderId="0" applyNumberFormat="0" applyFont="0" applyFill="0" applyBorder="0">
      <alignment horizontal="center" vertical="center" wrapText="1"/>
    </xf>
    <xf numFmtId="213" fontId="93" fillId="51" borderId="52" applyFont="0" applyFill="0" applyBorder="0" applyAlignment="0" applyProtection="0">
      <alignment horizontal="right" vertical="center" wrapText="1"/>
    </xf>
    <xf numFmtId="214" fontId="2" fillId="0" borderId="0" applyFill="0" applyBorder="0" applyAlignment="0" applyProtection="0"/>
    <xf numFmtId="214" fontId="2" fillId="0" borderId="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78" fontId="101"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0" fontId="102" fillId="20" borderId="0" applyNumberFormat="0" applyBorder="0" applyAlignment="0" applyProtection="0"/>
    <xf numFmtId="0" fontId="102" fillId="20" borderId="0" applyNumberFormat="0" applyBorder="0" applyAlignment="0" applyProtection="0"/>
    <xf numFmtId="0" fontId="102" fillId="20" borderId="0" applyNumberFormat="0" applyBorder="0" applyAlignment="0" applyProtection="0"/>
    <xf numFmtId="37" fontId="103" fillId="0" borderId="63"/>
    <xf numFmtId="215" fontId="104" fillId="0" borderId="0"/>
    <xf numFmtId="0" fontId="42" fillId="0" borderId="0"/>
    <xf numFmtId="0" fontId="42" fillId="0" borderId="0"/>
    <xf numFmtId="0" fontId="42" fillId="0" borderId="0"/>
    <xf numFmtId="0" fontId="42" fillId="0" borderId="0"/>
    <xf numFmtId="0" fontId="2" fillId="0" borderId="0"/>
    <xf numFmtId="0" fontId="42" fillId="0" borderId="0"/>
    <xf numFmtId="0" fontId="2" fillId="0" borderId="0"/>
    <xf numFmtId="0" fontId="2" fillId="0" borderId="0"/>
    <xf numFmtId="0" fontId="2" fillId="0" borderId="0"/>
    <xf numFmtId="0" fontId="2" fillId="0" borderId="0">
      <alignment horizontal="left" wrapText="1"/>
    </xf>
    <xf numFmtId="0" fontId="33" fillId="0" borderId="0" applyAlignment="0">
      <alignment vertical="top" wrapText="1"/>
      <protection locked="0"/>
    </xf>
    <xf numFmtId="0" fontId="2" fillId="0" borderId="0"/>
    <xf numFmtId="0" fontId="2" fillId="0" borderId="0"/>
    <xf numFmtId="0" fontId="2" fillId="0" borderId="0" applyFill="0" applyBorder="0" applyProtection="0">
      <protection locked="0"/>
    </xf>
    <xf numFmtId="0" fontId="2" fillId="0" borderId="0"/>
    <xf numFmtId="0" fontId="42" fillId="0" borderId="0"/>
    <xf numFmtId="0" fontId="42" fillId="0" borderId="0"/>
    <xf numFmtId="0" fontId="42" fillId="0" borderId="0"/>
    <xf numFmtId="0" fontId="2" fillId="0" borderId="0"/>
    <xf numFmtId="0" fontId="42" fillId="0" borderId="0"/>
    <xf numFmtId="0" fontId="42" fillId="0" borderId="0"/>
    <xf numFmtId="0" fontId="2" fillId="0" borderId="0"/>
    <xf numFmtId="0" fontId="2" fillId="0" borderId="0">
      <alignment horizontal="left" wrapText="1"/>
    </xf>
    <xf numFmtId="0" fontId="2" fillId="0" borderId="0"/>
    <xf numFmtId="0" fontId="43" fillId="0" borderId="0"/>
    <xf numFmtId="0" fontId="2" fillId="0" borderId="0"/>
    <xf numFmtId="0" fontId="43" fillId="0" borderId="0"/>
    <xf numFmtId="0" fontId="43" fillId="0" borderId="0"/>
    <xf numFmtId="0" fontId="2" fillId="0" borderId="0"/>
    <xf numFmtId="0" fontId="2" fillId="0" borderId="0"/>
    <xf numFmtId="179"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 fillId="0" borderId="0"/>
    <xf numFmtId="0" fontId="42" fillId="0" borderId="0"/>
    <xf numFmtId="216" fontId="105" fillId="0" borderId="0"/>
    <xf numFmtId="217" fontId="106" fillId="57" borderId="0">
      <alignment vertical="center"/>
    </xf>
    <xf numFmtId="217" fontId="107" fillId="58" borderId="65">
      <alignment vertical="center"/>
    </xf>
    <xf numFmtId="217" fontId="107" fillId="58" borderId="65">
      <alignment vertical="center"/>
    </xf>
    <xf numFmtId="217" fontId="105" fillId="0" borderId="0"/>
    <xf numFmtId="216" fontId="108" fillId="0" borderId="0"/>
    <xf numFmtId="0" fontId="2" fillId="0" borderId="0"/>
    <xf numFmtId="179" fontId="109" fillId="0" borderId="0"/>
    <xf numFmtId="0" fontId="110" fillId="0" borderId="0"/>
    <xf numFmtId="179" fontId="111" fillId="0" borderId="0"/>
    <xf numFmtId="0" fontId="2" fillId="59" borderId="66" applyNumberFormat="0" applyFont="0" applyAlignment="0" applyProtection="0"/>
    <xf numFmtId="0" fontId="2" fillId="59" borderId="66" applyNumberFormat="0" applyFont="0" applyAlignment="0" applyProtection="0"/>
    <xf numFmtId="0" fontId="2" fillId="59" borderId="66" applyNumberFormat="0" applyFont="0" applyAlignment="0" applyProtection="0"/>
    <xf numFmtId="0" fontId="43" fillId="59" borderId="66" applyNumberFormat="0" applyFont="0" applyAlignment="0" applyProtection="0"/>
    <xf numFmtId="0" fontId="2" fillId="59" borderId="66" applyNumberFormat="0" applyFont="0" applyAlignment="0" applyProtection="0"/>
    <xf numFmtId="0" fontId="43" fillId="59" borderId="66" applyNumberFormat="0" applyFont="0" applyAlignment="0" applyProtection="0"/>
    <xf numFmtId="0" fontId="43" fillId="59" borderId="66" applyNumberFormat="0" applyFont="0" applyAlignment="0" applyProtection="0"/>
    <xf numFmtId="0" fontId="43" fillId="59" borderId="66" applyNumberFormat="0" applyFont="0" applyAlignment="0" applyProtection="0"/>
    <xf numFmtId="0" fontId="2" fillId="20" borderId="66" applyNumberFormat="0" applyFont="0" applyAlignment="0" applyProtection="0"/>
    <xf numFmtId="0" fontId="43" fillId="5" borderId="32" applyNumberFormat="0" applyFont="0" applyAlignment="0" applyProtection="0"/>
    <xf numFmtId="0" fontId="43" fillId="5" borderId="32" applyNumberFormat="0" applyFont="0" applyAlignment="0" applyProtection="0"/>
    <xf numFmtId="0" fontId="43" fillId="5" borderId="32" applyNumberFormat="0" applyFont="0" applyAlignment="0" applyProtection="0"/>
    <xf numFmtId="0" fontId="43" fillId="5" borderId="32" applyNumberFormat="0" applyFont="0" applyAlignment="0" applyProtection="0"/>
    <xf numFmtId="0" fontId="2" fillId="59" borderId="66" applyNumberFormat="0" applyFont="0" applyAlignment="0" applyProtection="0"/>
    <xf numFmtId="0" fontId="2" fillId="59" borderId="66" applyNumberFormat="0" applyFont="0" applyAlignment="0" applyProtection="0"/>
    <xf numFmtId="0" fontId="112" fillId="44" borderId="42" applyNumberFormat="0" applyAlignment="0" applyProtection="0"/>
    <xf numFmtId="0" fontId="112" fillId="44" borderId="42" applyNumberFormat="0" applyAlignment="0" applyProtection="0"/>
    <xf numFmtId="0" fontId="112" fillId="44" borderId="42" applyNumberFormat="0" applyAlignment="0" applyProtection="0"/>
    <xf numFmtId="0" fontId="112" fillId="44" borderId="42" applyNumberFormat="0" applyAlignment="0" applyProtection="0"/>
    <xf numFmtId="49" fontId="113" fillId="0" borderId="64" applyFill="0" applyProtection="0">
      <alignment vertical="center"/>
    </xf>
    <xf numFmtId="171" fontId="67" fillId="60" borderId="37" applyFont="0" applyFill="0" applyBorder="0" applyAlignment="0" applyProtection="0">
      <alignment horizontal="center"/>
    </xf>
    <xf numFmtId="10" fontId="67" fillId="56" borderId="37" applyFont="0" applyFill="0" applyBorder="0" applyAlignment="0" applyProtection="0">
      <alignment horizontal="center"/>
    </xf>
    <xf numFmtId="10" fontId="2" fillId="0" borderId="0" applyFont="0" applyFill="0" applyBorder="0" applyAlignment="0" applyProtection="0"/>
    <xf numFmtId="9" fontId="4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77" fillId="46" borderId="46" applyFont="0" applyFill="0" applyBorder="0" applyAlignment="0" applyProtection="0">
      <alignment horizontal="center"/>
    </xf>
    <xf numFmtId="9" fontId="114" fillId="56" borderId="0" applyNumberFormat="0" applyFill="0">
      <alignment horizontal="left"/>
    </xf>
    <xf numFmtId="0" fontId="47" fillId="0" borderId="47" applyNumberFormat="0" applyFill="0" applyAlignment="0"/>
    <xf numFmtId="9" fontId="76" fillId="0" borderId="67" applyNumberFormat="0" applyFill="0"/>
    <xf numFmtId="9" fontId="21" fillId="4" borderId="68" applyNumberFormat="0" applyAlignment="0"/>
    <xf numFmtId="0" fontId="57" fillId="47" borderId="69" applyNumberFormat="0" applyFont="0" applyBorder="0" applyAlignment="0" applyProtection="0"/>
    <xf numFmtId="213" fontId="93" fillId="51" borderId="52" applyFont="0" applyFill="0" applyBorder="0" applyAlignment="0" applyProtection="0">
      <alignment horizontal="right" vertical="center" wrapText="1"/>
    </xf>
    <xf numFmtId="9" fontId="43"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3" fontId="47" fillId="0" borderId="0" applyFill="0" applyBorder="0" applyProtection="0">
      <alignment horizontal="right" vertical="center"/>
    </xf>
    <xf numFmtId="197" fontId="47" fillId="0" borderId="0" applyNumberFormat="0" applyFill="0" applyBorder="0" applyProtection="0">
      <alignment horizontal="left"/>
    </xf>
    <xf numFmtId="0" fontId="47" fillId="0" borderId="0" applyNumberFormat="0" applyFill="0" applyBorder="0" applyProtection="0">
      <alignment horizontal="right" vertical="center" wrapText="1"/>
    </xf>
    <xf numFmtId="3" fontId="115" fillId="61" borderId="70" applyNumberFormat="0" applyFont="0" applyFill="0" applyProtection="0">
      <alignment horizontal="left"/>
    </xf>
    <xf numFmtId="0" fontId="50" fillId="44" borderId="42" applyNumberFormat="0" applyAlignment="0" applyProtection="0"/>
    <xf numFmtId="0" fontId="50" fillId="44" borderId="42" applyNumberFormat="0" applyAlignment="0" applyProtection="0"/>
    <xf numFmtId="4" fontId="42" fillId="47" borderId="42" applyNumberFormat="0" applyProtection="0">
      <alignment vertical="center"/>
    </xf>
    <xf numFmtId="4" fontId="116" fillId="47" borderId="42" applyNumberFormat="0" applyProtection="0">
      <alignment vertical="center"/>
    </xf>
    <xf numFmtId="4" fontId="42" fillId="47" borderId="42" applyNumberFormat="0" applyProtection="0">
      <alignment horizontal="left" vertical="center" indent="1"/>
    </xf>
    <xf numFmtId="4" fontId="42" fillId="47" borderId="42" applyNumberFormat="0" applyProtection="0">
      <alignment horizontal="left" vertical="center" indent="1"/>
    </xf>
    <xf numFmtId="0" fontId="2" fillId="53" borderId="42" applyNumberFormat="0" applyProtection="0">
      <alignment horizontal="left" vertical="center" indent="1"/>
    </xf>
    <xf numFmtId="4" fontId="42" fillId="62" borderId="42" applyNumberFormat="0" applyProtection="0">
      <alignment horizontal="right" vertical="center"/>
    </xf>
    <xf numFmtId="4" fontId="42" fillId="57" borderId="42" applyNumberFormat="0" applyProtection="0">
      <alignment horizontal="right" vertical="center"/>
    </xf>
    <xf numFmtId="4" fontId="42" fillId="63" borderId="42" applyNumberFormat="0" applyProtection="0">
      <alignment horizontal="right" vertical="center"/>
    </xf>
    <xf numFmtId="4" fontId="42" fillId="64" borderId="42" applyNumberFormat="0" applyProtection="0">
      <alignment horizontal="right" vertical="center"/>
    </xf>
    <xf numFmtId="4" fontId="42" fillId="65" borderId="42" applyNumberFormat="0" applyProtection="0">
      <alignment horizontal="right" vertical="center"/>
    </xf>
    <xf numFmtId="4" fontId="42" fillId="66" borderId="42" applyNumberFormat="0" applyProtection="0">
      <alignment horizontal="right" vertical="center"/>
    </xf>
    <xf numFmtId="4" fontId="42" fillId="67" borderId="42" applyNumberFormat="0" applyProtection="0">
      <alignment horizontal="right" vertical="center"/>
    </xf>
    <xf numFmtId="4" fontId="42" fillId="68" borderId="42" applyNumberFormat="0" applyProtection="0">
      <alignment horizontal="right" vertical="center"/>
    </xf>
    <xf numFmtId="4" fontId="42" fillId="69" borderId="42" applyNumberFormat="0" applyProtection="0">
      <alignment horizontal="right" vertical="center"/>
    </xf>
    <xf numFmtId="4" fontId="117" fillId="70" borderId="42" applyNumberFormat="0" applyProtection="0">
      <alignment horizontal="left" vertical="center" indent="1"/>
    </xf>
    <xf numFmtId="4" fontId="42" fillId="71" borderId="71" applyNumberFormat="0" applyProtection="0">
      <alignment horizontal="left" vertical="center" indent="1"/>
    </xf>
    <xf numFmtId="4" fontId="49" fillId="72" borderId="0" applyNumberFormat="0" applyProtection="0">
      <alignment horizontal="left" vertical="center" indent="1"/>
    </xf>
    <xf numFmtId="0" fontId="2" fillId="53" borderId="42" applyNumberFormat="0" applyProtection="0">
      <alignment horizontal="left" vertical="center" indent="1"/>
    </xf>
    <xf numFmtId="4" fontId="42" fillId="71" borderId="42" applyNumberFormat="0" applyProtection="0">
      <alignment horizontal="left" vertical="center" indent="1"/>
    </xf>
    <xf numFmtId="4" fontId="42" fillId="73" borderId="42" applyNumberFormat="0" applyProtection="0">
      <alignment horizontal="left" vertical="center" indent="1"/>
    </xf>
    <xf numFmtId="0" fontId="2" fillId="73" borderId="42" applyNumberFormat="0" applyProtection="0">
      <alignment horizontal="left" vertical="center" indent="1"/>
    </xf>
    <xf numFmtId="0" fontId="2" fillId="73" borderId="42" applyNumberFormat="0" applyProtection="0">
      <alignment horizontal="left" vertical="center" indent="1"/>
    </xf>
    <xf numFmtId="0" fontId="2" fillId="74" borderId="42" applyNumberFormat="0" applyProtection="0">
      <alignment horizontal="left" vertical="center" indent="1"/>
    </xf>
    <xf numFmtId="0" fontId="2" fillId="74" borderId="42" applyNumberFormat="0" applyProtection="0">
      <alignment horizontal="left" vertical="center" indent="1"/>
    </xf>
    <xf numFmtId="0" fontId="2" fillId="18" borderId="42" applyNumberFormat="0" applyProtection="0">
      <alignment horizontal="left" vertical="center" indent="1"/>
    </xf>
    <xf numFmtId="0" fontId="2" fillId="18" borderId="42" applyNumberFormat="0" applyProtection="0">
      <alignment horizontal="left" vertical="center" indent="1"/>
    </xf>
    <xf numFmtId="0" fontId="2" fillId="53" borderId="42" applyNumberFormat="0" applyProtection="0">
      <alignment horizontal="left" vertical="center" indent="1"/>
    </xf>
    <xf numFmtId="0" fontId="2" fillId="53" borderId="42" applyNumberFormat="0" applyProtection="0">
      <alignment horizontal="left" vertical="center" indent="1"/>
    </xf>
    <xf numFmtId="4" fontId="42" fillId="19" borderId="42" applyNumberFormat="0" applyProtection="0">
      <alignment vertical="center"/>
    </xf>
    <xf numFmtId="4" fontId="116" fillId="19" borderId="42" applyNumberFormat="0" applyProtection="0">
      <alignment vertical="center"/>
    </xf>
    <xf numFmtId="4" fontId="42" fillId="19" borderId="42" applyNumberFormat="0" applyProtection="0">
      <alignment horizontal="left" vertical="center" indent="1"/>
    </xf>
    <xf numFmtId="4" fontId="42" fillId="19" borderId="42" applyNumberFormat="0" applyProtection="0">
      <alignment horizontal="left" vertical="center" indent="1"/>
    </xf>
    <xf numFmtId="4" fontId="42" fillId="71" borderId="42" applyNumberFormat="0" applyProtection="0">
      <alignment horizontal="right" vertical="center"/>
    </xf>
    <xf numFmtId="4" fontId="116" fillId="71" borderId="42" applyNumberFormat="0" applyProtection="0">
      <alignment horizontal="right" vertical="center"/>
    </xf>
    <xf numFmtId="0" fontId="2" fillId="53" borderId="42" applyNumberFormat="0" applyProtection="0">
      <alignment horizontal="left" vertical="center" indent="1"/>
    </xf>
    <xf numFmtId="0" fontId="2" fillId="53" borderId="42" applyNumberFormat="0" applyProtection="0">
      <alignment horizontal="left" vertical="center" indent="1"/>
    </xf>
    <xf numFmtId="0" fontId="118" fillId="0" borderId="0"/>
    <xf numFmtId="4" fontId="119" fillId="71" borderId="42" applyNumberFormat="0" applyProtection="0">
      <alignment horizontal="right" vertical="center"/>
    </xf>
    <xf numFmtId="179"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179"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179"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79"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9"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79"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9"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4" fontId="101" fillId="0" borderId="0" applyFont="0" applyFill="0" applyBorder="0" applyAlignment="0" applyProtection="0">
      <alignment horizontal="left"/>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Alignment="0" applyProtection="0">
      <alignment wrapText="1"/>
    </xf>
    <xf numFmtId="0" fontId="2" fillId="0" borderId="0"/>
    <xf numFmtId="0" fontId="2" fillId="0" borderId="0"/>
    <xf numFmtId="0" fontId="1" fillId="0" borderId="0"/>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2" fillId="0" borderId="0"/>
    <xf numFmtId="0" fontId="1" fillId="0" borderId="0"/>
    <xf numFmtId="0" fontId="1" fillId="0" borderId="0"/>
    <xf numFmtId="0" fontId="2" fillId="0" borderId="0">
      <alignment horizontal="left" wrapText="1"/>
    </xf>
    <xf numFmtId="0" fontId="1" fillId="0" borderId="0"/>
    <xf numFmtId="0" fontId="2"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alignment horizontal="left" wrapText="1"/>
    </xf>
    <xf numFmtId="179" fontId="2" fillId="0" borderId="0">
      <alignment horizontal="left" wrapText="1"/>
    </xf>
    <xf numFmtId="0" fontId="2" fillId="0" borderId="0"/>
    <xf numFmtId="0" fontId="2" fillId="0" borderId="0"/>
    <xf numFmtId="0" fontId="120" fillId="0" borderId="0"/>
    <xf numFmtId="0" fontId="120" fillId="0" borderId="0"/>
    <xf numFmtId="218" fontId="121"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14" fontId="41" fillId="0" borderId="0" applyFill="0" applyBorder="0" applyAlignment="0" applyProtection="0"/>
    <xf numFmtId="9" fontId="122" fillId="0" borderId="0" applyNumberFormat="0" applyFill="0" applyBorder="0" applyAlignment="0"/>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179" fontId="2" fillId="0" borderId="0"/>
    <xf numFmtId="179" fontId="42" fillId="0" borderId="0" applyNumberFormat="0" applyBorder="0" applyAlignment="0"/>
    <xf numFmtId="179" fontId="123" fillId="0" borderId="0" applyNumberFormat="0" applyBorder="0" applyAlignment="0"/>
    <xf numFmtId="38" fontId="22" fillId="0" borderId="72"/>
    <xf numFmtId="9" fontId="1" fillId="76" borderId="0" applyNumberFormat="0" applyFont="0" applyBorder="0" applyProtection="0">
      <alignment horizontal="right" vertical="center"/>
    </xf>
    <xf numFmtId="9" fontId="1" fillId="76" borderId="0" applyNumberFormat="0" applyFont="0" applyBorder="0" applyProtection="0">
      <alignment horizontal="right" vertical="center"/>
    </xf>
    <xf numFmtId="9" fontId="47" fillId="76" borderId="0" applyNumberFormat="0" applyBorder="0" applyProtection="0">
      <alignment horizontal="left" vertical="center" wrapText="1"/>
    </xf>
    <xf numFmtId="197" fontId="76" fillId="76" borderId="73" applyNumberFormat="0" applyFill="0" applyBorder="0" applyAlignment="0"/>
    <xf numFmtId="0" fontId="28" fillId="0" borderId="0" applyNumberFormat="0" applyFill="0" applyAlignment="0" applyProtection="0"/>
    <xf numFmtId="9" fontId="57" fillId="46" borderId="46" applyNumberFormat="0" applyFill="0" applyBorder="0" applyAlignment="0" applyProtection="0">
      <alignment horizontal="center"/>
    </xf>
    <xf numFmtId="49" fontId="124" fillId="0" borderId="64">
      <alignment vertical="center"/>
    </xf>
    <xf numFmtId="178" fontId="125" fillId="0" borderId="0" applyFont="0" applyFill="0" applyBorder="0" applyAlignment="0" applyProtection="0"/>
    <xf numFmtId="198" fontId="72" fillId="0" borderId="0" applyFont="0" applyFill="0" applyBorder="0" applyAlignment="0" applyProtection="0"/>
    <xf numFmtId="178" fontId="125" fillId="0" borderId="0" applyFont="0" applyFill="0" applyBorder="0" applyAlignment="0" applyProtection="0"/>
    <xf numFmtId="49" fontId="55" fillId="77" borderId="37" applyNumberFormat="0" applyFill="0" applyBorder="0" applyAlignment="0" applyProtection="0">
      <alignment horizontal="left" wrapText="1"/>
    </xf>
    <xf numFmtId="0" fontId="126" fillId="0" borderId="0" applyNumberFormat="0" applyFill="0" applyBorder="0" applyAlignment="0" applyProtection="0"/>
    <xf numFmtId="0" fontId="71" fillId="0" borderId="0" applyNumberFormat="0" applyFill="0" applyBorder="0" applyAlignment="0" applyProtection="0"/>
    <xf numFmtId="0" fontId="127" fillId="0" borderId="0" applyNumberFormat="0" applyFill="0" applyBorder="0" applyProtection="0">
      <alignment horizontal="right"/>
    </xf>
    <xf numFmtId="201" fontId="128" fillId="0" borderId="0">
      <alignment horizontal="center" vertical="center"/>
    </xf>
    <xf numFmtId="0" fontId="129"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129" fillId="0" borderId="0" applyNumberFormat="0" applyFill="0" applyBorder="0" applyAlignment="0" applyProtection="0"/>
    <xf numFmtId="0" fontId="81" fillId="0" borderId="57" applyNumberFormat="0" applyFill="0" applyAlignment="0" applyProtection="0"/>
    <xf numFmtId="0" fontId="84" fillId="0" borderId="59" applyNumberFormat="0" applyFill="0" applyAlignment="0" applyProtection="0"/>
    <xf numFmtId="0" fontId="69" fillId="0" borderId="61" applyNumberFormat="0" applyFill="0" applyAlignment="0" applyProtection="0"/>
    <xf numFmtId="0" fontId="117" fillId="0" borderId="54" applyNumberFormat="0" applyFill="0" applyAlignment="0" applyProtection="0"/>
    <xf numFmtId="0" fontId="117" fillId="0" borderId="54" applyNumberFormat="0" applyFill="0" applyAlignment="0" applyProtection="0"/>
    <xf numFmtId="0" fontId="117" fillId="0" borderId="54" applyNumberFormat="0" applyFill="0" applyAlignment="0" applyProtection="0"/>
    <xf numFmtId="197" fontId="76" fillId="76" borderId="74" applyNumberFormat="0">
      <alignment horizontal="right"/>
    </xf>
    <xf numFmtId="3" fontId="101" fillId="0" borderId="0" applyFont="0" applyFill="0" applyBorder="0" applyAlignment="0" applyProtection="0">
      <alignment horizontal="left"/>
    </xf>
    <xf numFmtId="198" fontId="125" fillId="0" borderId="0" applyFont="0" applyFill="0" applyBorder="0" applyAlignment="0" applyProtection="0"/>
    <xf numFmtId="0" fontId="81" fillId="0" borderId="57" applyNumberFormat="0" applyFill="0" applyAlignment="0" applyProtection="0"/>
    <xf numFmtId="0" fontId="81" fillId="0" borderId="57" applyNumberFormat="0" applyFill="0" applyAlignment="0" applyProtection="0"/>
    <xf numFmtId="0" fontId="81" fillId="0" borderId="57" applyNumberFormat="0" applyFill="0" applyAlignment="0" applyProtection="0"/>
    <xf numFmtId="40" fontId="131" fillId="78" borderId="63" applyNumberFormat="0" applyProtection="0">
      <alignment horizontal="centerContinuous"/>
    </xf>
    <xf numFmtId="40" fontId="131" fillId="78" borderId="63" applyNumberFormat="0" applyProtection="0">
      <alignment horizontal="centerContinuous"/>
    </xf>
    <xf numFmtId="0" fontId="84" fillId="0" borderId="59" applyNumberFormat="0" applyFill="0" applyAlignment="0" applyProtection="0"/>
    <xf numFmtId="0" fontId="84" fillId="0" borderId="59" applyNumberFormat="0" applyFill="0" applyAlignment="0" applyProtection="0"/>
    <xf numFmtId="0" fontId="84" fillId="0" borderId="59" applyNumberFormat="0" applyFill="0" applyAlignment="0" applyProtection="0"/>
    <xf numFmtId="0" fontId="69" fillId="0" borderId="61" applyNumberFormat="0" applyFill="0" applyAlignment="0" applyProtection="0"/>
    <xf numFmtId="0" fontId="69" fillId="0" borderId="61" applyNumberFormat="0" applyFill="0" applyAlignment="0" applyProtection="0"/>
    <xf numFmtId="0" fontId="69" fillId="0" borderId="61" applyNumberFormat="0" applyFill="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40" fontId="131" fillId="78" borderId="63" applyNumberFormat="0" applyProtection="0">
      <alignment horizontal="centerContinuous"/>
    </xf>
    <xf numFmtId="40" fontId="131" fillId="78" borderId="63" applyNumberFormat="0" applyProtection="0">
      <alignment horizontal="centerContinuous"/>
    </xf>
    <xf numFmtId="40" fontId="131" fillId="78" borderId="63" applyNumberFormat="0" applyProtection="0">
      <alignment horizontal="centerContinuous"/>
    </xf>
    <xf numFmtId="40" fontId="131" fillId="78" borderId="63" applyNumberFormat="0" applyProtection="0">
      <alignment horizontal="centerContinuous"/>
    </xf>
    <xf numFmtId="40" fontId="131" fillId="78" borderId="63" applyNumberFormat="0" applyProtection="0">
      <alignment horizontal="centerContinuous"/>
    </xf>
    <xf numFmtId="206" fontId="66" fillId="51" borderId="52" applyNumberFormat="0" applyFont="0" applyFill="0" applyProtection="0">
      <alignment horizontal="left" vertical="center" wrapText="1"/>
    </xf>
    <xf numFmtId="0" fontId="61" fillId="0" borderId="50" applyNumberFormat="0" applyFill="0" applyAlignment="0" applyProtection="0"/>
    <xf numFmtId="0" fontId="61" fillId="0" borderId="50" applyNumberFormat="0" applyFill="0" applyAlignment="0" applyProtection="0"/>
    <xf numFmtId="0" fontId="61" fillId="0" borderId="50" applyNumberFormat="0" applyFill="0" applyAlignment="0" applyProtection="0"/>
    <xf numFmtId="199" fontId="2" fillId="18" borderId="0" applyBorder="0" applyAlignment="0"/>
    <xf numFmtId="37" fontId="2" fillId="18" borderId="41" applyBorder="0" applyAlignment="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19" fillId="0" borderId="0" applyNumberFormat="0" applyFill="0" applyBorder="0" applyAlignment="0" applyProtection="0"/>
    <xf numFmtId="0" fontId="119" fillId="0" borderId="0" applyNumberFormat="0" applyFill="0" applyBorder="0" applyAlignment="0" applyProtection="0"/>
    <xf numFmtId="206" fontId="66" fillId="51" borderId="75" applyNumberFormat="0" applyFont="0" applyAlignment="0" applyProtection="0">
      <alignment horizontal="center" vertical="center" wrapText="1"/>
    </xf>
    <xf numFmtId="9" fontId="76" fillId="0" borderId="76" applyNumberFormat="0" applyFill="0">
      <alignment horizontal="left"/>
    </xf>
    <xf numFmtId="219" fontId="132" fillId="0" borderId="0"/>
    <xf numFmtId="9" fontId="67" fillId="56" borderId="37" applyNumberFormat="0" applyFont="0" applyFill="0" applyBorder="0" applyProtection="0">
      <alignment horizontal="center"/>
    </xf>
    <xf numFmtId="0" fontId="60" fillId="49" borderId="49" applyNumberFormat="0" applyAlignment="0" applyProtection="0"/>
    <xf numFmtId="0" fontId="60" fillId="49" borderId="49" applyNumberFormat="0" applyAlignment="0" applyProtection="0"/>
    <xf numFmtId="0" fontId="60" fillId="49" borderId="49" applyNumberFormat="0" applyAlignment="0" applyProtection="0"/>
    <xf numFmtId="0" fontId="28" fillId="0" borderId="0" applyNumberFormat="0" applyFill="0" applyAlignment="0" applyProtection="0"/>
    <xf numFmtId="0" fontId="30" fillId="0" borderId="0" applyNumberFormat="0" applyFill="0" applyAlignment="0" applyProtection="0"/>
    <xf numFmtId="179" fontId="133" fillId="0" borderId="0" applyNumberFormat="0" applyFill="0" applyBorder="0" applyAlignment="0" applyProtection="0">
      <alignment vertical="top"/>
      <protection locked="0"/>
    </xf>
    <xf numFmtId="165" fontId="2" fillId="0" borderId="0" applyFont="0" applyFill="0" applyBorder="0" applyAlignment="0" applyProtection="0"/>
    <xf numFmtId="167" fontId="2" fillId="0" borderId="0" applyFont="0" applyFill="0" applyBorder="0" applyAlignment="0" applyProtection="0"/>
    <xf numFmtId="165" fontId="134" fillId="0" borderId="0" applyFont="0" applyFill="0" applyBorder="0" applyAlignment="0" applyProtection="0"/>
    <xf numFmtId="167" fontId="134" fillId="0" borderId="0" applyFont="0" applyFill="0" applyBorder="0" applyAlignment="0" applyProtection="0"/>
    <xf numFmtId="179" fontId="135" fillId="0" borderId="0"/>
    <xf numFmtId="179" fontId="136" fillId="0" borderId="0"/>
    <xf numFmtId="165" fontId="2" fillId="0" borderId="0" applyFont="0" applyFill="0" applyBorder="0" applyAlignment="0" applyProtection="0"/>
    <xf numFmtId="220" fontId="137" fillId="0" borderId="0" applyFont="0" applyFill="0" applyBorder="0" applyAlignment="0" applyProtection="0"/>
    <xf numFmtId="221" fontId="137" fillId="0" borderId="0" applyFont="0" applyFill="0" applyBorder="0" applyAlignment="0" applyProtection="0"/>
    <xf numFmtId="179" fontId="2" fillId="0" borderId="0"/>
    <xf numFmtId="166" fontId="137" fillId="0" borderId="0" applyFont="0" applyFill="0" applyBorder="0" applyAlignment="0" applyProtection="0"/>
    <xf numFmtId="164" fontId="137"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540">
    <xf numFmtId="0" fontId="0" fillId="0" borderId="0" xfId="0"/>
    <xf numFmtId="0" fontId="3" fillId="0" borderId="0" xfId="0" applyFont="1"/>
    <xf numFmtId="0" fontId="4" fillId="0" borderId="0" xfId="0" applyFont="1"/>
    <xf numFmtId="0" fontId="5" fillId="0" borderId="0" xfId="2" applyFont="1" applyFill="1" applyAlignment="1">
      <alignment vertical="center" wrapText="1"/>
    </xf>
    <xf numFmtId="0" fontId="6" fillId="0" borderId="0" xfId="0" applyFont="1"/>
    <xf numFmtId="0" fontId="7" fillId="0" borderId="0" xfId="0" applyFont="1"/>
    <xf numFmtId="0" fontId="9" fillId="0" borderId="0" xfId="0" applyFont="1"/>
    <xf numFmtId="0" fontId="10" fillId="0" borderId="0" xfId="0" applyFont="1"/>
    <xf numFmtId="0" fontId="0" fillId="0" borderId="0" xfId="0" applyAlignment="1">
      <alignment horizontal="left"/>
    </xf>
    <xf numFmtId="0" fontId="9" fillId="0" borderId="0" xfId="0" applyFont="1" applyAlignment="1">
      <alignment horizontal="left"/>
    </xf>
    <xf numFmtId="0" fontId="8" fillId="3" borderId="1" xfId="0" applyFont="1" applyFill="1" applyBorder="1" applyAlignment="1">
      <alignment vertical="center"/>
    </xf>
    <xf numFmtId="0" fontId="8" fillId="3" borderId="2" xfId="0" applyFont="1" applyFill="1" applyBorder="1" applyAlignment="1">
      <alignment vertical="center"/>
    </xf>
    <xf numFmtId="0" fontId="11" fillId="3" borderId="2" xfId="0" applyFont="1" applyFill="1" applyBorder="1" applyAlignment="1">
      <alignment vertical="center"/>
    </xf>
    <xf numFmtId="0" fontId="11" fillId="3" borderId="1" xfId="0" applyFont="1" applyFill="1" applyBorder="1" applyAlignment="1">
      <alignment vertical="center"/>
    </xf>
    <xf numFmtId="0" fontId="8" fillId="3" borderId="1" xfId="0" applyFont="1" applyFill="1" applyBorder="1" applyAlignment="1">
      <alignment vertical="center" wrapText="1"/>
    </xf>
    <xf numFmtId="0" fontId="8" fillId="3" borderId="2" xfId="0" applyFont="1" applyFill="1" applyBorder="1" applyAlignment="1">
      <alignment vertical="center" wrapText="1"/>
    </xf>
    <xf numFmtId="0" fontId="11" fillId="2" borderId="1" xfId="0" applyFont="1" applyFill="1" applyBorder="1" applyAlignment="1">
      <alignment vertical="center"/>
    </xf>
    <xf numFmtId="0" fontId="11" fillId="2" borderId="2" xfId="0" applyFont="1" applyFill="1" applyBorder="1" applyAlignment="1">
      <alignment vertical="center"/>
    </xf>
    <xf numFmtId="173" fontId="11" fillId="2" borderId="11" xfId="0" applyNumberFormat="1" applyFont="1" applyFill="1" applyBorder="1" applyAlignment="1">
      <alignment horizontal="right" vertical="center"/>
    </xf>
    <xf numFmtId="173" fontId="11" fillId="2" borderId="7" xfId="0" applyNumberFormat="1" applyFont="1" applyFill="1" applyBorder="1" applyAlignment="1">
      <alignment horizontal="right" vertical="center"/>
    </xf>
    <xf numFmtId="10" fontId="11" fillId="2" borderId="12" xfId="0" applyNumberFormat="1" applyFont="1" applyFill="1" applyBorder="1" applyAlignment="1">
      <alignment horizontal="center" vertical="center"/>
    </xf>
    <xf numFmtId="10" fontId="11" fillId="2" borderId="7" xfId="0" applyNumberFormat="1" applyFont="1" applyFill="1" applyBorder="1" applyAlignment="1">
      <alignment horizontal="center" vertical="center"/>
    </xf>
    <xf numFmtId="10" fontId="11" fillId="2" borderId="8" xfId="0" applyNumberFormat="1" applyFont="1" applyFill="1" applyBorder="1" applyAlignment="1">
      <alignment horizontal="center" vertical="center"/>
    </xf>
    <xf numFmtId="0" fontId="8" fillId="3" borderId="1" xfId="0" applyFont="1" applyFill="1" applyBorder="1" applyAlignment="1">
      <alignment horizontal="left" vertical="center" indent="2"/>
    </xf>
    <xf numFmtId="0" fontId="8" fillId="3" borderId="2" xfId="0" applyFont="1" applyFill="1" applyBorder="1" applyAlignment="1">
      <alignment horizontal="left" vertical="center" indent="2"/>
    </xf>
    <xf numFmtId="0" fontId="8" fillId="3" borderId="1" xfId="0" applyFont="1" applyFill="1" applyBorder="1" applyAlignment="1">
      <alignment horizontal="left" vertical="center" wrapText="1" indent="2"/>
    </xf>
    <xf numFmtId="174" fontId="8" fillId="4" borderId="11" xfId="0" applyNumberFormat="1" applyFont="1" applyFill="1" applyBorder="1" applyAlignment="1">
      <alignment horizontal="right" vertical="center"/>
    </xf>
    <xf numFmtId="174" fontId="8" fillId="4" borderId="7" xfId="0" applyNumberFormat="1" applyFont="1" applyFill="1" applyBorder="1" applyAlignment="1">
      <alignment horizontal="right" vertical="center"/>
    </xf>
    <xf numFmtId="174" fontId="8" fillId="4" borderId="16" xfId="0" applyNumberFormat="1" applyFont="1" applyFill="1" applyBorder="1" applyAlignment="1">
      <alignment horizontal="right" vertical="center"/>
    </xf>
    <xf numFmtId="174" fontId="11" fillId="2" borderId="11" xfId="0" applyNumberFormat="1" applyFont="1" applyFill="1" applyBorder="1" applyAlignment="1">
      <alignment horizontal="right" vertical="center"/>
    </xf>
    <xf numFmtId="0" fontId="8" fillId="3" borderId="1" xfId="0" applyFont="1" applyFill="1" applyBorder="1" applyAlignment="1">
      <alignment horizontal="left" vertical="center" indent="4"/>
    </xf>
    <xf numFmtId="0" fontId="8" fillId="3" borderId="2" xfId="0" applyFont="1" applyFill="1" applyBorder="1" applyAlignment="1">
      <alignment horizontal="left" vertical="center" indent="4"/>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11" fillId="3" borderId="1" xfId="0" applyFont="1" applyFill="1" applyBorder="1" applyAlignment="1">
      <alignment vertical="center" wrapText="1"/>
    </xf>
    <xf numFmtId="0" fontId="8" fillId="3" borderId="17" xfId="0" applyFont="1" applyFill="1" applyBorder="1" applyAlignment="1">
      <alignment horizontal="left" vertical="center" indent="2"/>
    </xf>
    <xf numFmtId="174" fontId="11" fillId="2" borderId="10" xfId="0" applyNumberFormat="1" applyFont="1" applyFill="1" applyBorder="1" applyAlignment="1">
      <alignment horizontal="right" vertical="center"/>
    </xf>
    <xf numFmtId="174" fontId="8" fillId="4" borderId="19" xfId="0" applyNumberFormat="1" applyFont="1" applyFill="1" applyBorder="1" applyAlignment="1">
      <alignment horizontal="right" vertical="center"/>
    </xf>
    <xf numFmtId="0" fontId="12" fillId="0" borderId="0" xfId="0" applyFont="1"/>
    <xf numFmtId="0" fontId="0" fillId="0" borderId="18" xfId="0" applyBorder="1"/>
    <xf numFmtId="0" fontId="8" fillId="3" borderId="0" xfId="0" applyFont="1" applyFill="1" applyAlignment="1">
      <alignment vertical="top"/>
    </xf>
    <xf numFmtId="0" fontId="14" fillId="3" borderId="2" xfId="0" applyFont="1" applyFill="1" applyBorder="1" applyAlignment="1">
      <alignment vertical="center"/>
    </xf>
    <xf numFmtId="0" fontId="15" fillId="0" borderId="21" xfId="0" applyFont="1" applyBorder="1"/>
    <xf numFmtId="0" fontId="0" fillId="4" borderId="0" xfId="0" applyFill="1"/>
    <xf numFmtId="0" fontId="8" fillId="0" borderId="1" xfId="0" applyFont="1" applyBorder="1" applyAlignment="1">
      <alignment vertical="center"/>
    </xf>
    <xf numFmtId="0" fontId="18" fillId="0" borderId="0" xfId="5" applyFont="1"/>
    <xf numFmtId="0" fontId="19" fillId="0" borderId="0" xfId="0" applyFont="1"/>
    <xf numFmtId="0" fontId="16" fillId="0" borderId="0" xfId="0" applyFont="1" applyAlignment="1">
      <alignment horizontal="left" indent="1"/>
    </xf>
    <xf numFmtId="0" fontId="12" fillId="0" borderId="27" xfId="0" applyFont="1" applyBorder="1"/>
    <xf numFmtId="0" fontId="20" fillId="0" borderId="0" xfId="0" applyFont="1"/>
    <xf numFmtId="0" fontId="20" fillId="0" borderId="0" xfId="0" quotePrefix="1" applyFont="1"/>
    <xf numFmtId="10" fontId="11" fillId="2" borderId="29" xfId="0" quotePrefix="1" applyNumberFormat="1" applyFont="1" applyFill="1" applyBorder="1" applyAlignment="1">
      <alignment horizontal="center" vertical="center" wrapText="1"/>
    </xf>
    <xf numFmtId="10" fontId="11" fillId="0" borderId="0" xfId="0" applyNumberFormat="1" applyFont="1" applyAlignment="1">
      <alignment horizontal="center" vertical="center" wrapText="1"/>
    </xf>
    <xf numFmtId="10" fontId="11" fillId="0" borderId="0" xfId="0" applyNumberFormat="1" applyFont="1" applyAlignment="1">
      <alignment horizontal="center" vertical="center"/>
    </xf>
    <xf numFmtId="173" fontId="8" fillId="0" borderId="0" xfId="0" applyNumberFormat="1" applyFont="1" applyAlignment="1">
      <alignment horizontal="right" vertical="center"/>
    </xf>
    <xf numFmtId="173" fontId="11" fillId="0" borderId="0" xfId="0" applyNumberFormat="1" applyFont="1" applyAlignment="1">
      <alignment horizontal="right" vertical="center"/>
    </xf>
    <xf numFmtId="171" fontId="8" fillId="0" borderId="0" xfId="1" applyNumberFormat="1" applyFont="1" applyFill="1" applyBorder="1" applyAlignment="1">
      <alignment horizontal="right" vertical="center"/>
    </xf>
    <xf numFmtId="175" fontId="8" fillId="0" borderId="0" xfId="1" applyNumberFormat="1" applyFont="1" applyFill="1" applyBorder="1" applyAlignment="1">
      <alignment horizontal="right" vertical="center"/>
    </xf>
    <xf numFmtId="174" fontId="8" fillId="0" borderId="0" xfId="0" applyNumberFormat="1" applyFont="1" applyAlignment="1">
      <alignment horizontal="right" vertical="center"/>
    </xf>
    <xf numFmtId="176" fontId="8" fillId="0" borderId="0" xfId="1" applyNumberFormat="1" applyFont="1" applyFill="1" applyBorder="1" applyAlignment="1">
      <alignment horizontal="right" vertical="center"/>
    </xf>
    <xf numFmtId="174" fontId="11" fillId="0" borderId="0" xfId="0" applyNumberFormat="1" applyFont="1" applyAlignment="1">
      <alignment horizontal="right" vertical="center"/>
    </xf>
    <xf numFmtId="173" fontId="8" fillId="4" borderId="5" xfId="0" applyNumberFormat="1" applyFont="1" applyFill="1" applyBorder="1" applyAlignment="1">
      <alignment horizontal="right" vertical="center"/>
    </xf>
    <xf numFmtId="173" fontId="11" fillId="4" borderId="5" xfId="0" applyNumberFormat="1" applyFont="1" applyFill="1" applyBorder="1" applyAlignment="1">
      <alignment horizontal="right" vertical="center"/>
    </xf>
    <xf numFmtId="171" fontId="8" fillId="4" borderId="5" xfId="1" applyNumberFormat="1" applyFont="1" applyFill="1" applyBorder="1" applyAlignment="1">
      <alignment horizontal="right" vertical="center"/>
    </xf>
    <xf numFmtId="0" fontId="138" fillId="0" borderId="0" xfId="0" applyFont="1"/>
    <xf numFmtId="0" fontId="13" fillId="2" borderId="0" xfId="0" applyFont="1" applyFill="1"/>
    <xf numFmtId="0" fontId="140" fillId="0" borderId="0" xfId="0" applyFont="1"/>
    <xf numFmtId="0" fontId="13" fillId="0" borderId="0" xfId="0" applyFont="1"/>
    <xf numFmtId="0" fontId="11" fillId="0" borderId="0" xfId="2" applyFont="1" applyFill="1" applyAlignment="1">
      <alignment vertical="center" wrapText="1"/>
    </xf>
    <xf numFmtId="0" fontId="8" fillId="0" borderId="0" xfId="0" applyFont="1"/>
    <xf numFmtId="0" fontId="14" fillId="0" borderId="0" xfId="0" applyFont="1"/>
    <xf numFmtId="0" fontId="16" fillId="0" borderId="0" xfId="0" applyFont="1"/>
    <xf numFmtId="9" fontId="8" fillId="0" borderId="0" xfId="1" applyFont="1" applyFill="1" applyBorder="1" applyAlignment="1">
      <alignment horizontal="right" vertical="center"/>
    </xf>
    <xf numFmtId="9" fontId="8" fillId="4" borderId="3" xfId="1" applyFont="1" applyFill="1" applyBorder="1" applyAlignment="1">
      <alignment horizontal="right" vertical="center"/>
    </xf>
    <xf numFmtId="10" fontId="11" fillId="2" borderId="84" xfId="0" applyNumberFormat="1" applyFont="1" applyFill="1" applyBorder="1" applyAlignment="1">
      <alignment horizontal="center" vertical="center"/>
    </xf>
    <xf numFmtId="0" fontId="142" fillId="3" borderId="0" xfId="0" applyFont="1" applyFill="1" applyAlignment="1">
      <alignment vertical="center"/>
    </xf>
    <xf numFmtId="0" fontId="143" fillId="0" borderId="0" xfId="0" applyFont="1"/>
    <xf numFmtId="0" fontId="11" fillId="2" borderId="0" xfId="0" applyFont="1" applyFill="1"/>
    <xf numFmtId="0" fontId="6" fillId="0" borderId="80" xfId="0" applyFont="1" applyBorder="1"/>
    <xf numFmtId="0" fontId="5" fillId="0" borderId="80" xfId="0" applyFont="1" applyBorder="1"/>
    <xf numFmtId="0" fontId="6" fillId="0" borderId="0" xfId="0" applyFont="1" applyAlignment="1">
      <alignment vertical="center"/>
    </xf>
    <xf numFmtId="0" fontId="5" fillId="0" borderId="0" xfId="0" applyFont="1" applyAlignment="1">
      <alignment vertical="center"/>
    </xf>
    <xf numFmtId="0" fontId="16" fillId="0" borderId="0" xfId="0" applyFont="1" applyAlignment="1">
      <alignment vertical="top"/>
    </xf>
    <xf numFmtId="174" fontId="3" fillId="0" borderId="0" xfId="0" applyNumberFormat="1" applyFont="1"/>
    <xf numFmtId="0" fontId="0" fillId="0" borderId="86" xfId="0" applyBorder="1"/>
    <xf numFmtId="222" fontId="6" fillId="0" borderId="0" xfId="6" applyNumberFormat="1" applyFont="1"/>
    <xf numFmtId="222" fontId="5" fillId="0" borderId="0" xfId="6" applyNumberFormat="1" applyFont="1"/>
    <xf numFmtId="0" fontId="20" fillId="0" borderId="87" xfId="0" applyFont="1" applyBorder="1"/>
    <xf numFmtId="0" fontId="20" fillId="0" borderId="87" xfId="0" quotePrefix="1" applyFont="1" applyBorder="1"/>
    <xf numFmtId="10" fontId="11" fillId="2" borderId="88" xfId="0" applyNumberFormat="1" applyFont="1" applyFill="1" applyBorder="1" applyAlignment="1">
      <alignment horizontal="center" vertical="center"/>
    </xf>
    <xf numFmtId="173" fontId="8" fillId="4" borderId="23" xfId="0" applyNumberFormat="1" applyFont="1" applyFill="1" applyBorder="1" applyAlignment="1">
      <alignment horizontal="right" vertical="center"/>
    </xf>
    <xf numFmtId="174" fontId="8" fillId="4" borderId="93" xfId="0" applyNumberFormat="1" applyFont="1" applyFill="1" applyBorder="1" applyAlignment="1">
      <alignment horizontal="right" vertical="center"/>
    </xf>
    <xf numFmtId="174" fontId="8" fillId="4" borderId="94" xfId="0" applyNumberFormat="1" applyFont="1" applyFill="1" applyBorder="1" applyAlignment="1">
      <alignment horizontal="right" vertical="center"/>
    </xf>
    <xf numFmtId="174" fontId="8" fillId="4" borderId="95" xfId="0" applyNumberFormat="1" applyFont="1" applyFill="1" applyBorder="1" applyAlignment="1">
      <alignment horizontal="right" vertical="center"/>
    </xf>
    <xf numFmtId="174" fontId="8" fillId="4" borderId="96" xfId="0" applyNumberFormat="1" applyFont="1" applyFill="1" applyBorder="1" applyAlignment="1">
      <alignment horizontal="right" vertical="center"/>
    </xf>
    <xf numFmtId="10" fontId="11" fillId="2" borderId="98" xfId="0" applyNumberFormat="1" applyFont="1" applyFill="1" applyBorder="1" applyAlignment="1">
      <alignment horizontal="center" vertical="center"/>
    </xf>
    <xf numFmtId="174" fontId="11" fillId="2" borderId="100" xfId="0" applyNumberFormat="1" applyFont="1" applyFill="1" applyBorder="1" applyAlignment="1">
      <alignment horizontal="right" vertical="center"/>
    </xf>
    <xf numFmtId="0" fontId="20" fillId="0" borderId="101" xfId="0" quotePrefix="1" applyFont="1" applyBorder="1"/>
    <xf numFmtId="173" fontId="11" fillId="4" borderId="23" xfId="0" applyNumberFormat="1" applyFont="1" applyFill="1" applyBorder="1" applyAlignment="1">
      <alignment horizontal="right" vertical="center"/>
    </xf>
    <xf numFmtId="0" fontId="140" fillId="0" borderId="101" xfId="0" applyFont="1" applyBorder="1"/>
    <xf numFmtId="2" fontId="8" fillId="0" borderId="105" xfId="1" applyNumberFormat="1" applyFont="1" applyFill="1" applyBorder="1" applyAlignment="1">
      <alignment horizontal="right" vertical="center"/>
    </xf>
    <xf numFmtId="0" fontId="5" fillId="0" borderId="80" xfId="0" applyFont="1" applyBorder="1" applyAlignment="1">
      <alignment vertical="center"/>
    </xf>
    <xf numFmtId="0" fontId="6" fillId="0" borderId="80" xfId="0" applyFont="1" applyBorder="1" applyAlignment="1">
      <alignment vertical="center"/>
    </xf>
    <xf numFmtId="0" fontId="8" fillId="3" borderId="1" xfId="0" applyFont="1" applyFill="1" applyBorder="1" applyAlignment="1">
      <alignment horizontal="left" vertical="center" indent="1"/>
    </xf>
    <xf numFmtId="174" fontId="8" fillId="4" borderId="5" xfId="0" applyNumberFormat="1" applyFont="1" applyFill="1" applyBorder="1" applyAlignment="1">
      <alignment horizontal="right" vertical="center"/>
    </xf>
    <xf numFmtId="174" fontId="11" fillId="4" borderId="5" xfId="0" applyNumberFormat="1" applyFont="1" applyFill="1" applyBorder="1" applyAlignment="1">
      <alignment horizontal="right" vertical="center"/>
    </xf>
    <xf numFmtId="171" fontId="8" fillId="4" borderId="3" xfId="1" applyNumberFormat="1" applyFont="1" applyFill="1" applyBorder="1" applyAlignment="1">
      <alignment horizontal="right" vertical="center"/>
    </xf>
    <xf numFmtId="10" fontId="11" fillId="2" borderId="2" xfId="0" applyNumberFormat="1" applyFont="1" applyFill="1" applyBorder="1" applyAlignment="1">
      <alignment horizontal="center" vertical="center"/>
    </xf>
    <xf numFmtId="10" fontId="11" fillId="2" borderId="13" xfId="0" applyNumberFormat="1" applyFont="1" applyFill="1" applyBorder="1" applyAlignment="1">
      <alignment horizontal="center" vertical="center"/>
    </xf>
    <xf numFmtId="10" fontId="11" fillId="2" borderId="14" xfId="0" applyNumberFormat="1" applyFont="1" applyFill="1" applyBorder="1" applyAlignment="1">
      <alignment horizontal="center" vertical="center"/>
    </xf>
    <xf numFmtId="2" fontId="8" fillId="0" borderId="104" xfId="1" applyNumberFormat="1" applyFont="1" applyFill="1" applyBorder="1" applyAlignment="1">
      <alignment horizontal="right" vertical="center"/>
    </xf>
    <xf numFmtId="0" fontId="11" fillId="0" borderId="2" xfId="0" applyFont="1" applyBorder="1" applyAlignment="1">
      <alignment vertical="center"/>
    </xf>
    <xf numFmtId="173" fontId="8" fillId="4" borderId="24" xfId="4" applyNumberFormat="1" applyFont="1" applyFill="1" applyBorder="1" applyAlignment="1">
      <alignment vertical="center" wrapText="1"/>
    </xf>
    <xf numFmtId="2" fontId="8" fillId="0" borderId="23" xfId="1" applyNumberFormat="1" applyFont="1" applyFill="1" applyBorder="1" applyAlignment="1">
      <alignment horizontal="right" vertical="center"/>
    </xf>
    <xf numFmtId="3" fontId="8" fillId="0" borderId="22" xfId="1" applyNumberFormat="1" applyFont="1" applyFill="1" applyBorder="1" applyAlignment="1">
      <alignment horizontal="right" vertical="center"/>
    </xf>
    <xf numFmtId="3" fontId="8" fillId="0" borderId="20" xfId="1" applyNumberFormat="1" applyFont="1" applyFill="1" applyBorder="1" applyAlignment="1">
      <alignment horizontal="right" vertical="center"/>
    </xf>
    <xf numFmtId="2" fontId="8" fillId="0" borderId="20" xfId="1" applyNumberFormat="1" applyFont="1" applyFill="1" applyBorder="1" applyAlignment="1">
      <alignment horizontal="right" vertical="center"/>
    </xf>
    <xf numFmtId="2" fontId="144" fillId="0" borderId="20" xfId="1" applyNumberFormat="1" applyFont="1" applyFill="1" applyBorder="1" applyAlignment="1">
      <alignment horizontal="right" vertical="center"/>
    </xf>
    <xf numFmtId="2" fontId="8" fillId="0" borderId="22" xfId="1" applyNumberFormat="1" applyFont="1" applyFill="1" applyBorder="1" applyAlignment="1">
      <alignment horizontal="right" vertical="center"/>
    </xf>
    <xf numFmtId="0" fontId="8" fillId="0" borderId="20" xfId="1" applyNumberFormat="1" applyFont="1" applyFill="1" applyBorder="1" applyAlignment="1">
      <alignment horizontal="right" vertical="center"/>
    </xf>
    <xf numFmtId="177" fontId="8" fillId="0" borderId="20" xfId="1" applyNumberFormat="1" applyFont="1" applyFill="1" applyBorder="1" applyAlignment="1">
      <alignment horizontal="right" vertical="center"/>
    </xf>
    <xf numFmtId="1" fontId="0" fillId="0" borderId="0" xfId="0" applyNumberFormat="1"/>
    <xf numFmtId="0" fontId="8" fillId="3" borderId="1" xfId="0" applyFont="1" applyFill="1" applyBorder="1" applyAlignment="1">
      <alignment horizontal="left" vertical="center" wrapText="1" indent="4"/>
    </xf>
    <xf numFmtId="222" fontId="11" fillId="2" borderId="107" xfId="6" quotePrefix="1" applyNumberFormat="1" applyFont="1" applyFill="1" applyBorder="1" applyAlignment="1">
      <alignment horizontal="center" vertical="center"/>
    </xf>
    <xf numFmtId="10" fontId="11" fillId="2" borderId="2" xfId="0" quotePrefix="1" applyNumberFormat="1" applyFont="1" applyFill="1" applyBorder="1" applyAlignment="1">
      <alignment horizontal="center" vertical="center"/>
    </xf>
    <xf numFmtId="10" fontId="11" fillId="2" borderId="14" xfId="0" quotePrefix="1" applyNumberFormat="1" applyFont="1" applyFill="1" applyBorder="1" applyAlignment="1">
      <alignment horizontal="center" vertical="center"/>
    </xf>
    <xf numFmtId="0" fontId="8" fillId="3" borderId="115" xfId="0" applyFont="1" applyFill="1" applyBorder="1" applyAlignment="1">
      <alignment vertical="center"/>
    </xf>
    <xf numFmtId="10" fontId="11" fillId="2" borderId="116" xfId="0" applyNumberFormat="1" applyFont="1" applyFill="1" applyBorder="1" applyAlignment="1">
      <alignment horizontal="center" vertical="center"/>
    </xf>
    <xf numFmtId="10" fontId="11" fillId="0" borderId="114" xfId="0" applyNumberFormat="1" applyFont="1" applyBorder="1" applyAlignment="1">
      <alignment horizontal="center" vertical="center" wrapText="1"/>
    </xf>
    <xf numFmtId="10" fontId="11" fillId="2" borderId="119" xfId="0" quotePrefix="1" applyNumberFormat="1" applyFont="1" applyFill="1" applyBorder="1" applyAlignment="1">
      <alignment horizontal="center" vertical="center" wrapText="1"/>
    </xf>
    <xf numFmtId="10" fontId="11" fillId="2" borderId="120" xfId="0" applyNumberFormat="1" applyFont="1" applyFill="1" applyBorder="1" applyAlignment="1">
      <alignment horizontal="center" vertical="center"/>
    </xf>
    <xf numFmtId="10" fontId="11" fillId="2" borderId="121" xfId="0" applyNumberFormat="1" applyFont="1" applyFill="1" applyBorder="1" applyAlignment="1">
      <alignment horizontal="center" vertical="center"/>
    </xf>
    <xf numFmtId="10" fontId="11" fillId="2" borderId="91" xfId="0" applyNumberFormat="1" applyFont="1" applyFill="1" applyBorder="1" applyAlignment="1">
      <alignment horizontal="center" vertical="center"/>
    </xf>
    <xf numFmtId="10" fontId="11" fillId="2" borderId="122" xfId="0" applyNumberFormat="1" applyFont="1" applyFill="1" applyBorder="1" applyAlignment="1">
      <alignment horizontal="center" vertical="center"/>
    </xf>
    <xf numFmtId="10" fontId="11" fillId="2" borderId="123" xfId="0" applyNumberFormat="1" applyFont="1" applyFill="1" applyBorder="1" applyAlignment="1">
      <alignment horizontal="center" vertical="center"/>
    </xf>
    <xf numFmtId="173" fontId="8" fillId="0" borderId="125" xfId="0" applyNumberFormat="1" applyFont="1" applyBorder="1" applyAlignment="1">
      <alignment horizontal="right" vertical="center"/>
    </xf>
    <xf numFmtId="173" fontId="8" fillId="4" borderId="124" xfId="0" applyNumberFormat="1" applyFont="1" applyFill="1" applyBorder="1" applyAlignment="1">
      <alignment horizontal="right" vertical="center"/>
    </xf>
    <xf numFmtId="171" fontId="8" fillId="0" borderId="125" xfId="1" applyNumberFormat="1" applyFont="1" applyFill="1" applyBorder="1" applyAlignment="1">
      <alignment horizontal="right" vertical="center"/>
    </xf>
    <xf numFmtId="171" fontId="8" fillId="4" borderId="124" xfId="1" applyNumberFormat="1" applyFont="1" applyFill="1" applyBorder="1" applyAlignment="1">
      <alignment horizontal="right" vertical="center"/>
    </xf>
    <xf numFmtId="10" fontId="11" fillId="2" borderId="130" xfId="0" quotePrefix="1" applyNumberFormat="1" applyFont="1" applyFill="1" applyBorder="1" applyAlignment="1">
      <alignment horizontal="center" vertical="center"/>
    </xf>
    <xf numFmtId="10" fontId="11" fillId="2" borderId="91" xfId="0" quotePrefix="1" applyNumberFormat="1" applyFont="1" applyFill="1" applyBorder="1" applyAlignment="1">
      <alignment horizontal="center" vertical="center"/>
    </xf>
    <xf numFmtId="174" fontId="8" fillId="4" borderId="124" xfId="0" applyNumberFormat="1" applyFont="1" applyFill="1" applyBorder="1" applyAlignment="1">
      <alignment horizontal="right" vertical="center"/>
    </xf>
    <xf numFmtId="174" fontId="8" fillId="0" borderId="125" xfId="0" applyNumberFormat="1" applyFont="1" applyBorder="1" applyAlignment="1">
      <alignment horizontal="right" vertical="center"/>
    </xf>
    <xf numFmtId="171" fontId="8" fillId="4" borderId="126" xfId="1" applyNumberFormat="1" applyFont="1" applyFill="1" applyBorder="1" applyAlignment="1">
      <alignment horizontal="right" vertical="center"/>
    </xf>
    <xf numFmtId="10" fontId="11" fillId="2" borderId="132" xfId="0" applyNumberFormat="1" applyFont="1" applyFill="1" applyBorder="1" applyAlignment="1">
      <alignment horizontal="center" vertical="center"/>
    </xf>
    <xf numFmtId="174" fontId="0" fillId="0" borderId="0" xfId="0" applyNumberFormat="1"/>
    <xf numFmtId="10" fontId="11" fillId="2" borderId="133" xfId="0" applyNumberFormat="1" applyFont="1" applyFill="1" applyBorder="1" applyAlignment="1">
      <alignment horizontal="center" vertical="center"/>
    </xf>
    <xf numFmtId="173" fontId="11" fillId="2" borderId="94" xfId="0" applyNumberFormat="1" applyFont="1" applyFill="1" applyBorder="1" applyAlignment="1">
      <alignment horizontal="right" vertical="center"/>
    </xf>
    <xf numFmtId="173" fontId="11" fillId="2" borderId="93" xfId="0" applyNumberFormat="1" applyFont="1" applyFill="1" applyBorder="1" applyAlignment="1">
      <alignment horizontal="right" vertical="center"/>
    </xf>
    <xf numFmtId="0" fontId="13" fillId="0" borderId="27" xfId="0" applyFont="1" applyBorder="1"/>
    <xf numFmtId="10" fontId="11" fillId="2" borderId="21" xfId="0" applyNumberFormat="1" applyFont="1" applyFill="1" applyBorder="1" applyAlignment="1">
      <alignment horizontal="center" vertical="center"/>
    </xf>
    <xf numFmtId="10" fontId="11" fillId="2" borderId="99" xfId="0" applyNumberFormat="1" applyFont="1" applyFill="1" applyBorder="1" applyAlignment="1">
      <alignment horizontal="center" vertical="center"/>
    </xf>
    <xf numFmtId="0" fontId="8" fillId="3" borderId="141" xfId="0" applyFont="1" applyFill="1" applyBorder="1" applyAlignment="1">
      <alignment vertical="center"/>
    </xf>
    <xf numFmtId="174" fontId="8" fillId="4" borderId="142" xfId="0" applyNumberFormat="1" applyFont="1" applyFill="1" applyBorder="1" applyAlignment="1">
      <alignment horizontal="right" vertical="center"/>
    </xf>
    <xf numFmtId="174" fontId="8" fillId="4" borderId="143" xfId="0" applyNumberFormat="1" applyFont="1" applyFill="1" applyBorder="1" applyAlignment="1">
      <alignment horizontal="right" vertical="center"/>
    </xf>
    <xf numFmtId="10" fontId="11" fillId="2" borderId="144" xfId="0" applyNumberFormat="1" applyFont="1" applyFill="1" applyBorder="1" applyAlignment="1">
      <alignment horizontal="center" vertical="center"/>
    </xf>
    <xf numFmtId="10" fontId="11" fillId="2" borderId="133" xfId="0" quotePrefix="1" applyNumberFormat="1" applyFont="1" applyFill="1" applyBorder="1" applyAlignment="1">
      <alignment horizontal="center" vertical="center"/>
    </xf>
    <xf numFmtId="10" fontId="11" fillId="2" borderId="144" xfId="0" quotePrefix="1" applyNumberFormat="1" applyFont="1" applyFill="1" applyBorder="1" applyAlignment="1">
      <alignment horizontal="center" vertical="center"/>
    </xf>
    <xf numFmtId="171" fontId="0" fillId="0" borderId="0" xfId="1" applyNumberFormat="1" applyFont="1"/>
    <xf numFmtId="10" fontId="11" fillId="2" borderId="145" xfId="0" applyNumberFormat="1" applyFont="1" applyFill="1" applyBorder="1" applyAlignment="1">
      <alignment horizontal="center" vertical="center"/>
    </xf>
    <xf numFmtId="0" fontId="20" fillId="0" borderId="148" xfId="0" applyFont="1" applyBorder="1"/>
    <xf numFmtId="173" fontId="11" fillId="2" borderId="31" xfId="0" applyNumberFormat="1" applyFont="1" applyFill="1" applyBorder="1" applyAlignment="1">
      <alignment horizontal="right" vertical="center"/>
    </xf>
    <xf numFmtId="173" fontId="11" fillId="2" borderId="30" xfId="0" applyNumberFormat="1" applyFont="1" applyFill="1" applyBorder="1" applyAlignment="1">
      <alignment horizontal="right" vertical="center"/>
    </xf>
    <xf numFmtId="173" fontId="8" fillId="4" borderId="15" xfId="0" applyNumberFormat="1" applyFont="1" applyFill="1" applyBorder="1" applyAlignment="1">
      <alignment horizontal="right" vertical="center"/>
    </xf>
    <xf numFmtId="173" fontId="8" fillId="4" borderId="93" xfId="0" applyNumberFormat="1" applyFont="1" applyFill="1" applyBorder="1" applyAlignment="1">
      <alignment horizontal="right" vertical="center"/>
    </xf>
    <xf numFmtId="173" fontId="8" fillId="4" borderId="94" xfId="0" applyNumberFormat="1" applyFont="1" applyFill="1" applyBorder="1" applyAlignment="1">
      <alignment horizontal="right" vertical="center"/>
    </xf>
    <xf numFmtId="173" fontId="11" fillId="4" borderId="93" xfId="0" applyNumberFormat="1" applyFont="1" applyFill="1" applyBorder="1" applyAlignment="1">
      <alignment horizontal="right" vertical="center"/>
    </xf>
    <xf numFmtId="173" fontId="11" fillId="4" borderId="94" xfId="0" applyNumberFormat="1" applyFont="1" applyFill="1" applyBorder="1" applyAlignment="1">
      <alignment horizontal="right" vertical="center"/>
    </xf>
    <xf numFmtId="173" fontId="11" fillId="4" borderId="135" xfId="0" applyNumberFormat="1" applyFont="1" applyFill="1" applyBorder="1" applyAlignment="1">
      <alignment horizontal="right" vertical="center"/>
    </xf>
    <xf numFmtId="173" fontId="8" fillId="4" borderId="137" xfId="0" applyNumberFormat="1" applyFont="1" applyFill="1" applyBorder="1" applyAlignment="1">
      <alignment horizontal="right" vertical="center"/>
    </xf>
    <xf numFmtId="173" fontId="11" fillId="4" borderId="138" xfId="0" applyNumberFormat="1" applyFont="1" applyFill="1" applyBorder="1" applyAlignment="1">
      <alignment horizontal="right" vertical="center"/>
    </xf>
    <xf numFmtId="173" fontId="8" fillId="4" borderId="132" xfId="0" applyNumberFormat="1" applyFont="1" applyFill="1" applyBorder="1" applyAlignment="1">
      <alignment horizontal="right" vertical="center"/>
    </xf>
    <xf numFmtId="173" fontId="8" fillId="4" borderId="139" xfId="0" applyNumberFormat="1" applyFont="1" applyFill="1" applyBorder="1" applyAlignment="1">
      <alignment horizontal="right" vertical="center"/>
    </xf>
    <xf numFmtId="173" fontId="11" fillId="4" borderId="132" xfId="0" applyNumberFormat="1" applyFont="1" applyFill="1" applyBorder="1" applyAlignment="1">
      <alignment horizontal="right" vertical="center"/>
    </xf>
    <xf numFmtId="173" fontId="11" fillId="4" borderId="139" xfId="0" applyNumberFormat="1" applyFont="1" applyFill="1" applyBorder="1" applyAlignment="1">
      <alignment horizontal="right" vertical="center"/>
    </xf>
    <xf numFmtId="173" fontId="11" fillId="4" borderId="144" xfId="0" applyNumberFormat="1" applyFont="1" applyFill="1" applyBorder="1" applyAlignment="1">
      <alignment horizontal="right" vertical="center"/>
    </xf>
    <xf numFmtId="173" fontId="8" fillId="4" borderId="149" xfId="0" applyNumberFormat="1" applyFont="1" applyFill="1" applyBorder="1" applyAlignment="1">
      <alignment horizontal="right" vertical="center"/>
    </xf>
    <xf numFmtId="173" fontId="11" fillId="4" borderId="150" xfId="0" applyNumberFormat="1" applyFont="1" applyFill="1" applyBorder="1" applyAlignment="1">
      <alignment horizontal="right" vertical="center"/>
    </xf>
    <xf numFmtId="173" fontId="11" fillId="2" borderId="139" xfId="0" applyNumberFormat="1" applyFont="1" applyFill="1" applyBorder="1" applyAlignment="1">
      <alignment horizontal="right" vertical="center"/>
    </xf>
    <xf numFmtId="173" fontId="11" fillId="2" borderId="132" xfId="0" applyNumberFormat="1" applyFont="1" applyFill="1" applyBorder="1" applyAlignment="1">
      <alignment horizontal="right" vertical="center"/>
    </xf>
    <xf numFmtId="0" fontId="140" fillId="0" borderId="155" xfId="0" applyFont="1" applyBorder="1"/>
    <xf numFmtId="10" fontId="11" fillId="2" borderId="158" xfId="0" applyNumberFormat="1" applyFont="1" applyFill="1" applyBorder="1" applyAlignment="1">
      <alignment horizontal="center" vertical="center"/>
    </xf>
    <xf numFmtId="10" fontId="11" fillId="2" borderId="159" xfId="0" applyNumberFormat="1" applyFont="1" applyFill="1" applyBorder="1" applyAlignment="1">
      <alignment horizontal="center" vertical="center"/>
    </xf>
    <xf numFmtId="10" fontId="11" fillId="2" borderId="160" xfId="0" quotePrefix="1" applyNumberFormat="1" applyFont="1" applyFill="1" applyBorder="1" applyAlignment="1">
      <alignment horizontal="center" vertical="center" wrapText="1"/>
    </xf>
    <xf numFmtId="173" fontId="11" fillId="2" borderId="28" xfId="0" applyNumberFormat="1" applyFont="1" applyFill="1" applyBorder="1" applyAlignment="1">
      <alignment horizontal="right" vertical="center"/>
    </xf>
    <xf numFmtId="173" fontId="11" fillId="2" borderId="84" xfId="0" applyNumberFormat="1" applyFont="1" applyFill="1" applyBorder="1" applyAlignment="1">
      <alignment horizontal="right" vertical="center"/>
    </xf>
    <xf numFmtId="0" fontId="8" fillId="4" borderId="0" xfId="0" applyFont="1" applyFill="1"/>
    <xf numFmtId="0" fontId="143" fillId="4" borderId="0" xfId="0" applyFont="1" applyFill="1"/>
    <xf numFmtId="0" fontId="6" fillId="4" borderId="0" xfId="0" applyFont="1" applyFill="1"/>
    <xf numFmtId="10" fontId="11" fillId="4" borderId="78" xfId="0" quotePrefix="1" applyNumberFormat="1" applyFont="1" applyFill="1" applyBorder="1" applyAlignment="1">
      <alignment vertical="center" wrapText="1"/>
    </xf>
    <xf numFmtId="10" fontId="11" fillId="79" borderId="162" xfId="0" applyNumberFormat="1" applyFont="1" applyFill="1" applyBorder="1" applyAlignment="1">
      <alignment horizontal="center" vertical="center"/>
    </xf>
    <xf numFmtId="10" fontId="11" fillId="79" borderId="161" xfId="0" applyNumberFormat="1" applyFont="1" applyFill="1" applyBorder="1" applyAlignment="1">
      <alignment horizontal="center" vertical="center"/>
    </xf>
    <xf numFmtId="10" fontId="11" fillId="79" borderId="163" xfId="0" applyNumberFormat="1" applyFont="1" applyFill="1" applyBorder="1" applyAlignment="1">
      <alignment horizontal="center" vertical="center"/>
    </xf>
    <xf numFmtId="10" fontId="11" fillId="79" borderId="164" xfId="0" quotePrefix="1" applyNumberFormat="1" applyFont="1" applyFill="1" applyBorder="1" applyAlignment="1">
      <alignment horizontal="center" vertical="center"/>
    </xf>
    <xf numFmtId="174" fontId="8" fillId="4" borderId="103" xfId="0" applyNumberFormat="1" applyFont="1" applyFill="1" applyBorder="1" applyAlignment="1">
      <alignment horizontal="right" vertical="center"/>
    </xf>
    <xf numFmtId="174" fontId="11" fillId="4" borderId="103" xfId="0" applyNumberFormat="1" applyFont="1" applyFill="1" applyBorder="1" applyAlignment="1">
      <alignment horizontal="right" vertical="center"/>
    </xf>
    <xf numFmtId="0" fontId="145" fillId="0" borderId="0" xfId="0" applyFont="1"/>
    <xf numFmtId="0" fontId="8" fillId="0" borderId="80" xfId="0" applyFont="1" applyBorder="1" applyAlignment="1">
      <alignment vertical="center"/>
    </xf>
    <xf numFmtId="0" fontId="8" fillId="0" borderId="0" xfId="0" applyFont="1" applyAlignment="1">
      <alignment vertical="center"/>
    </xf>
    <xf numFmtId="0" fontId="140" fillId="4" borderId="0" xfId="0" applyFont="1" applyFill="1"/>
    <xf numFmtId="10" fontId="8" fillId="4" borderId="5" xfId="1" applyNumberFormat="1" applyFont="1" applyFill="1" applyBorder="1" applyAlignment="1">
      <alignment horizontal="right" vertical="center"/>
    </xf>
    <xf numFmtId="10" fontId="8" fillId="0" borderId="0" xfId="1" applyNumberFormat="1" applyFont="1" applyFill="1" applyBorder="1" applyAlignment="1">
      <alignment horizontal="right" vertical="center"/>
    </xf>
    <xf numFmtId="10" fontId="11" fillId="2" borderId="79" xfId="0" quotePrefix="1" applyNumberFormat="1" applyFont="1" applyFill="1" applyBorder="1" applyAlignment="1">
      <alignment horizontal="center" vertical="center" wrapText="1"/>
    </xf>
    <xf numFmtId="173" fontId="8" fillId="4" borderId="4" xfId="0" applyNumberFormat="1" applyFont="1" applyFill="1" applyBorder="1" applyAlignment="1">
      <alignment horizontal="right" vertical="center"/>
    </xf>
    <xf numFmtId="173" fontId="11" fillId="4" borderId="4" xfId="0" applyNumberFormat="1" applyFont="1" applyFill="1" applyBorder="1" applyAlignment="1">
      <alignment horizontal="right" vertical="center"/>
    </xf>
    <xf numFmtId="171" fontId="8" fillId="4" borderId="4" xfId="1" applyNumberFormat="1" applyFont="1" applyFill="1" applyBorder="1" applyAlignment="1">
      <alignment horizontal="right" vertical="center"/>
    </xf>
    <xf numFmtId="10" fontId="8" fillId="4" borderId="4" xfId="1" applyNumberFormat="1" applyFont="1" applyFill="1" applyBorder="1" applyAlignment="1">
      <alignment horizontal="right" vertical="center"/>
    </xf>
    <xf numFmtId="175" fontId="8" fillId="4" borderId="4" xfId="1" applyNumberFormat="1" applyFont="1" applyFill="1" applyBorder="1" applyAlignment="1">
      <alignment horizontal="right" vertical="center"/>
    </xf>
    <xf numFmtId="0" fontId="8" fillId="80" borderId="166" xfId="0" applyFont="1" applyFill="1" applyBorder="1" applyAlignment="1">
      <alignment vertical="center"/>
    </xf>
    <xf numFmtId="174" fontId="8" fillId="4" borderId="131" xfId="0" applyNumberFormat="1" applyFont="1" applyFill="1" applyBorder="1" applyAlignment="1">
      <alignment horizontal="right" vertical="center"/>
    </xf>
    <xf numFmtId="174" fontId="8" fillId="4" borderId="129" xfId="0" applyNumberFormat="1" applyFont="1" applyFill="1" applyBorder="1" applyAlignment="1">
      <alignment horizontal="right" vertical="center"/>
    </xf>
    <xf numFmtId="174" fontId="8" fillId="4" borderId="125" xfId="0" applyNumberFormat="1" applyFont="1" applyFill="1" applyBorder="1" applyAlignment="1">
      <alignment horizontal="right" vertical="center"/>
    </xf>
    <xf numFmtId="174" fontId="8" fillId="4" borderId="0" xfId="0" applyNumberFormat="1" applyFont="1" applyFill="1" applyAlignment="1">
      <alignment horizontal="right" vertical="center"/>
    </xf>
    <xf numFmtId="174" fontId="8" fillId="4" borderId="15" xfId="0" applyNumberFormat="1" applyFont="1" applyFill="1" applyBorder="1" applyAlignment="1">
      <alignment horizontal="right" vertical="center"/>
    </xf>
    <xf numFmtId="174" fontId="8" fillId="4" borderId="117" xfId="0" applyNumberFormat="1" applyFont="1" applyFill="1" applyBorder="1" applyAlignment="1">
      <alignment horizontal="right" vertical="center"/>
    </xf>
    <xf numFmtId="174" fontId="11" fillId="4" borderId="117" xfId="0" applyNumberFormat="1" applyFont="1" applyFill="1" applyBorder="1" applyAlignment="1">
      <alignment horizontal="right" vertical="center"/>
    </xf>
    <xf numFmtId="174" fontId="11" fillId="4" borderId="0" xfId="0" applyNumberFormat="1" applyFont="1" applyFill="1" applyAlignment="1">
      <alignment horizontal="right" vertical="center"/>
    </xf>
    <xf numFmtId="0" fontId="20" fillId="4" borderId="87" xfId="0" quotePrefix="1" applyFont="1" applyFill="1" applyBorder="1"/>
    <xf numFmtId="0" fontId="20" fillId="4" borderId="0" xfId="0" quotePrefix="1" applyFont="1" applyFill="1"/>
    <xf numFmtId="0" fontId="20" fillId="4" borderId="101" xfId="0" quotePrefix="1" applyFont="1" applyFill="1" applyBorder="1"/>
    <xf numFmtId="171" fontId="8" fillId="4" borderId="127" xfId="1" applyNumberFormat="1" applyFont="1" applyFill="1" applyBorder="1" applyAlignment="1">
      <alignment horizontal="right" vertical="center"/>
    </xf>
    <xf numFmtId="171" fontId="8" fillId="4" borderId="129" xfId="1" applyNumberFormat="1" applyFont="1" applyFill="1" applyBorder="1" applyAlignment="1">
      <alignment horizontal="right" vertical="center"/>
    </xf>
    <xf numFmtId="171" fontId="8" fillId="4" borderId="125" xfId="1" applyNumberFormat="1" applyFont="1" applyFill="1" applyBorder="1" applyAlignment="1">
      <alignment horizontal="right" vertical="center"/>
    </xf>
    <xf numFmtId="171" fontId="8" fillId="4" borderId="134" xfId="1" applyNumberFormat="1" applyFont="1" applyFill="1" applyBorder="1" applyAlignment="1">
      <alignment horizontal="right" vertical="center"/>
    </xf>
    <xf numFmtId="171" fontId="8" fillId="4" borderId="131" xfId="1" applyNumberFormat="1" applyFont="1" applyFill="1" applyBorder="1" applyAlignment="1">
      <alignment horizontal="right" vertical="center"/>
    </xf>
    <xf numFmtId="171" fontId="8" fillId="4" borderId="0" xfId="1" applyNumberFormat="1" applyFont="1" applyFill="1" applyBorder="1" applyAlignment="1">
      <alignment horizontal="right" vertical="center"/>
    </xf>
    <xf numFmtId="171" fontId="8" fillId="4" borderId="128" xfId="1" applyNumberFormat="1" applyFont="1" applyFill="1" applyBorder="1" applyAlignment="1">
      <alignment horizontal="right" vertical="center"/>
    </xf>
    <xf numFmtId="171" fontId="8" fillId="4" borderId="146" xfId="1" applyNumberFormat="1" applyFont="1" applyFill="1" applyBorder="1" applyAlignment="1">
      <alignment horizontal="right" vertical="center"/>
    </xf>
    <xf numFmtId="171" fontId="8" fillId="4" borderId="23" xfId="1" applyNumberFormat="1" applyFont="1" applyFill="1" applyBorder="1" applyAlignment="1">
      <alignment horizontal="right" vertical="center"/>
    </xf>
    <xf numFmtId="171" fontId="8" fillId="4" borderId="117" xfId="1" applyNumberFormat="1" applyFont="1" applyFill="1" applyBorder="1" applyAlignment="1">
      <alignment horizontal="right" vertical="center"/>
    </xf>
    <xf numFmtId="171" fontId="8" fillId="4" borderId="83" xfId="1" applyNumberFormat="1" applyFont="1" applyFill="1" applyBorder="1" applyAlignment="1">
      <alignment horizontal="right" vertical="center"/>
    </xf>
    <xf numFmtId="171" fontId="8" fillId="4" borderId="15" xfId="1" applyNumberFormat="1" applyFont="1" applyFill="1" applyBorder="1" applyAlignment="1">
      <alignment horizontal="right" vertical="center"/>
    </xf>
    <xf numFmtId="171" fontId="8" fillId="4" borderId="118" xfId="1" applyNumberFormat="1" applyFont="1" applyFill="1" applyBorder="1" applyAlignment="1">
      <alignment horizontal="right" vertical="center"/>
    </xf>
    <xf numFmtId="171" fontId="8" fillId="4" borderId="147" xfId="1" applyNumberFormat="1" applyFont="1" applyFill="1" applyBorder="1" applyAlignment="1">
      <alignment horizontal="right" vertical="center"/>
    </xf>
    <xf numFmtId="10" fontId="8" fillId="4" borderId="23" xfId="1" applyNumberFormat="1" applyFont="1" applyFill="1" applyBorder="1" applyAlignment="1">
      <alignment horizontal="right" vertical="center"/>
    </xf>
    <xf numFmtId="10" fontId="8" fillId="4" borderId="117" xfId="1" applyNumberFormat="1" applyFont="1" applyFill="1" applyBorder="1" applyAlignment="1">
      <alignment horizontal="right" vertical="center"/>
    </xf>
    <xf numFmtId="10" fontId="8" fillId="4" borderId="0" xfId="1" applyNumberFormat="1" applyFont="1" applyFill="1" applyBorder="1" applyAlignment="1">
      <alignment horizontal="right" vertical="center"/>
    </xf>
    <xf numFmtId="10" fontId="8" fillId="4" borderId="83" xfId="1" applyNumberFormat="1" applyFont="1" applyFill="1" applyBorder="1" applyAlignment="1">
      <alignment horizontal="right" vertical="center"/>
    </xf>
    <xf numFmtId="10" fontId="8" fillId="4" borderId="15" xfId="1" applyNumberFormat="1" applyFont="1" applyFill="1" applyBorder="1" applyAlignment="1">
      <alignment horizontal="right" vertical="center"/>
    </xf>
    <xf numFmtId="10" fontId="8" fillId="4" borderId="147" xfId="1" applyNumberFormat="1" applyFont="1" applyFill="1" applyBorder="1" applyAlignment="1">
      <alignment horizontal="right" vertical="center"/>
    </xf>
    <xf numFmtId="171" fontId="20" fillId="4" borderId="0" xfId="0" quotePrefix="1" applyNumberFormat="1" applyFont="1" applyFill="1"/>
    <xf numFmtId="173" fontId="8" fillId="4" borderId="127" xfId="0" applyNumberFormat="1" applyFont="1" applyFill="1" applyBorder="1" applyAlignment="1">
      <alignment horizontal="right" vertical="center"/>
    </xf>
    <xf numFmtId="173" fontId="8" fillId="4" borderId="125" xfId="0" applyNumberFormat="1" applyFont="1" applyFill="1" applyBorder="1" applyAlignment="1">
      <alignment horizontal="right" vertical="center"/>
    </xf>
    <xf numFmtId="173" fontId="8" fillId="4" borderId="134" xfId="0" applyNumberFormat="1" applyFont="1" applyFill="1" applyBorder="1" applyAlignment="1">
      <alignment horizontal="right" vertical="center"/>
    </xf>
    <xf numFmtId="173" fontId="8" fillId="4" borderId="131" xfId="0" applyNumberFormat="1" applyFont="1" applyFill="1" applyBorder="1" applyAlignment="1">
      <alignment horizontal="right" vertical="center"/>
    </xf>
    <xf numFmtId="173" fontId="8" fillId="4" borderId="146" xfId="0" applyNumberFormat="1" applyFont="1" applyFill="1" applyBorder="1" applyAlignment="1">
      <alignment horizontal="right" vertical="center"/>
    </xf>
    <xf numFmtId="173" fontId="8" fillId="4" borderId="129" xfId="0" applyNumberFormat="1" applyFont="1" applyFill="1" applyBorder="1" applyAlignment="1">
      <alignment horizontal="right" vertical="center"/>
    </xf>
    <xf numFmtId="173" fontId="8" fillId="4" borderId="0" xfId="0" applyNumberFormat="1" applyFont="1" applyFill="1" applyAlignment="1">
      <alignment horizontal="right" vertical="center"/>
    </xf>
    <xf numFmtId="173" fontId="8" fillId="4" borderId="83" xfId="0" applyNumberFormat="1" applyFont="1" applyFill="1" applyBorder="1" applyAlignment="1">
      <alignment horizontal="right" vertical="center"/>
    </xf>
    <xf numFmtId="173" fontId="8" fillId="4" borderId="147" xfId="0" applyNumberFormat="1" applyFont="1" applyFill="1" applyBorder="1" applyAlignment="1">
      <alignment horizontal="right" vertical="center"/>
    </xf>
    <xf numFmtId="173" fontId="8" fillId="4" borderId="117" xfId="0" applyNumberFormat="1" applyFont="1" applyFill="1" applyBorder="1" applyAlignment="1">
      <alignment horizontal="right" vertical="center"/>
    </xf>
    <xf numFmtId="173" fontId="11" fillId="4" borderId="0" xfId="0" applyNumberFormat="1" applyFont="1" applyFill="1" applyAlignment="1">
      <alignment horizontal="right" vertical="center"/>
    </xf>
    <xf numFmtId="173" fontId="11" fillId="4" borderId="83" xfId="0" applyNumberFormat="1" applyFont="1" applyFill="1" applyBorder="1" applyAlignment="1">
      <alignment horizontal="right" vertical="center"/>
    </xf>
    <xf numFmtId="173" fontId="11" fillId="4" borderId="15" xfId="0" applyNumberFormat="1" applyFont="1" applyFill="1" applyBorder="1" applyAlignment="1">
      <alignment horizontal="right" vertical="center"/>
    </xf>
    <xf numFmtId="173" fontId="11" fillId="4" borderId="147" xfId="0" applyNumberFormat="1" applyFont="1" applyFill="1" applyBorder="1" applyAlignment="1">
      <alignment horizontal="right" vertical="center"/>
    </xf>
    <xf numFmtId="173" fontId="11" fillId="4" borderId="117" xfId="0" applyNumberFormat="1" applyFont="1" applyFill="1" applyBorder="1" applyAlignment="1">
      <alignment horizontal="right" vertical="center"/>
    </xf>
    <xf numFmtId="0" fontId="20" fillId="4" borderId="0" xfId="0" applyFont="1" applyFill="1"/>
    <xf numFmtId="9" fontId="8" fillId="4" borderId="23" xfId="1" applyFont="1" applyFill="1" applyBorder="1" applyAlignment="1">
      <alignment horizontal="right" vertical="center"/>
    </xf>
    <xf numFmtId="9" fontId="8" fillId="4" borderId="118" xfId="1" applyFont="1" applyFill="1" applyBorder="1" applyAlignment="1">
      <alignment horizontal="right" vertical="center"/>
    </xf>
    <xf numFmtId="9" fontId="8" fillId="4" borderId="0" xfId="1" applyFont="1" applyFill="1" applyBorder="1" applyAlignment="1">
      <alignment horizontal="right" vertical="center"/>
    </xf>
    <xf numFmtId="9" fontId="8" fillId="4" borderId="83" xfId="1" applyFont="1" applyFill="1" applyBorder="1" applyAlignment="1">
      <alignment horizontal="right" vertical="center"/>
    </xf>
    <xf numFmtId="9" fontId="8" fillId="4" borderId="15" xfId="1" applyFont="1" applyFill="1" applyBorder="1" applyAlignment="1">
      <alignment horizontal="right" vertical="center"/>
    </xf>
    <xf numFmtId="0" fontId="3" fillId="4" borderId="0" xfId="0" applyFont="1" applyFill="1"/>
    <xf numFmtId="174" fontId="3" fillId="4" borderId="0" xfId="0" applyNumberFormat="1" applyFont="1" applyFill="1"/>
    <xf numFmtId="171" fontId="3" fillId="4" borderId="0" xfId="1" applyNumberFormat="1" applyFont="1" applyFill="1"/>
    <xf numFmtId="173" fontId="8" fillId="4" borderId="30" xfId="0" applyNumberFormat="1" applyFont="1" applyFill="1" applyBorder="1" applyAlignment="1">
      <alignment horizontal="right" vertical="center"/>
    </xf>
    <xf numFmtId="173" fontId="8" fillId="4" borderId="84" xfId="0" applyNumberFormat="1" applyFont="1" applyFill="1" applyBorder="1" applyAlignment="1">
      <alignment horizontal="right" vertical="center"/>
    </xf>
    <xf numFmtId="173" fontId="8" fillId="4" borderId="7" xfId="0" applyNumberFormat="1" applyFont="1" applyFill="1" applyBorder="1" applyAlignment="1">
      <alignment horizontal="right" vertical="center"/>
    </xf>
    <xf numFmtId="173" fontId="8" fillId="4" borderId="31" xfId="0" applyNumberFormat="1" applyFont="1" applyFill="1" applyBorder="1" applyAlignment="1">
      <alignment horizontal="right" vertical="center"/>
    </xf>
    <xf numFmtId="173" fontId="8" fillId="4" borderId="28" xfId="0" applyNumberFormat="1" applyFont="1" applyFill="1" applyBorder="1" applyAlignment="1">
      <alignment horizontal="right" vertical="center"/>
    </xf>
    <xf numFmtId="173" fontId="8" fillId="4" borderId="11" xfId="0" applyNumberFormat="1" applyFont="1" applyFill="1" applyBorder="1" applyAlignment="1">
      <alignment horizontal="right" vertical="center"/>
    </xf>
    <xf numFmtId="173" fontId="11" fillId="4" borderId="30" xfId="0" applyNumberFormat="1" applyFont="1" applyFill="1" applyBorder="1" applyAlignment="1">
      <alignment horizontal="right" vertical="center"/>
    </xf>
    <xf numFmtId="173" fontId="11" fillId="4" borderId="84" xfId="0" applyNumberFormat="1" applyFont="1" applyFill="1" applyBorder="1" applyAlignment="1">
      <alignment horizontal="right" vertical="center"/>
    </xf>
    <xf numFmtId="173" fontId="11" fillId="4" borderId="7" xfId="0" applyNumberFormat="1" applyFont="1" applyFill="1" applyBorder="1" applyAlignment="1">
      <alignment horizontal="right" vertical="center"/>
    </xf>
    <xf numFmtId="173" fontId="11" fillId="4" borderId="31" xfId="0" applyNumberFormat="1" applyFont="1" applyFill="1" applyBorder="1" applyAlignment="1">
      <alignment horizontal="right" vertical="center"/>
    </xf>
    <xf numFmtId="173" fontId="11" fillId="4" borderId="28" xfId="0" applyNumberFormat="1" applyFont="1" applyFill="1" applyBorder="1" applyAlignment="1">
      <alignment horizontal="right" vertical="center"/>
    </xf>
    <xf numFmtId="173" fontId="11" fillId="4" borderId="11" xfId="0" applyNumberFormat="1" applyFont="1" applyFill="1" applyBorder="1" applyAlignment="1">
      <alignment horizontal="right" vertical="center"/>
    </xf>
    <xf numFmtId="173" fontId="11" fillId="4" borderId="145" xfId="0" applyNumberFormat="1" applyFont="1" applyFill="1" applyBorder="1" applyAlignment="1">
      <alignment horizontal="right" vertical="center"/>
    </xf>
    <xf numFmtId="173" fontId="11" fillId="4" borderId="133" xfId="0" applyNumberFormat="1" applyFont="1" applyFill="1" applyBorder="1" applyAlignment="1">
      <alignment horizontal="right" vertical="center"/>
    </xf>
    <xf numFmtId="173" fontId="11" fillId="4" borderId="151" xfId="0" applyNumberFormat="1" applyFont="1" applyFill="1" applyBorder="1" applyAlignment="1">
      <alignment horizontal="right" vertical="center"/>
    </xf>
    <xf numFmtId="173" fontId="8" fillId="4" borderId="154" xfId="0" applyNumberFormat="1" applyFont="1" applyFill="1" applyBorder="1" applyAlignment="1">
      <alignment horizontal="right" vertical="center"/>
    </xf>
    <xf numFmtId="173" fontId="8" fillId="4" borderId="136" xfId="0" applyNumberFormat="1" applyFont="1" applyFill="1" applyBorder="1" applyAlignment="1">
      <alignment horizontal="right" vertical="center"/>
    </xf>
    <xf numFmtId="173" fontId="8" fillId="4" borderId="152" xfId="0" applyNumberFormat="1" applyFont="1" applyFill="1" applyBorder="1" applyAlignment="1">
      <alignment horizontal="right" vertical="center"/>
    </xf>
    <xf numFmtId="173" fontId="11" fillId="4" borderId="78" xfId="0" applyNumberFormat="1" applyFont="1" applyFill="1" applyBorder="1" applyAlignment="1">
      <alignment horizontal="right" vertical="center"/>
    </xf>
    <xf numFmtId="173" fontId="11" fillId="4" borderId="97" xfId="0" applyNumberFormat="1" applyFont="1" applyFill="1" applyBorder="1" applyAlignment="1">
      <alignment horizontal="right" vertical="center"/>
    </xf>
    <xf numFmtId="173" fontId="11" fillId="4" borderId="153" xfId="0" applyNumberFormat="1" applyFont="1" applyFill="1" applyBorder="1" applyAlignment="1">
      <alignment horizontal="right" vertical="center"/>
    </xf>
    <xf numFmtId="174" fontId="8" fillId="4" borderId="4" xfId="0" applyNumberFormat="1" applyFont="1" applyFill="1" applyBorder="1" applyAlignment="1">
      <alignment horizontal="right" vertical="center"/>
    </xf>
    <xf numFmtId="174" fontId="8" fillId="4" borderId="102" xfId="0" applyNumberFormat="1" applyFont="1" applyFill="1" applyBorder="1" applyAlignment="1">
      <alignment horizontal="right" vertical="center"/>
    </xf>
    <xf numFmtId="174" fontId="8" fillId="4" borderId="104" xfId="0" applyNumberFormat="1" applyFont="1" applyFill="1" applyBorder="1" applyAlignment="1">
      <alignment horizontal="right" vertical="center"/>
    </xf>
    <xf numFmtId="174" fontId="8" fillId="4" borderId="101" xfId="0" applyNumberFormat="1" applyFont="1" applyFill="1" applyBorder="1" applyAlignment="1">
      <alignment horizontal="right" vertical="center"/>
    </xf>
    <xf numFmtId="174" fontId="11" fillId="4" borderId="104" xfId="0" applyNumberFormat="1" applyFont="1" applyFill="1" applyBorder="1" applyAlignment="1">
      <alignment horizontal="right" vertical="center"/>
    </xf>
    <xf numFmtId="174" fontId="8" fillId="4" borderId="6" xfId="0" applyNumberFormat="1" applyFont="1" applyFill="1" applyBorder="1" applyAlignment="1">
      <alignment horizontal="right" vertical="center"/>
    </xf>
    <xf numFmtId="174" fontId="8" fillId="4" borderId="112" xfId="0" applyNumberFormat="1" applyFont="1" applyFill="1" applyBorder="1" applyAlignment="1">
      <alignment horizontal="right" vertical="center"/>
    </xf>
    <xf numFmtId="174" fontId="8" fillId="4" borderId="140" xfId="0" applyNumberFormat="1" applyFont="1" applyFill="1" applyBorder="1" applyAlignment="1">
      <alignment horizontal="right" vertical="center"/>
    </xf>
    <xf numFmtId="174" fontId="11" fillId="4" borderId="89" xfId="0" applyNumberFormat="1" applyFont="1" applyFill="1" applyBorder="1" applyAlignment="1">
      <alignment horizontal="right" vertical="center"/>
    </xf>
    <xf numFmtId="174" fontId="11" fillId="4" borderId="4" xfId="0" applyNumberFormat="1" applyFont="1" applyFill="1" applyBorder="1" applyAlignment="1">
      <alignment horizontal="right" vertical="center"/>
    </xf>
    <xf numFmtId="174" fontId="8" fillId="4" borderId="88" xfId="0" applyNumberFormat="1" applyFont="1" applyFill="1" applyBorder="1" applyAlignment="1">
      <alignment horizontal="right" vertical="center"/>
    </xf>
    <xf numFmtId="174" fontId="8" fillId="4" borderId="90" xfId="0" applyNumberFormat="1" applyFont="1" applyFill="1" applyBorder="1" applyAlignment="1">
      <alignment horizontal="right" vertical="center"/>
    </xf>
    <xf numFmtId="174" fontId="8" fillId="4" borderId="10" xfId="0" applyNumberFormat="1" applyFont="1" applyFill="1" applyBorder="1" applyAlignment="1">
      <alignment horizontal="right" vertical="center"/>
    </xf>
    <xf numFmtId="174" fontId="11" fillId="4" borderId="90" xfId="0" applyNumberFormat="1" applyFont="1" applyFill="1" applyBorder="1" applyAlignment="1">
      <alignment horizontal="right" vertical="center"/>
    </xf>
    <xf numFmtId="174" fontId="11" fillId="4" borderId="10" xfId="0" applyNumberFormat="1" applyFont="1" applyFill="1" applyBorder="1" applyAlignment="1">
      <alignment horizontal="right" vertical="center"/>
    </xf>
    <xf numFmtId="0" fontId="145" fillId="4" borderId="110" xfId="0" quotePrefix="1" applyFont="1" applyFill="1" applyBorder="1"/>
    <xf numFmtId="0" fontId="140" fillId="4" borderId="110" xfId="0" applyFont="1" applyFill="1" applyBorder="1"/>
    <xf numFmtId="0" fontId="140" fillId="4" borderId="101" xfId="0" applyFont="1" applyFill="1" applyBorder="1"/>
    <xf numFmtId="0" fontId="140" fillId="4" borderId="87" xfId="0" applyFont="1" applyFill="1" applyBorder="1"/>
    <xf numFmtId="0" fontId="140" fillId="4" borderId="155" xfId="0" applyFont="1" applyFill="1" applyBorder="1"/>
    <xf numFmtId="0" fontId="140" fillId="4" borderId="86" xfId="0" applyFont="1" applyFill="1" applyBorder="1"/>
    <xf numFmtId="0" fontId="140" fillId="4" borderId="157" xfId="0" applyFont="1" applyFill="1" applyBorder="1"/>
    <xf numFmtId="222" fontId="6" fillId="4" borderId="113" xfId="6" applyNumberFormat="1" applyFont="1" applyFill="1" applyBorder="1"/>
    <xf numFmtId="222" fontId="6" fillId="4" borderId="109" xfId="6" applyNumberFormat="1" applyFont="1" applyFill="1" applyBorder="1"/>
    <xf numFmtId="222" fontId="6" fillId="4" borderId="0" xfId="6" applyNumberFormat="1" applyFont="1" applyFill="1"/>
    <xf numFmtId="222" fontId="6" fillId="4" borderId="156" xfId="1748" applyNumberFormat="1" applyFont="1" applyFill="1" applyBorder="1"/>
    <xf numFmtId="222" fontId="5" fillId="4" borderId="113" xfId="6" applyNumberFormat="1" applyFont="1" applyFill="1" applyBorder="1"/>
    <xf numFmtId="222" fontId="5" fillId="4" borderId="109" xfId="6" applyNumberFormat="1" applyFont="1" applyFill="1" applyBorder="1"/>
    <xf numFmtId="222" fontId="5" fillId="4" borderId="0" xfId="6" applyNumberFormat="1" applyFont="1" applyFill="1"/>
    <xf numFmtId="222" fontId="5" fillId="4" borderId="156" xfId="1748" applyNumberFormat="1" applyFont="1" applyFill="1" applyBorder="1"/>
    <xf numFmtId="222" fontId="6" fillId="4" borderId="156" xfId="1841" applyNumberFormat="1" applyFont="1" applyFill="1" applyBorder="1"/>
    <xf numFmtId="222" fontId="5" fillId="4" borderId="156" xfId="1841" applyNumberFormat="1" applyFont="1" applyFill="1" applyBorder="1"/>
    <xf numFmtId="222" fontId="8" fillId="4" borderId="109" xfId="6" applyNumberFormat="1" applyFont="1" applyFill="1" applyBorder="1"/>
    <xf numFmtId="222" fontId="8" fillId="4" borderId="0" xfId="6" applyNumberFormat="1" applyFont="1" applyFill="1"/>
    <xf numFmtId="222" fontId="8" fillId="4" borderId="113" xfId="6" applyNumberFormat="1" applyFont="1" applyFill="1" applyBorder="1"/>
    <xf numFmtId="222" fontId="8" fillId="4" borderId="156" xfId="1841" applyNumberFormat="1" applyFont="1" applyFill="1" applyBorder="1"/>
    <xf numFmtId="222" fontId="11" fillId="4" borderId="109" xfId="6" applyNumberFormat="1" applyFont="1" applyFill="1" applyBorder="1"/>
    <xf numFmtId="222" fontId="11" fillId="4" borderId="0" xfId="6" applyNumberFormat="1" applyFont="1" applyFill="1"/>
    <xf numFmtId="222" fontId="11" fillId="4" borderId="113" xfId="6" applyNumberFormat="1" applyFont="1" applyFill="1" applyBorder="1"/>
    <xf numFmtId="222" fontId="11" fillId="4" borderId="156" xfId="1841" applyNumberFormat="1" applyFont="1" applyFill="1" applyBorder="1"/>
    <xf numFmtId="174" fontId="8" fillId="4" borderId="89" xfId="0" applyNumberFormat="1" applyFont="1" applyFill="1" applyBorder="1" applyAlignment="1">
      <alignment horizontal="right" vertical="center"/>
    </xf>
    <xf numFmtId="43" fontId="0" fillId="0" borderId="0" xfId="6" applyFont="1" applyBorder="1"/>
    <xf numFmtId="10" fontId="8" fillId="4" borderId="131" xfId="1" applyNumberFormat="1" applyFont="1" applyFill="1" applyBorder="1" applyAlignment="1">
      <alignment horizontal="right" vertical="center"/>
    </xf>
    <xf numFmtId="10" fontId="11" fillId="2" borderId="123" xfId="0" applyNumberFormat="1" applyFont="1" applyFill="1" applyBorder="1" applyAlignment="1">
      <alignment horizontal="center" vertical="center" wrapText="1"/>
    </xf>
    <xf numFmtId="14" fontId="6" fillId="0" borderId="0" xfId="0" applyNumberFormat="1" applyFont="1"/>
    <xf numFmtId="10" fontId="11" fillId="2" borderId="84" xfId="0" applyNumberFormat="1" applyFont="1" applyFill="1" applyBorder="1" applyAlignment="1">
      <alignment horizontal="center" vertical="center" wrapText="1"/>
    </xf>
    <xf numFmtId="173" fontId="0" fillId="0" borderId="0" xfId="0" applyNumberFormat="1"/>
    <xf numFmtId="178" fontId="0" fillId="0" borderId="0" xfId="0" applyNumberFormat="1"/>
    <xf numFmtId="10" fontId="11" fillId="2" borderId="167" xfId="0" quotePrefix="1" applyNumberFormat="1" applyFont="1" applyFill="1" applyBorder="1" applyAlignment="1">
      <alignment horizontal="center" vertical="center"/>
    </xf>
    <xf numFmtId="174" fontId="8" fillId="0" borderId="10" xfId="0" applyNumberFormat="1" applyFont="1" applyBorder="1" applyAlignment="1">
      <alignment horizontal="right" vertical="center"/>
    </xf>
    <xf numFmtId="174" fontId="8" fillId="0" borderId="5" xfId="0" applyNumberFormat="1" applyFont="1" applyBorder="1" applyAlignment="1">
      <alignment horizontal="right" vertical="center"/>
    </xf>
    <xf numFmtId="174" fontId="8" fillId="4" borderId="31" xfId="0" applyNumberFormat="1" applyFont="1" applyFill="1" applyBorder="1" applyAlignment="1">
      <alignment horizontal="right" vertical="center"/>
    </xf>
    <xf numFmtId="174" fontId="140" fillId="0" borderId="0" xfId="0" applyNumberFormat="1" applyFont="1"/>
    <xf numFmtId="0" fontId="8" fillId="0" borderId="166" xfId="0" applyFont="1" applyBorder="1" applyAlignment="1">
      <alignment vertical="center"/>
    </xf>
    <xf numFmtId="9" fontId="8" fillId="4" borderId="131" xfId="1" applyFont="1" applyFill="1" applyBorder="1" applyAlignment="1">
      <alignment horizontal="right" vertical="center"/>
    </xf>
    <xf numFmtId="10" fontId="11" fillId="2" borderId="82" xfId="0" quotePrefix="1" applyNumberFormat="1" applyFont="1" applyFill="1" applyBorder="1" applyAlignment="1">
      <alignment horizontal="center" vertical="center" wrapText="1"/>
    </xf>
    <xf numFmtId="0" fontId="6" fillId="0" borderId="0" xfId="0" applyFont="1" applyAlignment="1">
      <alignment horizontal="left" vertical="top" wrapText="1"/>
    </xf>
    <xf numFmtId="222" fontId="6" fillId="0" borderId="109" xfId="6" applyNumberFormat="1" applyFont="1" applyFill="1" applyBorder="1"/>
    <xf numFmtId="222" fontId="5" fillId="0" borderId="109" xfId="6" applyNumberFormat="1" applyFont="1" applyFill="1" applyBorder="1"/>
    <xf numFmtId="174" fontId="8" fillId="0" borderId="89" xfId="0" applyNumberFormat="1" applyFont="1" applyBorder="1" applyAlignment="1">
      <alignment horizontal="right" vertical="center"/>
    </xf>
    <xf numFmtId="174" fontId="11" fillId="0" borderId="89" xfId="0" applyNumberFormat="1" applyFont="1" applyBorder="1" applyAlignment="1">
      <alignment horizontal="right" vertical="center"/>
    </xf>
    <xf numFmtId="174" fontId="8" fillId="0" borderId="103" xfId="0" applyNumberFormat="1" applyFont="1" applyBorder="1" applyAlignment="1">
      <alignment horizontal="right" vertical="center"/>
    </xf>
    <xf numFmtId="174" fontId="11" fillId="0" borderId="103" xfId="0" applyNumberFormat="1" applyFont="1" applyBorder="1" applyAlignment="1">
      <alignment horizontal="right" vertical="center"/>
    </xf>
    <xf numFmtId="0" fontId="0" fillId="0" borderId="0" xfId="0" quotePrefix="1"/>
    <xf numFmtId="174" fontId="11" fillId="0" borderId="5" xfId="0" applyNumberFormat="1" applyFont="1" applyBorder="1" applyAlignment="1">
      <alignment horizontal="right" vertical="center"/>
    </xf>
    <xf numFmtId="174" fontId="0" fillId="4" borderId="0" xfId="0" applyNumberFormat="1" applyFill="1"/>
    <xf numFmtId="224" fontId="0" fillId="4" borderId="0" xfId="0" applyNumberFormat="1" applyFill="1"/>
    <xf numFmtId="224" fontId="138" fillId="4" borderId="0" xfId="0" applyNumberFormat="1" applyFont="1" applyFill="1"/>
    <xf numFmtId="174" fontId="0" fillId="0" borderId="87" xfId="0" applyNumberFormat="1" applyBorder="1"/>
    <xf numFmtId="174" fontId="0" fillId="0" borderId="85" xfId="0" applyNumberFormat="1" applyBorder="1"/>
    <xf numFmtId="174" fontId="0" fillId="0" borderId="95" xfId="0" applyNumberFormat="1" applyBorder="1"/>
    <xf numFmtId="174" fontId="0" fillId="0" borderId="101" xfId="0" applyNumberFormat="1" applyBorder="1"/>
    <xf numFmtId="174" fontId="11" fillId="0" borderId="0" xfId="0" applyNumberFormat="1" applyFont="1" applyAlignment="1">
      <alignment horizontal="center" vertical="center" wrapText="1"/>
    </xf>
    <xf numFmtId="174" fontId="11" fillId="2" borderId="98" xfId="0" applyNumberFormat="1" applyFont="1" applyFill="1" applyBorder="1" applyAlignment="1">
      <alignment horizontal="center" vertical="center"/>
    </xf>
    <xf numFmtId="174" fontId="11" fillId="2" borderId="2" xfId="0" applyNumberFormat="1" applyFont="1" applyFill="1" applyBorder="1" applyAlignment="1">
      <alignment horizontal="center" vertical="center"/>
    </xf>
    <xf numFmtId="174" fontId="11" fillId="2" borderId="2" xfId="0" quotePrefix="1" applyNumberFormat="1" applyFont="1" applyFill="1" applyBorder="1" applyAlignment="1">
      <alignment horizontal="center" vertical="center"/>
    </xf>
    <xf numFmtId="174" fontId="11" fillId="0" borderId="0" xfId="0" applyNumberFormat="1" applyFont="1" applyAlignment="1">
      <alignment horizontal="center" vertical="center"/>
    </xf>
    <xf numFmtId="174" fontId="11" fillId="2" borderId="133" xfId="0" quotePrefix="1" applyNumberFormat="1" applyFont="1" applyFill="1" applyBorder="1" applyAlignment="1">
      <alignment horizontal="center" vertical="center"/>
    </xf>
    <xf numFmtId="174" fontId="11" fillId="2" borderId="144" xfId="0" quotePrefix="1" applyNumberFormat="1" applyFont="1" applyFill="1" applyBorder="1" applyAlignment="1">
      <alignment horizontal="center" vertical="center"/>
    </xf>
    <xf numFmtId="174" fontId="11" fillId="2" borderId="167" xfId="0" quotePrefix="1" applyNumberFormat="1" applyFont="1" applyFill="1" applyBorder="1" applyAlignment="1">
      <alignment horizontal="center" vertical="center"/>
    </xf>
    <xf numFmtId="43" fontId="0" fillId="0" borderId="0" xfId="6" applyFont="1"/>
    <xf numFmtId="0" fontId="0" fillId="0" borderId="0" xfId="0" applyAlignment="1">
      <alignment wrapText="1"/>
    </xf>
    <xf numFmtId="182" fontId="0" fillId="0" borderId="0" xfId="0" applyNumberFormat="1"/>
    <xf numFmtId="175" fontId="8" fillId="4" borderId="131" xfId="1" applyNumberFormat="1" applyFont="1" applyFill="1" applyBorder="1" applyAlignment="1">
      <alignment horizontal="right" vertical="center"/>
    </xf>
    <xf numFmtId="0" fontId="0" fillId="4" borderId="0" xfId="0" applyFill="1" applyAlignment="1">
      <alignment horizontal="center"/>
    </xf>
    <xf numFmtId="3" fontId="8" fillId="0" borderId="102" xfId="1" applyNumberFormat="1" applyFont="1" applyFill="1" applyBorder="1" applyAlignment="1">
      <alignment horizontal="center" vertical="center"/>
    </xf>
    <xf numFmtId="43" fontId="0" fillId="0" borderId="0" xfId="6" applyFont="1" applyBorder="1" applyAlignment="1">
      <alignment horizontal="center"/>
    </xf>
    <xf numFmtId="4" fontId="8" fillId="0" borderId="0" xfId="1" applyNumberFormat="1" applyFont="1" applyFill="1" applyBorder="1" applyAlignment="1">
      <alignment horizontal="center" vertical="center"/>
    </xf>
    <xf numFmtId="3" fontId="8" fillId="0" borderId="0" xfId="1" applyNumberFormat="1" applyFont="1" applyFill="1" applyBorder="1" applyAlignment="1">
      <alignment horizontal="center" vertical="center"/>
    </xf>
    <xf numFmtId="178" fontId="8" fillId="0" borderId="0" xfId="1" applyNumberFormat="1" applyFont="1" applyFill="1" applyBorder="1" applyAlignment="1">
      <alignment horizontal="center" vertical="center"/>
    </xf>
    <xf numFmtId="0" fontId="6" fillId="0" borderId="0" xfId="0" applyFont="1" applyAlignment="1">
      <alignment horizontal="center"/>
    </xf>
    <xf numFmtId="2" fontId="6" fillId="0" borderId="0" xfId="0" applyNumberFormat="1" applyFont="1" applyAlignment="1">
      <alignment horizontal="center"/>
    </xf>
    <xf numFmtId="0" fontId="0" fillId="0" borderId="0" xfId="0" applyAlignment="1">
      <alignment horizontal="center"/>
    </xf>
    <xf numFmtId="2" fontId="0" fillId="0" borderId="0" xfId="0" applyNumberFormat="1" applyAlignment="1">
      <alignment horizontal="center"/>
    </xf>
    <xf numFmtId="0" fontId="0" fillId="0" borderId="18" xfId="0" applyBorder="1" applyAlignment="1">
      <alignment horizontal="center"/>
    </xf>
    <xf numFmtId="0" fontId="12" fillId="0" borderId="27" xfId="0" applyFont="1" applyBorder="1" applyAlignment="1">
      <alignment horizontal="center"/>
    </xf>
    <xf numFmtId="0" fontId="12" fillId="0" borderId="0" xfId="0" applyFont="1" applyAlignment="1">
      <alignment horizontal="center"/>
    </xf>
    <xf numFmtId="0" fontId="140" fillId="0" borderId="0" xfId="0" applyFont="1" applyAlignment="1">
      <alignment horizontal="center"/>
    </xf>
    <xf numFmtId="0" fontId="145" fillId="0" borderId="0" xfId="0" applyFont="1" applyAlignment="1">
      <alignment horizontal="center"/>
    </xf>
    <xf numFmtId="0" fontId="13" fillId="2" borderId="0" xfId="0" applyFont="1" applyFill="1" applyAlignment="1">
      <alignment horizontal="center"/>
    </xf>
    <xf numFmtId="0" fontId="13" fillId="0" borderId="0" xfId="0" applyFont="1" applyAlignment="1">
      <alignment horizontal="center"/>
    </xf>
    <xf numFmtId="0" fontId="145" fillId="4" borderId="0" xfId="0" quotePrefix="1" applyFont="1" applyFill="1" applyAlignment="1">
      <alignment horizontal="center"/>
    </xf>
    <xf numFmtId="0" fontId="140" fillId="4" borderId="0" xfId="0" applyFont="1" applyFill="1" applyAlignment="1">
      <alignment horizontal="center"/>
    </xf>
    <xf numFmtId="0" fontId="8" fillId="4" borderId="0" xfId="0" applyFont="1" applyFill="1" applyAlignment="1">
      <alignment horizontal="center"/>
    </xf>
    <xf numFmtId="9" fontId="0" fillId="0" borderId="0" xfId="1" applyFont="1"/>
    <xf numFmtId="171" fontId="0" fillId="0" borderId="0" xfId="0" applyNumberFormat="1"/>
    <xf numFmtId="10" fontId="0" fillId="0" borderId="0" xfId="0" applyNumberFormat="1"/>
    <xf numFmtId="9" fontId="6" fillId="0" borderId="0" xfId="1" applyFont="1" applyAlignment="1">
      <alignment vertical="center"/>
    </xf>
    <xf numFmtId="9" fontId="140" fillId="0" borderId="0" xfId="1" applyFont="1"/>
    <xf numFmtId="9" fontId="138" fillId="0" borderId="0" xfId="1" applyFont="1"/>
    <xf numFmtId="228" fontId="0" fillId="0" borderId="0" xfId="1" applyNumberFormat="1" applyFont="1"/>
    <xf numFmtId="174" fontId="8" fillId="4" borderId="139" xfId="0" applyNumberFormat="1" applyFont="1" applyFill="1" applyBorder="1" applyAlignment="1">
      <alignment horizontal="right" vertical="center"/>
    </xf>
    <xf numFmtId="174" fontId="8" fillId="4" borderId="27" xfId="0" applyNumberFormat="1" applyFont="1" applyFill="1" applyBorder="1" applyAlignment="1">
      <alignment horizontal="right" vertical="center"/>
    </xf>
    <xf numFmtId="174" fontId="8" fillId="4" borderId="132" xfId="0" applyNumberFormat="1" applyFont="1" applyFill="1" applyBorder="1" applyAlignment="1">
      <alignment horizontal="right" vertical="center"/>
    </xf>
    <xf numFmtId="171" fontId="0" fillId="0" borderId="0" xfId="1" applyNumberFormat="1" applyFont="1" applyBorder="1"/>
    <xf numFmtId="174" fontId="8" fillId="4" borderId="168" xfId="0" applyNumberFormat="1" applyFont="1" applyFill="1" applyBorder="1" applyAlignment="1">
      <alignment horizontal="right" vertical="center"/>
    </xf>
    <xf numFmtId="174" fontId="11" fillId="2" borderId="139" xfId="0" applyNumberFormat="1" applyFont="1" applyFill="1" applyBorder="1" applyAlignment="1">
      <alignment horizontal="right" vertical="center"/>
    </xf>
    <xf numFmtId="174" fontId="11" fillId="4" borderId="147" xfId="0" applyNumberFormat="1" applyFont="1" applyFill="1" applyBorder="1" applyAlignment="1">
      <alignment horizontal="right" vertical="center"/>
    </xf>
    <xf numFmtId="174" fontId="8" fillId="4" borderId="30" xfId="0" applyNumberFormat="1" applyFont="1" applyFill="1" applyBorder="1" applyAlignment="1">
      <alignment horizontal="right" vertical="center"/>
    </xf>
    <xf numFmtId="174" fontId="11" fillId="4" borderId="31" xfId="0" applyNumberFormat="1" applyFont="1" applyFill="1" applyBorder="1" applyAlignment="1">
      <alignment horizontal="right" vertical="center"/>
    </xf>
    <xf numFmtId="43" fontId="138" fillId="0" borderId="0" xfId="6" applyFont="1" applyBorder="1"/>
    <xf numFmtId="0" fontId="140" fillId="0" borderId="27" xfId="0" applyFont="1" applyBorder="1"/>
    <xf numFmtId="0" fontId="19" fillId="0" borderId="0" xfId="0" applyFont="1" applyAlignment="1">
      <alignment horizontal="center"/>
    </xf>
    <xf numFmtId="0" fontId="145" fillId="0" borderId="27" xfId="0" applyFont="1" applyBorder="1"/>
    <xf numFmtId="0" fontId="145" fillId="0" borderId="0" xfId="0" quotePrefix="1" applyFont="1"/>
    <xf numFmtId="0" fontId="145" fillId="4" borderId="101" xfId="0" quotePrefix="1" applyFont="1" applyFill="1" applyBorder="1"/>
    <xf numFmtId="0" fontId="145" fillId="4" borderId="0" xfId="0" quotePrefix="1" applyFont="1" applyFill="1"/>
    <xf numFmtId="0" fontId="145" fillId="4" borderId="140" xfId="0" quotePrefix="1" applyFont="1" applyFill="1" applyBorder="1"/>
    <xf numFmtId="0" fontId="145" fillId="4" borderId="86" xfId="0" quotePrefix="1" applyFont="1" applyFill="1" applyBorder="1"/>
    <xf numFmtId="0" fontId="140" fillId="4" borderId="140" xfId="0" applyFont="1" applyFill="1" applyBorder="1"/>
    <xf numFmtId="0" fontId="19" fillId="4" borderId="0" xfId="0" applyFont="1" applyFill="1"/>
    <xf numFmtId="0" fontId="140" fillId="4" borderId="27" xfId="0" applyFont="1" applyFill="1" applyBorder="1"/>
    <xf numFmtId="0" fontId="19" fillId="4" borderId="0" xfId="0" applyFont="1" applyFill="1" applyAlignment="1">
      <alignment horizontal="center"/>
    </xf>
    <xf numFmtId="0" fontId="8" fillId="0" borderId="0" xfId="0" applyFont="1" applyAlignment="1">
      <alignment horizontal="center"/>
    </xf>
    <xf numFmtId="0" fontId="140" fillId="0" borderId="87" xfId="0" applyFont="1" applyBorder="1"/>
    <xf numFmtId="2" fontId="8" fillId="0" borderId="103" xfId="1" applyNumberFormat="1" applyFont="1" applyBorder="1" applyAlignment="1">
      <alignment horizontal="right" vertical="center"/>
    </xf>
    <xf numFmtId="2" fontId="8" fillId="0" borderId="103" xfId="1" applyNumberFormat="1" applyFont="1" applyFill="1" applyBorder="1" applyAlignment="1">
      <alignment horizontal="right" vertical="center"/>
    </xf>
    <xf numFmtId="173" fontId="139" fillId="0" borderId="0" xfId="0" applyNumberFormat="1" applyFont="1" applyAlignment="1">
      <alignment horizontal="right"/>
    </xf>
    <xf numFmtId="2" fontId="8" fillId="4" borderId="83" xfId="1" applyNumberFormat="1" applyFont="1" applyFill="1" applyBorder="1" applyAlignment="1">
      <alignment horizontal="right" vertical="center"/>
    </xf>
    <xf numFmtId="2" fontId="8" fillId="0" borderId="25" xfId="1" applyNumberFormat="1" applyFont="1" applyFill="1" applyBorder="1" applyAlignment="1">
      <alignment horizontal="right" vertical="center"/>
    </xf>
    <xf numFmtId="2" fontId="8" fillId="0" borderId="108" xfId="1" applyNumberFormat="1" applyFont="1" applyBorder="1" applyAlignment="1">
      <alignment horizontal="right" vertical="center"/>
    </xf>
    <xf numFmtId="2" fontId="8" fillId="0" borderId="108" xfId="1" applyNumberFormat="1" applyFont="1" applyFill="1" applyBorder="1" applyAlignment="1">
      <alignment horizontal="right" vertical="center"/>
    </xf>
    <xf numFmtId="173" fontId="2" fillId="0" borderId="0" xfId="0" applyNumberFormat="1" applyFont="1" applyAlignment="1">
      <alignment horizontal="right"/>
    </xf>
    <xf numFmtId="2" fontId="8" fillId="4" borderId="106" xfId="1" applyNumberFormat="1" applyFont="1" applyFill="1" applyBorder="1" applyAlignment="1">
      <alignment horizontal="right" vertical="center"/>
    </xf>
    <xf numFmtId="2" fontId="8" fillId="0" borderId="104" xfId="1" applyNumberFormat="1" applyFont="1" applyBorder="1" applyAlignment="1">
      <alignment horizontal="right" vertical="center"/>
    </xf>
    <xf numFmtId="2" fontId="8" fillId="0" borderId="28" xfId="1" applyNumberFormat="1" applyFont="1" applyFill="1" applyBorder="1" applyAlignment="1">
      <alignment horizontal="right" vertical="center"/>
    </xf>
    <xf numFmtId="2" fontId="8" fillId="4" borderId="28" xfId="1" applyNumberFormat="1" applyFont="1" applyFill="1" applyBorder="1" applyAlignment="1">
      <alignment horizontal="right" vertical="center"/>
    </xf>
    <xf numFmtId="9" fontId="139" fillId="0" borderId="0" xfId="1" applyFont="1" applyAlignment="1">
      <alignment horizontal="right"/>
    </xf>
    <xf numFmtId="2" fontId="144" fillId="0" borderId="104" xfId="1" applyNumberFormat="1" applyFont="1" applyBorder="1" applyAlignment="1">
      <alignment horizontal="right" vertical="center"/>
    </xf>
    <xf numFmtId="2" fontId="144" fillId="0" borderId="104" xfId="1" applyNumberFormat="1" applyFont="1" applyFill="1" applyBorder="1" applyAlignment="1">
      <alignment horizontal="right" vertical="center"/>
    </xf>
    <xf numFmtId="2" fontId="8" fillId="0" borderId="25" xfId="1" applyNumberFormat="1" applyFont="1" applyBorder="1" applyAlignment="1">
      <alignment horizontal="right" vertical="center"/>
    </xf>
    <xf numFmtId="2" fontId="8" fillId="0" borderId="102" xfId="1" applyNumberFormat="1" applyFont="1" applyBorder="1" applyAlignment="1">
      <alignment horizontal="right" vertical="center"/>
    </xf>
    <xf numFmtId="2" fontId="8" fillId="0" borderId="102" xfId="1" applyNumberFormat="1" applyFont="1" applyFill="1" applyBorder="1" applyAlignment="1">
      <alignment horizontal="right" vertical="center"/>
    </xf>
    <xf numFmtId="0" fontId="8" fillId="0" borderId="104" xfId="1" applyNumberFormat="1" applyFont="1" applyBorder="1" applyAlignment="1">
      <alignment horizontal="right" vertical="center"/>
    </xf>
    <xf numFmtId="0" fontId="8" fillId="0" borderId="104" xfId="1" applyNumberFormat="1" applyFont="1" applyFill="1" applyBorder="1" applyAlignment="1">
      <alignment horizontal="right" vertical="center"/>
    </xf>
    <xf numFmtId="2" fontId="8" fillId="0" borderId="84" xfId="1" applyNumberFormat="1" applyFont="1" applyFill="1" applyBorder="1" applyAlignment="1">
      <alignment horizontal="right" vertical="center"/>
    </xf>
    <xf numFmtId="2" fontId="8" fillId="4" borderId="84" xfId="1" applyNumberFormat="1" applyFont="1" applyFill="1" applyBorder="1" applyAlignment="1">
      <alignment horizontal="right" vertical="center"/>
    </xf>
    <xf numFmtId="0" fontId="138" fillId="0" borderId="0" xfId="0" applyFont="1" applyAlignment="1">
      <alignment horizontal="right"/>
    </xf>
    <xf numFmtId="3" fontId="8" fillId="0" borderId="102" xfId="1" applyNumberFormat="1" applyFont="1" applyBorder="1" applyAlignment="1">
      <alignment horizontal="right" vertical="center"/>
    </xf>
    <xf numFmtId="3" fontId="8" fillId="0" borderId="102" xfId="1" applyNumberFormat="1" applyFont="1" applyFill="1" applyBorder="1" applyAlignment="1">
      <alignment horizontal="right" vertical="center"/>
    </xf>
    <xf numFmtId="3" fontId="8" fillId="0" borderId="104" xfId="1" applyNumberFormat="1" applyFont="1" applyFill="1" applyBorder="1" applyAlignment="1">
      <alignment horizontal="right" vertical="center"/>
    </xf>
    <xf numFmtId="3" fontId="8" fillId="4" borderId="84" xfId="1" applyNumberFormat="1" applyFont="1" applyFill="1" applyBorder="1" applyAlignment="1">
      <alignment horizontal="right" vertical="center"/>
    </xf>
    <xf numFmtId="3" fontId="8" fillId="0" borderId="104" xfId="1" applyNumberFormat="1" applyFont="1" applyBorder="1" applyAlignment="1">
      <alignment horizontal="right" vertical="center"/>
    </xf>
    <xf numFmtId="3" fontId="8" fillId="4" borderId="28" xfId="1" applyNumberFormat="1" applyFont="1" applyFill="1" applyBorder="1" applyAlignment="1">
      <alignment horizontal="right" vertical="center"/>
    </xf>
    <xf numFmtId="177" fontId="8" fillId="0" borderId="104" xfId="1" applyNumberFormat="1" applyFont="1" applyBorder="1" applyAlignment="1">
      <alignment horizontal="right" vertical="center"/>
    </xf>
    <xf numFmtId="177" fontId="8" fillId="0" borderId="104" xfId="1" applyNumberFormat="1" applyFont="1" applyFill="1" applyBorder="1" applyAlignment="1">
      <alignment horizontal="right" vertical="center"/>
    </xf>
    <xf numFmtId="177" fontId="8" fillId="4" borderId="28" xfId="1" applyNumberFormat="1" applyFont="1" applyFill="1" applyBorder="1" applyAlignment="1">
      <alignment horizontal="right" vertical="center"/>
    </xf>
    <xf numFmtId="177" fontId="8" fillId="0" borderId="26" xfId="1" applyNumberFormat="1" applyFont="1" applyFill="1" applyBorder="1" applyAlignment="1">
      <alignment horizontal="right" vertical="center"/>
    </xf>
    <xf numFmtId="177" fontId="8" fillId="0" borderId="25" xfId="1" applyNumberFormat="1" applyFont="1" applyFill="1" applyBorder="1" applyAlignment="1">
      <alignment horizontal="right" vertical="center"/>
    </xf>
    <xf numFmtId="173" fontId="8" fillId="4" borderId="103" xfId="0" applyNumberFormat="1" applyFont="1" applyFill="1" applyBorder="1" applyAlignment="1">
      <alignment vertical="center"/>
    </xf>
    <xf numFmtId="173" fontId="8" fillId="4" borderId="4" xfId="0" applyNumberFormat="1" applyFont="1" applyFill="1" applyBorder="1" applyAlignment="1">
      <alignment vertical="center"/>
    </xf>
    <xf numFmtId="173" fontId="8" fillId="4" borderId="0" xfId="0" applyNumberFormat="1" applyFont="1" applyFill="1" applyAlignment="1">
      <alignment vertical="center"/>
    </xf>
    <xf numFmtId="173" fontId="8" fillId="4" borderId="5" xfId="0" applyNumberFormat="1" applyFont="1" applyFill="1" applyBorder="1" applyAlignment="1">
      <alignment vertical="center"/>
    </xf>
    <xf numFmtId="173" fontId="11" fillId="4" borderId="103" xfId="0" applyNumberFormat="1" applyFont="1" applyFill="1" applyBorder="1" applyAlignment="1">
      <alignment vertical="center"/>
    </xf>
    <xf numFmtId="173" fontId="11" fillId="4" borderId="4" xfId="0" applyNumberFormat="1" applyFont="1" applyFill="1" applyBorder="1" applyAlignment="1">
      <alignment vertical="center"/>
    </xf>
    <xf numFmtId="173" fontId="11" fillId="4" borderId="0" xfId="0" applyNumberFormat="1" applyFont="1" applyFill="1" applyAlignment="1">
      <alignment vertical="center"/>
    </xf>
    <xf numFmtId="173" fontId="11" fillId="4" borderId="5" xfId="0" applyNumberFormat="1" applyFont="1" applyFill="1" applyBorder="1" applyAlignment="1">
      <alignment vertical="center"/>
    </xf>
    <xf numFmtId="173" fontId="8" fillId="0" borderId="4" xfId="0" applyNumberFormat="1" applyFont="1" applyBorder="1" applyAlignment="1">
      <alignment vertical="center"/>
    </xf>
    <xf numFmtId="173" fontId="8" fillId="0" borderId="5" xfId="0" applyNumberFormat="1" applyFont="1" applyBorder="1" applyAlignment="1">
      <alignment vertical="center"/>
    </xf>
    <xf numFmtId="175" fontId="8" fillId="4" borderId="103" xfId="1" applyNumberFormat="1" applyFont="1" applyFill="1" applyBorder="1" applyAlignment="1">
      <alignment vertical="center"/>
    </xf>
    <xf numFmtId="175" fontId="8" fillId="4" borderId="4" xfId="1" applyNumberFormat="1" applyFont="1" applyFill="1" applyBorder="1" applyAlignment="1">
      <alignment vertical="center"/>
    </xf>
    <xf numFmtId="175" fontId="8" fillId="4" borderId="0" xfId="1" applyNumberFormat="1" applyFont="1" applyFill="1" applyBorder="1" applyAlignment="1">
      <alignment vertical="center"/>
    </xf>
    <xf numFmtId="175" fontId="8" fillId="4" borderId="5" xfId="1" applyNumberFormat="1" applyFont="1" applyFill="1" applyBorder="1" applyAlignment="1">
      <alignment vertical="center"/>
    </xf>
    <xf numFmtId="176" fontId="8" fillId="4" borderId="103" xfId="1" applyNumberFormat="1" applyFont="1" applyFill="1" applyBorder="1" applyAlignment="1">
      <alignment vertical="center"/>
    </xf>
    <xf numFmtId="176" fontId="8" fillId="4" borderId="4" xfId="1" applyNumberFormat="1" applyFont="1" applyFill="1" applyBorder="1" applyAlignment="1">
      <alignment vertical="center"/>
    </xf>
    <xf numFmtId="176" fontId="8" fillId="4" borderId="0" xfId="1" applyNumberFormat="1" applyFont="1" applyFill="1" applyBorder="1" applyAlignment="1">
      <alignment vertical="center"/>
    </xf>
    <xf numFmtId="176" fontId="8" fillId="4" borderId="5" xfId="1" applyNumberFormat="1" applyFont="1" applyFill="1" applyBorder="1" applyAlignment="1">
      <alignment vertical="center"/>
    </xf>
    <xf numFmtId="176" fontId="8" fillId="0" borderId="4" xfId="1" applyNumberFormat="1" applyFont="1" applyFill="1" applyBorder="1" applyAlignment="1">
      <alignment vertical="center"/>
    </xf>
    <xf numFmtId="176" fontId="8" fillId="0" borderId="5" xfId="1" applyNumberFormat="1" applyFont="1" applyFill="1" applyBorder="1" applyAlignment="1">
      <alignment vertical="center"/>
    </xf>
    <xf numFmtId="174" fontId="8" fillId="4" borderId="104" xfId="0" applyNumberFormat="1" applyFont="1" applyFill="1" applyBorder="1" applyAlignment="1">
      <alignment vertical="center"/>
    </xf>
    <xf numFmtId="174" fontId="8" fillId="4" borderId="10" xfId="0" applyNumberFormat="1" applyFont="1" applyFill="1" applyBorder="1" applyAlignment="1">
      <alignment vertical="center"/>
    </xf>
    <xf numFmtId="174" fontId="8" fillId="4" borderId="0" xfId="0" applyNumberFormat="1" applyFont="1" applyFill="1" applyAlignment="1">
      <alignment vertical="center"/>
    </xf>
    <xf numFmtId="174" fontId="140" fillId="4" borderId="0" xfId="0" applyNumberFormat="1" applyFont="1" applyFill="1"/>
    <xf numFmtId="174" fontId="8" fillId="0" borderId="10" xfId="0" applyNumberFormat="1" applyFont="1" applyBorder="1" applyAlignment="1">
      <alignment vertical="center"/>
    </xf>
    <xf numFmtId="174" fontId="8" fillId="4" borderId="31" xfId="0" applyNumberFormat="1" applyFont="1" applyFill="1" applyBorder="1" applyAlignment="1">
      <alignment vertical="center"/>
    </xf>
    <xf numFmtId="174" fontId="8" fillId="4" borderId="9" xfId="0" applyNumberFormat="1" applyFont="1" applyFill="1" applyBorder="1" applyAlignment="1">
      <alignment vertical="center"/>
    </xf>
    <xf numFmtId="174" fontId="8" fillId="0" borderId="9" xfId="0" applyNumberFormat="1" applyFont="1" applyBorder="1" applyAlignment="1">
      <alignment vertical="center"/>
    </xf>
    <xf numFmtId="174" fontId="8" fillId="0" borderId="0" xfId="0" applyNumberFormat="1" applyFont="1" applyAlignment="1">
      <alignment vertical="center"/>
    </xf>
    <xf numFmtId="175" fontId="8" fillId="4" borderId="165" xfId="1" applyNumberFormat="1" applyFont="1" applyFill="1" applyBorder="1" applyAlignment="1">
      <alignment vertical="center"/>
    </xf>
    <xf numFmtId="176" fontId="8" fillId="4" borderId="165" xfId="1" applyNumberFormat="1" applyFont="1" applyFill="1" applyBorder="1" applyAlignment="1">
      <alignment vertical="center"/>
    </xf>
    <xf numFmtId="227" fontId="8" fillId="4" borderId="103" xfId="1" applyNumberFormat="1" applyFont="1" applyFill="1" applyBorder="1" applyAlignment="1">
      <alignment vertical="center"/>
    </xf>
    <xf numFmtId="227" fontId="8" fillId="4" borderId="4" xfId="1" applyNumberFormat="1" applyFont="1" applyFill="1" applyBorder="1" applyAlignment="1">
      <alignment vertical="center"/>
    </xf>
    <xf numFmtId="227" fontId="8" fillId="4" borderId="0" xfId="1" applyNumberFormat="1" applyFont="1" applyFill="1" applyBorder="1" applyAlignment="1">
      <alignment vertical="center"/>
    </xf>
    <xf numFmtId="227" fontId="140" fillId="4" borderId="0" xfId="0" applyNumberFormat="1" applyFont="1" applyFill="1"/>
    <xf numFmtId="226" fontId="8" fillId="4" borderId="10" xfId="0" applyNumberFormat="1" applyFont="1" applyFill="1" applyBorder="1" applyAlignment="1">
      <alignment vertical="center"/>
    </xf>
    <xf numFmtId="173" fontId="8" fillId="4" borderId="103" xfId="0" applyNumberFormat="1" applyFont="1" applyFill="1" applyBorder="1" applyAlignment="1">
      <alignment horizontal="right" vertical="center" indent="1"/>
    </xf>
    <xf numFmtId="173" fontId="8" fillId="4" borderId="4" xfId="0" applyNumberFormat="1" applyFont="1" applyFill="1" applyBorder="1" applyAlignment="1">
      <alignment horizontal="right" vertical="center" indent="1"/>
    </xf>
    <xf numFmtId="173" fontId="8" fillId="4" borderId="0" xfId="0" applyNumberFormat="1" applyFont="1" applyFill="1" applyAlignment="1">
      <alignment horizontal="right" vertical="center" indent="1"/>
    </xf>
    <xf numFmtId="173" fontId="8" fillId="4" borderId="165" xfId="0" applyNumberFormat="1" applyFont="1" applyFill="1" applyBorder="1" applyAlignment="1">
      <alignment horizontal="right" vertical="center" indent="1"/>
    </xf>
    <xf numFmtId="173" fontId="11" fillId="4" borderId="103" xfId="0" applyNumberFormat="1" applyFont="1" applyFill="1" applyBorder="1" applyAlignment="1">
      <alignment horizontal="right" vertical="center" indent="1"/>
    </xf>
    <xf numFmtId="173" fontId="11" fillId="4" borderId="4" xfId="0" applyNumberFormat="1" applyFont="1" applyFill="1" applyBorder="1" applyAlignment="1">
      <alignment horizontal="right" vertical="center" indent="1"/>
    </xf>
    <xf numFmtId="173" fontId="11" fillId="4" borderId="0" xfId="0" applyNumberFormat="1" applyFont="1" applyFill="1" applyAlignment="1">
      <alignment horizontal="right" vertical="center" indent="1"/>
    </xf>
    <xf numFmtId="173" fontId="11" fillId="4" borderId="165" xfId="0" applyNumberFormat="1" applyFont="1" applyFill="1" applyBorder="1" applyAlignment="1">
      <alignment horizontal="right" vertical="center" indent="1"/>
    </xf>
    <xf numFmtId="223" fontId="8" fillId="4" borderId="4" xfId="1" applyNumberFormat="1" applyFont="1" applyFill="1" applyBorder="1" applyAlignment="1">
      <alignment vertical="center"/>
    </xf>
    <xf numFmtId="225" fontId="8" fillId="4" borderId="4" xfId="1" applyNumberFormat="1" applyFont="1" applyFill="1" applyBorder="1" applyAlignment="1">
      <alignment vertical="center"/>
    </xf>
    <xf numFmtId="173" fontId="8" fillId="4" borderId="165" xfId="0" applyNumberFormat="1" applyFont="1" applyFill="1" applyBorder="1" applyAlignment="1">
      <alignment vertical="center"/>
    </xf>
    <xf numFmtId="173" fontId="11" fillId="4" borderId="165" xfId="0" applyNumberFormat="1" applyFont="1" applyFill="1" applyBorder="1" applyAlignment="1">
      <alignment vertical="center"/>
    </xf>
    <xf numFmtId="176" fontId="8" fillId="0" borderId="165" xfId="1" applyNumberFormat="1" applyFont="1" applyFill="1" applyBorder="1" applyAlignment="1">
      <alignment vertical="center"/>
    </xf>
    <xf numFmtId="175" fontId="8" fillId="0" borderId="165" xfId="1" applyNumberFormat="1" applyFont="1" applyFill="1" applyBorder="1" applyAlignment="1">
      <alignment vertical="center"/>
    </xf>
    <xf numFmtId="175" fontId="8" fillId="0" borderId="4" xfId="1" applyNumberFormat="1" applyFont="1" applyFill="1" applyBorder="1" applyAlignment="1">
      <alignment vertical="center"/>
    </xf>
    <xf numFmtId="174" fontId="8" fillId="4" borderId="5" xfId="0" applyNumberFormat="1" applyFont="1" applyFill="1" applyBorder="1" applyAlignment="1">
      <alignment vertical="center"/>
    </xf>
    <xf numFmtId="174" fontId="8" fillId="0" borderId="15" xfId="0" applyNumberFormat="1" applyFont="1" applyBorder="1" applyAlignment="1">
      <alignment vertical="center"/>
    </xf>
    <xf numFmtId="174" fontId="8" fillId="0" borderId="5" xfId="0" applyNumberFormat="1" applyFont="1" applyBorder="1" applyAlignment="1">
      <alignment vertical="center"/>
    </xf>
    <xf numFmtId="174" fontId="8" fillId="0" borderId="117" xfId="0" applyNumberFormat="1" applyFont="1" applyBorder="1" applyAlignment="1">
      <alignment vertical="center"/>
    </xf>
    <xf numFmtId="174" fontId="8" fillId="4" borderId="15" xfId="0" applyNumberFormat="1" applyFont="1" applyFill="1" applyBorder="1" applyAlignment="1">
      <alignment vertical="center"/>
    </xf>
    <xf numFmtId="174" fontId="8" fillId="4" borderId="117" xfId="0" applyNumberFormat="1" applyFont="1" applyFill="1" applyBorder="1" applyAlignment="1">
      <alignment vertical="center"/>
    </xf>
    <xf numFmtId="0" fontId="8" fillId="80" borderId="169" xfId="0" applyFont="1" applyFill="1" applyBorder="1" applyAlignment="1">
      <alignment wrapText="1"/>
    </xf>
    <xf numFmtId="0" fontId="8" fillId="80" borderId="170" xfId="0" applyFont="1" applyFill="1" applyBorder="1" applyAlignment="1">
      <alignment wrapText="1"/>
    </xf>
    <xf numFmtId="0" fontId="11" fillId="2" borderId="81" xfId="6" quotePrefix="1" applyNumberFormat="1" applyFont="1" applyFill="1" applyBorder="1" applyAlignment="1">
      <alignment horizontal="center" vertical="center" wrapText="1"/>
    </xf>
    <xf numFmtId="0" fontId="11" fillId="2" borderId="82" xfId="6" quotePrefix="1" applyNumberFormat="1" applyFont="1" applyFill="1" applyBorder="1" applyAlignment="1">
      <alignment horizontal="center" vertical="center" wrapText="1"/>
    </xf>
    <xf numFmtId="0" fontId="11" fillId="2" borderId="111" xfId="6" quotePrefix="1" applyNumberFormat="1" applyFont="1" applyFill="1" applyBorder="1" applyAlignment="1">
      <alignment horizontal="center" vertical="center" wrapText="1"/>
    </xf>
    <xf numFmtId="0" fontId="11" fillId="2" borderId="107" xfId="6" quotePrefix="1" applyNumberFormat="1" applyFont="1" applyFill="1" applyBorder="1" applyAlignment="1">
      <alignment horizontal="center" vertical="center" wrapText="1"/>
    </xf>
    <xf numFmtId="222" fontId="11" fillId="2" borderId="85" xfId="6" quotePrefix="1" applyNumberFormat="1" applyFont="1" applyFill="1" applyBorder="1" applyAlignment="1">
      <alignment horizontal="center" vertical="center"/>
    </xf>
    <xf numFmtId="222" fontId="11" fillId="2" borderId="0" xfId="6" quotePrefix="1" applyNumberFormat="1" applyFont="1" applyFill="1" applyBorder="1" applyAlignment="1">
      <alignment horizontal="center" vertical="center"/>
    </xf>
    <xf numFmtId="10" fontId="11" fillId="2" borderId="107" xfId="0" quotePrefix="1" applyNumberFormat="1" applyFont="1" applyFill="1" applyBorder="1" applyAlignment="1">
      <alignment horizontal="center" vertical="center" wrapText="1"/>
    </xf>
    <xf numFmtId="10" fontId="11" fillId="2" borderId="82" xfId="0" quotePrefix="1" applyNumberFormat="1" applyFont="1" applyFill="1" applyBorder="1" applyAlignment="1">
      <alignment horizontal="center" vertical="center" wrapText="1"/>
    </xf>
    <xf numFmtId="10" fontId="11" fillId="2" borderId="81" xfId="0" quotePrefix="1" applyNumberFormat="1" applyFont="1" applyFill="1" applyBorder="1" applyAlignment="1">
      <alignment horizontal="center" vertical="center" wrapText="1"/>
    </xf>
    <xf numFmtId="10" fontId="11" fillId="2" borderId="111" xfId="0" quotePrefix="1" applyNumberFormat="1" applyFont="1" applyFill="1" applyBorder="1" applyAlignment="1">
      <alignment horizontal="center" vertical="center" wrapText="1"/>
    </xf>
    <xf numFmtId="10" fontId="11" fillId="2" borderId="97" xfId="0" quotePrefix="1" applyNumberFormat="1" applyFont="1" applyFill="1" applyBorder="1" applyAlignment="1">
      <alignment horizontal="center" vertical="center" wrapText="1"/>
    </xf>
    <xf numFmtId="10" fontId="11" fillId="2" borderId="78" xfId="0" quotePrefix="1" applyNumberFormat="1" applyFont="1" applyFill="1" applyBorder="1" applyAlignment="1">
      <alignment horizontal="center" vertical="center" wrapText="1"/>
    </xf>
    <xf numFmtId="10" fontId="11" fillId="2" borderId="92" xfId="0" quotePrefix="1" applyNumberFormat="1" applyFont="1" applyFill="1" applyBorder="1" applyAlignment="1">
      <alignment horizontal="center" vertical="center" wrapText="1"/>
    </xf>
    <xf numFmtId="10" fontId="11" fillId="2" borderId="0" xfId="0" quotePrefix="1" applyNumberFormat="1" applyFont="1" applyFill="1" applyAlignment="1">
      <alignment horizontal="center" vertical="center" wrapText="1"/>
    </xf>
    <xf numFmtId="0" fontId="6" fillId="0" borderId="0" xfId="0" applyFont="1" applyAlignment="1">
      <alignment horizontal="left" vertical="top" wrapText="1"/>
    </xf>
    <xf numFmtId="10" fontId="11" fillId="2" borderId="97" xfId="0" quotePrefix="1" applyNumberFormat="1" applyFont="1" applyFill="1" applyBorder="1" applyAlignment="1">
      <alignment horizontal="center" vertical="center"/>
    </xf>
    <xf numFmtId="10" fontId="11" fillId="2" borderId="78" xfId="0" quotePrefix="1" applyNumberFormat="1" applyFont="1" applyFill="1" applyBorder="1" applyAlignment="1">
      <alignment horizontal="center" vertical="center"/>
    </xf>
    <xf numFmtId="174" fontId="11" fillId="2" borderId="97" xfId="0" quotePrefix="1" applyNumberFormat="1" applyFont="1" applyFill="1" applyBorder="1" applyAlignment="1">
      <alignment horizontal="center" vertical="center"/>
    </xf>
    <xf numFmtId="174" fontId="11" fillId="2" borderId="78" xfId="0" quotePrefix="1" applyNumberFormat="1" applyFont="1" applyFill="1" applyBorder="1" applyAlignment="1">
      <alignment horizontal="center" vertical="center"/>
    </xf>
    <xf numFmtId="174" fontId="11" fillId="2" borderId="0" xfId="0" quotePrefix="1" applyNumberFormat="1" applyFont="1" applyFill="1" applyAlignment="1">
      <alignment horizontal="center" vertical="center" wrapText="1"/>
    </xf>
    <xf numFmtId="174" fontId="11" fillId="2" borderId="97" xfId="0" quotePrefix="1" applyNumberFormat="1" applyFont="1" applyFill="1" applyBorder="1" applyAlignment="1">
      <alignment horizontal="center" vertical="center" wrapText="1"/>
    </xf>
    <xf numFmtId="174" fontId="11" fillId="2" borderId="78" xfId="0" quotePrefix="1" applyNumberFormat="1" applyFont="1" applyFill="1" applyBorder="1" applyAlignment="1">
      <alignment horizontal="center" vertical="center" wrapText="1"/>
    </xf>
    <xf numFmtId="10" fontId="11" fillId="2" borderId="77" xfId="0" quotePrefix="1" applyNumberFormat="1" applyFont="1" applyFill="1" applyBorder="1" applyAlignment="1">
      <alignment horizontal="center" vertical="center" wrapText="1"/>
    </xf>
    <xf numFmtId="10" fontId="11" fillId="2" borderId="17" xfId="0" quotePrefix="1" applyNumberFormat="1" applyFont="1" applyFill="1" applyBorder="1" applyAlignment="1">
      <alignment horizontal="center" vertical="center" wrapText="1"/>
    </xf>
    <xf numFmtId="0" fontId="11" fillId="2" borderId="0" xfId="0" quotePrefix="1" applyFont="1" applyFill="1" applyAlignment="1">
      <alignment horizontal="center" vertical="center" wrapText="1"/>
    </xf>
    <xf numFmtId="0" fontId="6" fillId="0" borderId="0" xfId="0" applyFont="1" applyAlignment="1">
      <alignment horizontal="center" vertical="center" wrapText="1"/>
    </xf>
  </cellXfs>
  <cellStyles count="1844">
    <cellStyle name="-" xfId="7" xr:uid="{00000000-0005-0000-0000-000000000000}"/>
    <cellStyle name="#,##0" xfId="8" xr:uid="{00000000-0005-0000-0000-000001000000}"/>
    <cellStyle name="%0." xfId="9" xr:uid="{00000000-0005-0000-0000-000002000000}"/>
    <cellStyle name="%0.0" xfId="10" xr:uid="{00000000-0005-0000-0000-000003000000}"/>
    <cellStyle name="%0.00" xfId="11" xr:uid="{00000000-0005-0000-0000-000004000000}"/>
    <cellStyle name="&amp;Z&amp;N" xfId="12" xr:uid="{00000000-0005-0000-0000-000005000000}"/>
    <cellStyle name="??_????????H9.12????????" xfId="13" xr:uid="{00000000-0005-0000-0000-000006000000}"/>
    <cellStyle name="_%(SignOnly)" xfId="14" xr:uid="{00000000-0005-0000-0000-000007000000}"/>
    <cellStyle name="_%(SignSpaceOnly)" xfId="15" xr:uid="{00000000-0005-0000-0000-000008000000}"/>
    <cellStyle name="_20101206 KPIs 2011" xfId="16" xr:uid="{00000000-0005-0000-0000-000009000000}"/>
    <cellStyle name="_20101206 KPIs 2011 2" xfId="17" xr:uid="{00000000-0005-0000-0000-00000A000000}"/>
    <cellStyle name="_2010302 Development of ratios and RWAs (past, forecast and budget)_V3" xfId="18" xr:uid="{00000000-0005-0000-0000-00000B000000}"/>
    <cellStyle name="_2010302 Development of ratios and RWAs (past, forecast and budget)_V3 2" xfId="19" xr:uid="{00000000-0005-0000-0000-00000C000000}"/>
    <cellStyle name="_20110204 Finance Calendar 2011" xfId="20" xr:uid="{00000000-0005-0000-0000-00000D000000}"/>
    <cellStyle name="_20110204 Finance Calendar 2011 2" xfId="21" xr:uid="{00000000-0005-0000-0000-00000E000000}"/>
    <cellStyle name="_20110215 Finance Calendar 2011" xfId="22" xr:uid="{00000000-0005-0000-0000-00000F000000}"/>
    <cellStyle name="_20110215 Finance Calendar 2011 2" xfId="23" xr:uid="{00000000-0005-0000-0000-000010000000}"/>
    <cellStyle name="_Bewertung DCF 1706" xfId="24" xr:uid="{00000000-0005-0000-0000-000011000000}"/>
    <cellStyle name="_Column1" xfId="25" xr:uid="{00000000-0005-0000-0000-000012000000}"/>
    <cellStyle name="_Column1 2" xfId="26" xr:uid="{00000000-0005-0000-0000-000013000000}"/>
    <cellStyle name="_Column1 3" xfId="27" xr:uid="{00000000-0005-0000-0000-000014000000}"/>
    <cellStyle name="_Column1 4" xfId="28" xr:uid="{00000000-0005-0000-0000-000015000000}"/>
    <cellStyle name="_Column1_20110419_Business_Performance_Report_v11" xfId="29" xr:uid="{00000000-0005-0000-0000-000016000000}"/>
    <cellStyle name="_Column1_20110419_Business_Performance_Report_v11_RSC" xfId="30" xr:uid="{00000000-0005-0000-0000-000017000000}"/>
    <cellStyle name="_Column1_Division Summary  PCR" xfId="31" xr:uid="{00000000-0005-0000-0000-000018000000}"/>
    <cellStyle name="_Column1_Key-P-FM" xfId="32" xr:uid="{00000000-0005-0000-0000-000019000000}"/>
    <cellStyle name="_Column1_Key-P-Retail" xfId="33" xr:uid="{00000000-0005-0000-0000-00001A000000}"/>
    <cellStyle name="_Column1_New Network Strategy" xfId="34" xr:uid="{00000000-0005-0000-0000-00001B000000}"/>
    <cellStyle name="_Column1_Restructuring File _ 3-07-13_scorecard" xfId="35" xr:uid="{00000000-0005-0000-0000-00001C000000}"/>
    <cellStyle name="_Column1_Sales Funnel" xfId="36" xr:uid="{00000000-0005-0000-0000-00001D000000}"/>
    <cellStyle name="_Column2" xfId="37" xr:uid="{00000000-0005-0000-0000-00001E000000}"/>
    <cellStyle name="_Column3" xfId="38" xr:uid="{00000000-0005-0000-0000-00001F000000}"/>
    <cellStyle name="_Column4" xfId="39" xr:uid="{00000000-0005-0000-0000-000020000000}"/>
    <cellStyle name="_Column4_~3174756" xfId="40" xr:uid="{00000000-0005-0000-0000-000021000000}"/>
    <cellStyle name="_Column4_~3174756_03 2011 Business Development" xfId="41" xr:uid="{00000000-0005-0000-0000-000022000000}"/>
    <cellStyle name="_Column4_~3174756_Derivatives" xfId="42" xr:uid="{00000000-0005-0000-0000-000023000000}"/>
    <cellStyle name="_Column4_03 2011 Business Development" xfId="43" xr:uid="{00000000-0005-0000-0000-000024000000}"/>
    <cellStyle name="_Column4_03 2011 Business Development_Derivatives" xfId="44" xr:uid="{00000000-0005-0000-0000-000025000000}"/>
    <cellStyle name="_Column4_2011_Segmentreporting_v79_Testversion" xfId="45" xr:uid="{00000000-0005-0000-0000-000026000000}"/>
    <cellStyle name="_Column4_20110419_Business_Performance_Report_v11" xfId="46" xr:uid="{00000000-0005-0000-0000-000027000000}"/>
    <cellStyle name="_Column4_BOLERO_2011-10-03_Nom" xfId="47" xr:uid="{00000000-0005-0000-0000-000028000000}"/>
    <cellStyle name="_Column4_BOLERO_2011-10-03_Nom_BOLERO_2012-12-03_V2" xfId="48" xr:uid="{00000000-0005-0000-0000-000029000000}"/>
    <cellStyle name="_Column4_BOLERO_2011-11-02_Mü" xfId="49" xr:uid="{00000000-0005-0000-0000-00002A000000}"/>
    <cellStyle name="_Column4_BOLERO_2011-11-02_Mü_BOLERO_2012-12-03_V2" xfId="50" xr:uid="{00000000-0005-0000-0000-00002B000000}"/>
    <cellStyle name="_Column4_BOLERO_2011-12-01_Mü" xfId="51" xr:uid="{00000000-0005-0000-0000-00002C000000}"/>
    <cellStyle name="_Column4_BOLERO_2011-12-01_Mü_BOLERO_2012-12-03_V2" xfId="52" xr:uid="{00000000-0005-0000-0000-00002D000000}"/>
    <cellStyle name="_Column4_BOLERO_2012-04-02" xfId="53" xr:uid="{00000000-0005-0000-0000-00002E000000}"/>
    <cellStyle name="_Column4_BOLERO_2012-04-02_BOLERO_2012-12-03_V2" xfId="54" xr:uid="{00000000-0005-0000-0000-00002F000000}"/>
    <cellStyle name="_Column4_BOLERO_2012-08-06" xfId="55" xr:uid="{00000000-0005-0000-0000-000030000000}"/>
    <cellStyle name="_Column4_BOLERO_2012-08-06_BOLERO_2012-12-03_V2" xfId="56" xr:uid="{00000000-0005-0000-0000-000031000000}"/>
    <cellStyle name="_Column4_BOLERO_2012-12-03_V3" xfId="57" xr:uid="{00000000-0005-0000-0000-000032000000}"/>
    <cellStyle name="_Column4_Daten_MonRep_2011_10" xfId="58" xr:uid="{00000000-0005-0000-0000-000033000000}"/>
    <cellStyle name="_Column4_Daten_MonRep_2011_10_BOLERO_2012-12-03_V2" xfId="59" xr:uid="{00000000-0005-0000-0000-000034000000}"/>
    <cellStyle name="_Column4_Daten_MonRep_2011_12_ergänzt" xfId="60" xr:uid="{00000000-0005-0000-0000-000035000000}"/>
    <cellStyle name="_Column4_Daten_MonRep_2011_12_ergänzt_BOLERO_2012-12-03_V2" xfId="61" xr:uid="{00000000-0005-0000-0000-000036000000}"/>
    <cellStyle name="_Column4_Daten_MonRep_2012_02" xfId="62" xr:uid="{00000000-0005-0000-0000-000037000000}"/>
    <cellStyle name="_Column4_Daten_MonRep_2012_02_BOLERO_2012-12-03_V2" xfId="63" xr:uid="{00000000-0005-0000-0000-000038000000}"/>
    <cellStyle name="_Column4_Daten_MonRep_2012_08" xfId="64" xr:uid="{00000000-0005-0000-0000-000039000000}"/>
    <cellStyle name="_Column4_Daten_MonRep_2012_08_BOLERO_2012-12-03_V2" xfId="65" xr:uid="{00000000-0005-0000-0000-00003A000000}"/>
    <cellStyle name="_Column4_Daten_MonRep_2012_10" xfId="66" xr:uid="{00000000-0005-0000-0000-00003B000000}"/>
    <cellStyle name="_Column4_Daten_MonRep_2012_10_BOLERO_2012-12-03_V2" xfId="67" xr:uid="{00000000-0005-0000-0000-00003C000000}"/>
    <cellStyle name="_Column4_DELTA-POOL_111102" xfId="68" xr:uid="{00000000-0005-0000-0000-00003D000000}"/>
    <cellStyle name="_Column4_Folien_cost review_09" xfId="69" xr:uid="{00000000-0005-0000-0000-00003E000000}"/>
    <cellStyle name="_Column4_FTE_Plan_2012_Ressorts" xfId="70" xr:uid="{00000000-0005-0000-0000-00003F000000}"/>
    <cellStyle name="_Column4_FTE_Plan_2012_Ressorts_BOLERO_2012-12-03_V2" xfId="71" xr:uid="{00000000-0005-0000-0000-000040000000}"/>
    <cellStyle name="_Column4_Info_FTE_Plan_2012" xfId="72" xr:uid="{00000000-0005-0000-0000-000041000000}"/>
    <cellStyle name="_Column4_Info_FTE_Plan_2012_BOLERO_2012-12-03_V2" xfId="73" xr:uid="{00000000-0005-0000-0000-000042000000}"/>
    <cellStyle name="_Column4_KONZERN_121203" xfId="74" xr:uid="{00000000-0005-0000-0000-000043000000}"/>
    <cellStyle name="_Column4_KONZERN_121203_BOLERO_2012-12-03_V2" xfId="75" xr:uid="{00000000-0005-0000-0000-000044000000}"/>
    <cellStyle name="_Column4_Mappe3" xfId="76" xr:uid="{00000000-0005-0000-0000-000045000000}"/>
    <cellStyle name="_Column4_Mappe6" xfId="77" xr:uid="{00000000-0005-0000-0000-000046000000}"/>
    <cellStyle name="_Column4_Mappe6_BOLERO_2012-12-03_V2" xfId="78" xr:uid="{00000000-0005-0000-0000-000047000000}"/>
    <cellStyle name="_Column4_MODELLE_2012" xfId="79" xr:uid="{00000000-0005-0000-0000-000048000000}"/>
    <cellStyle name="_Column4_MODELLE_2012_BOLERO_2012-12-03_V2" xfId="80" xr:uid="{00000000-0005-0000-0000-000049000000}"/>
    <cellStyle name="_Column4_Restructuring File _ 3-07-13_scorecard" xfId="81" xr:uid="{00000000-0005-0000-0000-00004A000000}"/>
    <cellStyle name="_Column4_Restruk-Kosten_2012_1207_val" xfId="82" xr:uid="{00000000-0005-0000-0000-00004B000000}"/>
    <cellStyle name="_Column4_STAT-Nominations_121212" xfId="83" xr:uid="{00000000-0005-0000-0000-00004C000000}"/>
    <cellStyle name="_Column4_Wincor SB-Install" xfId="84" xr:uid="{00000000-0005-0000-0000-00004D000000}"/>
    <cellStyle name="_Column4_Wincor SB-Install_BOLERO_2012-12-03_V2" xfId="85" xr:uid="{00000000-0005-0000-0000-00004E000000}"/>
    <cellStyle name="_Column4_Wincor SB-Install_KONZERN_121203" xfId="86" xr:uid="{00000000-0005-0000-0000-00004F000000}"/>
    <cellStyle name="_Column4_Wincor SB-Install_Mappe6" xfId="87" xr:uid="{00000000-0005-0000-0000-000050000000}"/>
    <cellStyle name="_Column4_Wincor SB-Install_STAT-Nominations_121212" xfId="88" xr:uid="{00000000-0005-0000-0000-000051000000}"/>
    <cellStyle name="_Column5" xfId="89" xr:uid="{00000000-0005-0000-0000-000052000000}"/>
    <cellStyle name="_Column6" xfId="90" xr:uid="{00000000-0005-0000-0000-000053000000}"/>
    <cellStyle name="_Column7" xfId="91" xr:uid="{00000000-0005-0000-0000-000054000000}"/>
    <cellStyle name="_Column7_Daten_MonRep_2011_12_ergänzt" xfId="92" xr:uid="{00000000-0005-0000-0000-000055000000}"/>
    <cellStyle name="_Column7_Mappe3" xfId="93" xr:uid="{00000000-0005-0000-0000-000056000000}"/>
    <cellStyle name="_Comma" xfId="94" xr:uid="{00000000-0005-0000-0000-000057000000}"/>
    <cellStyle name="_Comma_8-(j-k) 2008-2010 AOP 700k" xfId="95" xr:uid="{00000000-0005-0000-0000-000058000000}"/>
    <cellStyle name="_Comma_Cerberus Senior Payment Component Accrual Dec. 05" xfId="96" xr:uid="{00000000-0005-0000-0000-000059000000}"/>
    <cellStyle name="_consolidated own funds 11_2010" xfId="97" xr:uid="{00000000-0005-0000-0000-00005A000000}"/>
    <cellStyle name="_consolidated own funds 11_2010 2" xfId="98" xr:uid="{00000000-0005-0000-0000-00005B000000}"/>
    <cellStyle name="_Currency" xfId="99" xr:uid="{00000000-0005-0000-0000-00005C000000}"/>
    <cellStyle name="_Currency_8-(j-k) 2008-2010 AOP 700k" xfId="100" xr:uid="{00000000-0005-0000-0000-00005D000000}"/>
    <cellStyle name="_Currency_Cerberus Senior Payment Component Accrual Dec. 05" xfId="101" xr:uid="{00000000-0005-0000-0000-00005E000000}"/>
    <cellStyle name="_CurrencySpace" xfId="102" xr:uid="{00000000-0005-0000-0000-00005F000000}"/>
    <cellStyle name="_CurrencySpace_8-(j-k) 2008-2010 AOP 700k" xfId="103" xr:uid="{00000000-0005-0000-0000-000060000000}"/>
    <cellStyle name="_CurrencySpace_Cerberus Senior Payment Component Accrual Dec. 05" xfId="104" xr:uid="{00000000-0005-0000-0000-000061000000}"/>
    <cellStyle name="_Data" xfId="105" xr:uid="{00000000-0005-0000-0000-000062000000}"/>
    <cellStyle name="_Data 2" xfId="106" xr:uid="{00000000-0005-0000-0000-000063000000}"/>
    <cellStyle name="_Data 3" xfId="107" xr:uid="{00000000-0005-0000-0000-000064000000}"/>
    <cellStyle name="_Data 4" xfId="108" xr:uid="{00000000-0005-0000-0000-000065000000}"/>
    <cellStyle name="_Data_2009-IST-MONAT" xfId="109" xr:uid="{00000000-0005-0000-0000-000066000000}"/>
    <cellStyle name="_Data_2010-12 Excerpt HR Master Management Reporting - Period Jan - Dec 2010" xfId="110" xr:uid="{00000000-0005-0000-0000-000067000000}"/>
    <cellStyle name="_Data_2010-12 Excerpt HR Master Management Reporting - Period Jan - Dec 2010 2" xfId="111" xr:uid="{00000000-0005-0000-0000-000068000000}"/>
    <cellStyle name="_Data_2010-12 Excerpt HR Master Management Reporting - Period Jan - Dec 2010 3" xfId="112" xr:uid="{00000000-0005-0000-0000-000069000000}"/>
    <cellStyle name="_Data_2010-12 Excerpt HR Master Management Reporting - Period Jan - Dec 2010 4" xfId="113" xr:uid="{00000000-0005-0000-0000-00006A000000}"/>
    <cellStyle name="_Data_2010-12 Excerpt HR Master Management Reporting - Period Jan - Dec 2010_20110419_Business_Performance_Report_v11" xfId="114" xr:uid="{00000000-0005-0000-0000-00006B000000}"/>
    <cellStyle name="_Data_2010-12 Excerpt HR Master Management Reporting - Period Jan - Dec 2010_20110419_Business_Performance_Report_v11_RSC" xfId="115" xr:uid="{00000000-0005-0000-0000-00006C000000}"/>
    <cellStyle name="_Data_2010-12 Excerpt HR Master Management Reporting - Period Jan - Dec 2010_Division Summary  PCR" xfId="116" xr:uid="{00000000-0005-0000-0000-00006D000000}"/>
    <cellStyle name="_Data_2010-12 Excerpt HR Master Management Reporting - Period Jan - Dec 2010_Key-P-FM" xfId="117" xr:uid="{00000000-0005-0000-0000-00006E000000}"/>
    <cellStyle name="_Data_2010-12 Excerpt HR Master Management Reporting - Period Jan - Dec 2010_Key-P-Retail" xfId="118" xr:uid="{00000000-0005-0000-0000-00006F000000}"/>
    <cellStyle name="_Data_2010-12 Excerpt HR Master Management Reporting - Period Jan - Dec 2010_New Network Strategy" xfId="119" xr:uid="{00000000-0005-0000-0000-000070000000}"/>
    <cellStyle name="_Data_2010-12 Excerpt HR Master Management Reporting - Period Jan - Dec 2010_Sales Funnel" xfId="120" xr:uid="{00000000-0005-0000-0000-000071000000}"/>
    <cellStyle name="_Data_2010-IST-MONAT" xfId="121" xr:uid="{00000000-0005-0000-0000-000072000000}"/>
    <cellStyle name="_Data_20110321 Master Management Reporting 1.0_v6_PP_HL" xfId="122" xr:uid="{00000000-0005-0000-0000-000073000000}"/>
    <cellStyle name="_Data_20110321 Master Management Reporting 1.0_v6_PP_HL 2" xfId="123" xr:uid="{00000000-0005-0000-0000-000074000000}"/>
    <cellStyle name="_Data_20110321 Master Management Reporting 1.0_v6_PP_HL 3" xfId="124" xr:uid="{00000000-0005-0000-0000-000075000000}"/>
    <cellStyle name="_Data_20110321 Master Management Reporting 1.0_v6_PP_HL 4" xfId="125" xr:uid="{00000000-0005-0000-0000-000076000000}"/>
    <cellStyle name="_Data_20110321 Master Management Reporting 1.0_v6_PP_HL_03 2011 Business Development" xfId="126" xr:uid="{00000000-0005-0000-0000-000077000000}"/>
    <cellStyle name="_Data_20110321 Master Management Reporting 1.0_v6_PP_HL_20110419_Business_Performance_Report_v11_RSC" xfId="127" xr:uid="{00000000-0005-0000-0000-000078000000}"/>
    <cellStyle name="_Data_20110321 Master Management Reporting 1.0_v6_PP_HL_Division Summary  PCR" xfId="128" xr:uid="{00000000-0005-0000-0000-000079000000}"/>
    <cellStyle name="_Data_20110321 Master Management Reporting 1.0_v6_PP_HL_Key-P-FM" xfId="129" xr:uid="{00000000-0005-0000-0000-00007A000000}"/>
    <cellStyle name="_Data_20110321 Master Management Reporting 1.0_v6_PP_HL_Key-P-Retail" xfId="130" xr:uid="{00000000-0005-0000-0000-00007B000000}"/>
    <cellStyle name="_Data_20110321 Master Management Reporting 1.0_v6_PP_HL_New Network Strategy" xfId="131" xr:uid="{00000000-0005-0000-0000-00007C000000}"/>
    <cellStyle name="_Data_20110321 Master Management Reporting 1.0_v6_PP_HL_Sales Funnel" xfId="132" xr:uid="{00000000-0005-0000-0000-00007D000000}"/>
    <cellStyle name="_Data_20110419_Business_Performance_Report_v11" xfId="133" xr:uid="{00000000-0005-0000-0000-00007E000000}"/>
    <cellStyle name="_Data_20110419_Business_Performance_Report_v11_RSC" xfId="134" xr:uid="{00000000-0005-0000-0000-00007F000000}"/>
    <cellStyle name="_Data_2011-IST-MONAT" xfId="135" xr:uid="{00000000-0005-0000-0000-000080000000}"/>
    <cellStyle name="_Data_2012-IST-MONAT" xfId="136" xr:uid="{00000000-0005-0000-0000-000081000000}"/>
    <cellStyle name="_Data_Abgrenzung Personalaufwand 01.2011_2011-02-09" xfId="137" xr:uid="{00000000-0005-0000-0000-000082000000}"/>
    <cellStyle name="_Data_Abgrenzung Personalaufwand 01.2012_2012-02-03_vorl" xfId="138" xr:uid="{00000000-0005-0000-0000-000083000000}"/>
    <cellStyle name="_Data_Abgrenzung Personalaufwand 02.2011_2011-03-08_vorl" xfId="139" xr:uid="{00000000-0005-0000-0000-000084000000}"/>
    <cellStyle name="_Data_Abgrenzung Personalaufwand 02.2012_2012-03-08_vorl" xfId="140" xr:uid="{00000000-0005-0000-0000-000085000000}"/>
    <cellStyle name="_Data_Abgrenzung Personalaufwand 03.2011_2011-04-11_vorl" xfId="141" xr:uid="{00000000-0005-0000-0000-000086000000}"/>
    <cellStyle name="_Data_Abgrenzung Personalaufwand 03.2012_2012-04-10_vorläufig" xfId="142" xr:uid="{00000000-0005-0000-0000-000087000000}"/>
    <cellStyle name="_Data_Abgrenzung Personalaufwand 04.2011_2011-05-09_vorl" xfId="143" xr:uid="{00000000-0005-0000-0000-000088000000}"/>
    <cellStyle name="_Data_Abgrenzung Personalaufwand 04.2012_2012-05-08_in Arbeit" xfId="144" xr:uid="{00000000-0005-0000-0000-000089000000}"/>
    <cellStyle name="_Data_Abgrenzung Personalaufwand 05 2010_2010-06-08" xfId="145" xr:uid="{00000000-0005-0000-0000-00008A000000}"/>
    <cellStyle name="_Data_Abgrenzung Personalaufwand 05 2010_2010-06-08 2" xfId="146" xr:uid="{00000000-0005-0000-0000-00008B000000}"/>
    <cellStyle name="_Data_Abgrenzung Personalaufwand 05 2010_2010-06-08 3" xfId="147" xr:uid="{00000000-0005-0000-0000-00008C000000}"/>
    <cellStyle name="_Data_Abgrenzung Personalaufwand 05 2010_2010-06-08 4" xfId="148" xr:uid="{00000000-0005-0000-0000-00008D000000}"/>
    <cellStyle name="_Data_Abgrenzung Personalaufwand 05 2010_2010-06-08_20110419_Business_Performance_Report_v11" xfId="149" xr:uid="{00000000-0005-0000-0000-00008E000000}"/>
    <cellStyle name="_Data_Abgrenzung Personalaufwand 05 2010_2010-06-08_20110419_Business_Performance_Report_v11_RSC" xfId="150" xr:uid="{00000000-0005-0000-0000-00008F000000}"/>
    <cellStyle name="_Data_Abgrenzung Personalaufwand 05 2010_2010-06-08_Division Summary  PCR" xfId="151" xr:uid="{00000000-0005-0000-0000-000090000000}"/>
    <cellStyle name="_Data_Abgrenzung Personalaufwand 05 2010_2010-06-08_Key-P-FM" xfId="152" xr:uid="{00000000-0005-0000-0000-000091000000}"/>
    <cellStyle name="_Data_Abgrenzung Personalaufwand 05 2010_2010-06-08_Key-P-Retail" xfId="153" xr:uid="{00000000-0005-0000-0000-000092000000}"/>
    <cellStyle name="_Data_Abgrenzung Personalaufwand 05 2010_2010-06-08_New Network Strategy" xfId="154" xr:uid="{00000000-0005-0000-0000-000093000000}"/>
    <cellStyle name="_Data_Abgrenzung Personalaufwand 05 2010_2010-06-08_Restructuring File _ 3-07-13_scorecard" xfId="155" xr:uid="{00000000-0005-0000-0000-000094000000}"/>
    <cellStyle name="_Data_Abgrenzung Personalaufwand 05 2010_2010-06-08_Sales Funnel" xfId="156" xr:uid="{00000000-0005-0000-0000-000095000000}"/>
    <cellStyle name="_Data_Abgrenzung Personalaufwand 05.2011_2011-06-08_(vorl.)" xfId="157" xr:uid="{00000000-0005-0000-0000-000096000000}"/>
    <cellStyle name="_Data_Abgrenzung Personalaufwand 05.2012_2012-06-11_vorl" xfId="158" xr:uid="{00000000-0005-0000-0000-000097000000}"/>
    <cellStyle name="_Data_Abgrenzung Personalaufwand 06.2010_2010-07-08" xfId="159" xr:uid="{00000000-0005-0000-0000-000098000000}"/>
    <cellStyle name="_Data_Abgrenzung Personalaufwand 06.2010_2010-07-08 2" xfId="160" xr:uid="{00000000-0005-0000-0000-000099000000}"/>
    <cellStyle name="_Data_Abgrenzung Personalaufwand 06.2010_2010-07-08 3" xfId="161" xr:uid="{00000000-0005-0000-0000-00009A000000}"/>
    <cellStyle name="_Data_Abgrenzung Personalaufwand 06.2010_2010-07-08 4" xfId="162" xr:uid="{00000000-0005-0000-0000-00009B000000}"/>
    <cellStyle name="_Data_Abgrenzung Personalaufwand 06.2010_2010-07-08_20110419_Business_Performance_Report_v11" xfId="163" xr:uid="{00000000-0005-0000-0000-00009C000000}"/>
    <cellStyle name="_Data_Abgrenzung Personalaufwand 06.2010_2010-07-08_20110419_Business_Performance_Report_v11_RSC" xfId="164" xr:uid="{00000000-0005-0000-0000-00009D000000}"/>
    <cellStyle name="_Data_Abgrenzung Personalaufwand 06.2010_2010-07-08_Division Summary  PCR" xfId="165" xr:uid="{00000000-0005-0000-0000-00009E000000}"/>
    <cellStyle name="_Data_Abgrenzung Personalaufwand 06.2010_2010-07-08_Key-P-FM" xfId="166" xr:uid="{00000000-0005-0000-0000-00009F000000}"/>
    <cellStyle name="_Data_Abgrenzung Personalaufwand 06.2010_2010-07-08_Key-P-Retail" xfId="167" xr:uid="{00000000-0005-0000-0000-0000A0000000}"/>
    <cellStyle name="_Data_Abgrenzung Personalaufwand 06.2010_2010-07-08_New Network Strategy" xfId="168" xr:uid="{00000000-0005-0000-0000-0000A1000000}"/>
    <cellStyle name="_Data_Abgrenzung Personalaufwand 06.2010_2010-07-08_Restructuring File _ 3-07-13_scorecard" xfId="169" xr:uid="{00000000-0005-0000-0000-0000A2000000}"/>
    <cellStyle name="_Data_Abgrenzung Personalaufwand 06.2010_2010-07-08_Sales Funnel" xfId="170" xr:uid="{00000000-0005-0000-0000-0000A3000000}"/>
    <cellStyle name="_Data_Abgrenzung Personalaufwand 06.2011_2011-07-07_(vorl)" xfId="171" xr:uid="{00000000-0005-0000-0000-0000A4000000}"/>
    <cellStyle name="_Data_Abgrenzung Personalaufwand 06.2012_2012-06-28_endg" xfId="172" xr:uid="{00000000-0005-0000-0000-0000A5000000}"/>
    <cellStyle name="_Data_Abgrenzung Personalaufwand 07.2010_2010-08-06_vorläufig" xfId="173" xr:uid="{00000000-0005-0000-0000-0000A6000000}"/>
    <cellStyle name="_Data_Abgrenzung Personalaufwand 07.2010_2010-08-06_vorläufig 2" xfId="174" xr:uid="{00000000-0005-0000-0000-0000A7000000}"/>
    <cellStyle name="_Data_Abgrenzung Personalaufwand 07.2010_2010-08-06_vorläufig 3" xfId="175" xr:uid="{00000000-0005-0000-0000-0000A8000000}"/>
    <cellStyle name="_Data_Abgrenzung Personalaufwand 07.2010_2010-08-06_vorläufig 4" xfId="176" xr:uid="{00000000-0005-0000-0000-0000A9000000}"/>
    <cellStyle name="_Data_Abgrenzung Personalaufwand 07.2010_2010-08-06_vorläufig_20110419_Business_Performance_Report_v11" xfId="177" xr:uid="{00000000-0005-0000-0000-0000AA000000}"/>
    <cellStyle name="_Data_Abgrenzung Personalaufwand 07.2010_2010-08-06_vorläufig_20110419_Business_Performance_Report_v11_RSC" xfId="178" xr:uid="{00000000-0005-0000-0000-0000AB000000}"/>
    <cellStyle name="_Data_Abgrenzung Personalaufwand 07.2010_2010-08-06_vorläufig_Division Summary  PCR" xfId="179" xr:uid="{00000000-0005-0000-0000-0000AC000000}"/>
    <cellStyle name="_Data_Abgrenzung Personalaufwand 07.2010_2010-08-06_vorläufig_Key-P-FM" xfId="180" xr:uid="{00000000-0005-0000-0000-0000AD000000}"/>
    <cellStyle name="_Data_Abgrenzung Personalaufwand 07.2010_2010-08-06_vorläufig_Key-P-Retail" xfId="181" xr:uid="{00000000-0005-0000-0000-0000AE000000}"/>
    <cellStyle name="_Data_Abgrenzung Personalaufwand 07.2010_2010-08-06_vorläufig_New Network Strategy" xfId="182" xr:uid="{00000000-0005-0000-0000-0000AF000000}"/>
    <cellStyle name="_Data_Abgrenzung Personalaufwand 07.2010_2010-08-06_vorläufig_Restructuring File _ 3-07-13_scorecard" xfId="183" xr:uid="{00000000-0005-0000-0000-0000B0000000}"/>
    <cellStyle name="_Data_Abgrenzung Personalaufwand 07.2010_2010-08-06_vorläufig_Sales Funnel" xfId="184" xr:uid="{00000000-0005-0000-0000-0000B1000000}"/>
    <cellStyle name="_Data_Abgrenzung Personalaufwand 07.2011_2011-08-05_(vorl)" xfId="185" xr:uid="{00000000-0005-0000-0000-0000B2000000}"/>
    <cellStyle name="_Data_Abgrenzung Personalaufwand 07.2012_2012-08-08_final" xfId="186" xr:uid="{00000000-0005-0000-0000-0000B3000000}"/>
    <cellStyle name="_Data_Abgrenzung Personalaufwand 08.2010_2010-09-08_vorläufig" xfId="187" xr:uid="{00000000-0005-0000-0000-0000B4000000}"/>
    <cellStyle name="_Data_Abgrenzung Personalaufwand 08.2010_2010-09-08_vorläufig 2" xfId="188" xr:uid="{00000000-0005-0000-0000-0000B5000000}"/>
    <cellStyle name="_Data_Abgrenzung Personalaufwand 08.2010_2010-09-08_vorläufig 3" xfId="189" xr:uid="{00000000-0005-0000-0000-0000B6000000}"/>
    <cellStyle name="_Data_Abgrenzung Personalaufwand 08.2010_2010-09-08_vorläufig 4" xfId="190" xr:uid="{00000000-0005-0000-0000-0000B7000000}"/>
    <cellStyle name="_Data_Abgrenzung Personalaufwand 08.2010_2010-09-08_vorläufig_20110419_Business_Performance_Report_v11" xfId="191" xr:uid="{00000000-0005-0000-0000-0000B8000000}"/>
    <cellStyle name="_Data_Abgrenzung Personalaufwand 08.2010_2010-09-08_vorläufig_20110419_Business_Performance_Report_v11_RSC" xfId="192" xr:uid="{00000000-0005-0000-0000-0000B9000000}"/>
    <cellStyle name="_Data_Abgrenzung Personalaufwand 08.2010_2010-09-08_vorläufig_Division Summary  PCR" xfId="193" xr:uid="{00000000-0005-0000-0000-0000BA000000}"/>
    <cellStyle name="_Data_Abgrenzung Personalaufwand 08.2010_2010-09-08_vorläufig_Key-P-FM" xfId="194" xr:uid="{00000000-0005-0000-0000-0000BB000000}"/>
    <cellStyle name="_Data_Abgrenzung Personalaufwand 08.2010_2010-09-08_vorläufig_Key-P-Retail" xfId="195" xr:uid="{00000000-0005-0000-0000-0000BC000000}"/>
    <cellStyle name="_Data_Abgrenzung Personalaufwand 08.2010_2010-09-08_vorläufig_New Network Strategy" xfId="196" xr:uid="{00000000-0005-0000-0000-0000BD000000}"/>
    <cellStyle name="_Data_Abgrenzung Personalaufwand 08.2010_2010-09-08_vorläufig_Restructuring File _ 3-07-13_scorecard" xfId="197" xr:uid="{00000000-0005-0000-0000-0000BE000000}"/>
    <cellStyle name="_Data_Abgrenzung Personalaufwand 08.2010_2010-09-08_vorläufig_Sales Funnel" xfId="198" xr:uid="{00000000-0005-0000-0000-0000BF000000}"/>
    <cellStyle name="_Data_Abgrenzung Personalaufwand 08.2011_2011-09-01_(vorläufig)" xfId="199" xr:uid="{00000000-0005-0000-0000-0000C0000000}"/>
    <cellStyle name="_Data_Abgrenzung Personalaufwand 08.2012_2012-09-10_final_HL" xfId="200" xr:uid="{00000000-0005-0000-0000-0000C1000000}"/>
    <cellStyle name="_Data_Abgrenzung Personalaufwand 09.2010_2010-10-08_vorl" xfId="201" xr:uid="{00000000-0005-0000-0000-0000C2000000}"/>
    <cellStyle name="_Data_Abgrenzung Personalaufwand 09.2010_2010-10-08_vorl 2" xfId="202" xr:uid="{00000000-0005-0000-0000-0000C3000000}"/>
    <cellStyle name="_Data_Abgrenzung Personalaufwand 09.2010_2010-10-08_vorl 3" xfId="203" xr:uid="{00000000-0005-0000-0000-0000C4000000}"/>
    <cellStyle name="_Data_Abgrenzung Personalaufwand 09.2010_2010-10-08_vorl 4" xfId="204" xr:uid="{00000000-0005-0000-0000-0000C5000000}"/>
    <cellStyle name="_Data_Abgrenzung Personalaufwand 09.2010_2010-10-08_vorl_20110419_Business_Performance_Report_v11" xfId="205" xr:uid="{00000000-0005-0000-0000-0000C6000000}"/>
    <cellStyle name="_Data_Abgrenzung Personalaufwand 09.2010_2010-10-08_vorl_20110419_Business_Performance_Report_v11_RSC" xfId="206" xr:uid="{00000000-0005-0000-0000-0000C7000000}"/>
    <cellStyle name="_Data_Abgrenzung Personalaufwand 09.2010_2010-10-08_vorl_Division Summary  PCR" xfId="207" xr:uid="{00000000-0005-0000-0000-0000C8000000}"/>
    <cellStyle name="_Data_Abgrenzung Personalaufwand 09.2010_2010-10-08_vorl_Key-P-FM" xfId="208" xr:uid="{00000000-0005-0000-0000-0000C9000000}"/>
    <cellStyle name="_Data_Abgrenzung Personalaufwand 09.2010_2010-10-08_vorl_Key-P-Retail" xfId="209" xr:uid="{00000000-0005-0000-0000-0000CA000000}"/>
    <cellStyle name="_Data_Abgrenzung Personalaufwand 09.2010_2010-10-08_vorl_New Network Strategy" xfId="210" xr:uid="{00000000-0005-0000-0000-0000CB000000}"/>
    <cellStyle name="_Data_Abgrenzung Personalaufwand 09.2010_2010-10-08_vorl_Restructuring File _ 3-07-13_scorecard" xfId="211" xr:uid="{00000000-0005-0000-0000-0000CC000000}"/>
    <cellStyle name="_Data_Abgrenzung Personalaufwand 09.2010_2010-10-08_vorl_Sales Funnel" xfId="212" xr:uid="{00000000-0005-0000-0000-0000CD000000}"/>
    <cellStyle name="_Data_Abgrenzung Personalaufwand 09.2011_2011-10-10_(final)" xfId="213" xr:uid="{00000000-0005-0000-0000-0000CE000000}"/>
    <cellStyle name="_Data_Abgrenzung Personalaufwand 10.2010_2010-11-09_vorl" xfId="214" xr:uid="{00000000-0005-0000-0000-0000CF000000}"/>
    <cellStyle name="_Data_Abgrenzung Personalaufwand 10.2010_2010-11-09_vorl 2" xfId="215" xr:uid="{00000000-0005-0000-0000-0000D0000000}"/>
    <cellStyle name="_Data_Abgrenzung Personalaufwand 10.2010_2010-11-09_vorl 3" xfId="216" xr:uid="{00000000-0005-0000-0000-0000D1000000}"/>
    <cellStyle name="_Data_Abgrenzung Personalaufwand 10.2010_2010-11-09_vorl 4" xfId="217" xr:uid="{00000000-0005-0000-0000-0000D2000000}"/>
    <cellStyle name="_Data_Abgrenzung Personalaufwand 10.2010_2010-11-09_vorl_20110419_Business_Performance_Report_v11" xfId="218" xr:uid="{00000000-0005-0000-0000-0000D3000000}"/>
    <cellStyle name="_Data_Abgrenzung Personalaufwand 10.2010_2010-11-09_vorl_20110419_Business_Performance_Report_v11_RSC" xfId="219" xr:uid="{00000000-0005-0000-0000-0000D4000000}"/>
    <cellStyle name="_Data_Abgrenzung Personalaufwand 10.2010_2010-11-09_vorl_Division Summary  PCR" xfId="220" xr:uid="{00000000-0005-0000-0000-0000D5000000}"/>
    <cellStyle name="_Data_Abgrenzung Personalaufwand 10.2010_2010-11-09_vorl_Key-P-FM" xfId="221" xr:uid="{00000000-0005-0000-0000-0000D6000000}"/>
    <cellStyle name="_Data_Abgrenzung Personalaufwand 10.2010_2010-11-09_vorl_Key-P-Retail" xfId="222" xr:uid="{00000000-0005-0000-0000-0000D7000000}"/>
    <cellStyle name="_Data_Abgrenzung Personalaufwand 10.2010_2010-11-09_vorl_New Network Strategy" xfId="223" xr:uid="{00000000-0005-0000-0000-0000D8000000}"/>
    <cellStyle name="_Data_Abgrenzung Personalaufwand 10.2010_2010-11-09_vorl_Restructuring File _ 3-07-13_scorecard" xfId="224" xr:uid="{00000000-0005-0000-0000-0000D9000000}"/>
    <cellStyle name="_Data_Abgrenzung Personalaufwand 10.2010_2010-11-09_vorl_Sales Funnel" xfId="225" xr:uid="{00000000-0005-0000-0000-0000DA000000}"/>
    <cellStyle name="_Data_Abgrenzung Personalaufwand 10.2010_2010-12-09_final" xfId="226" xr:uid="{00000000-0005-0000-0000-0000DB000000}"/>
    <cellStyle name="_Data_Abgrenzung Personalaufwand 10.2010_2010-12-09_final 2" xfId="227" xr:uid="{00000000-0005-0000-0000-0000DC000000}"/>
    <cellStyle name="_Data_Abgrenzung Personalaufwand 10.2010_2010-12-09_final 3" xfId="228" xr:uid="{00000000-0005-0000-0000-0000DD000000}"/>
    <cellStyle name="_Data_Abgrenzung Personalaufwand 10.2010_2010-12-09_final 4" xfId="229" xr:uid="{00000000-0005-0000-0000-0000DE000000}"/>
    <cellStyle name="_Data_Abgrenzung Personalaufwand 10.2010_2010-12-09_final_20110419_Business_Performance_Report_v11" xfId="230" xr:uid="{00000000-0005-0000-0000-0000DF000000}"/>
    <cellStyle name="_Data_Abgrenzung Personalaufwand 10.2010_2010-12-09_final_20110419_Business_Performance_Report_v11_RSC" xfId="231" xr:uid="{00000000-0005-0000-0000-0000E0000000}"/>
    <cellStyle name="_Data_Abgrenzung Personalaufwand 10.2010_2010-12-09_final_Division Summary  PCR" xfId="232" xr:uid="{00000000-0005-0000-0000-0000E1000000}"/>
    <cellStyle name="_Data_Abgrenzung Personalaufwand 10.2010_2010-12-09_final_Key-P-FM" xfId="233" xr:uid="{00000000-0005-0000-0000-0000E2000000}"/>
    <cellStyle name="_Data_Abgrenzung Personalaufwand 10.2010_2010-12-09_final_Key-P-Retail" xfId="234" xr:uid="{00000000-0005-0000-0000-0000E3000000}"/>
    <cellStyle name="_Data_Abgrenzung Personalaufwand 10.2010_2010-12-09_final_New Network Strategy" xfId="235" xr:uid="{00000000-0005-0000-0000-0000E4000000}"/>
    <cellStyle name="_Data_Abgrenzung Personalaufwand 10.2010_2010-12-09_final_Restructuring File _ 3-07-13_scorecard" xfId="236" xr:uid="{00000000-0005-0000-0000-0000E5000000}"/>
    <cellStyle name="_Data_Abgrenzung Personalaufwand 10.2010_2010-12-09_final_Sales Funnel" xfId="237" xr:uid="{00000000-0005-0000-0000-0000E6000000}"/>
    <cellStyle name="_Data_Abgrenzung Personalaufwand 10.2011_2011-11-08_(vorl.)" xfId="238" xr:uid="{00000000-0005-0000-0000-0000E7000000}"/>
    <cellStyle name="_Data_Abgrenzung Personalaufwand 11.2011_2011-12-07_vorl" xfId="239" xr:uid="{00000000-0005-0000-0000-0000E8000000}"/>
    <cellStyle name="_Data_Cost Model 2012-07-14 Scenario 3_adj_20120910" xfId="240" xr:uid="{00000000-0005-0000-0000-0000E9000000}"/>
    <cellStyle name="_Data_Division Summary  PCR" xfId="241" xr:uid="{00000000-0005-0000-0000-0000EA000000}"/>
    <cellStyle name="_Data_FC_2012-03_Konten für Herbert" xfId="242" xr:uid="{00000000-0005-0000-0000-0000EB000000}"/>
    <cellStyle name="_Data_Key-P-FM" xfId="243" xr:uid="{00000000-0005-0000-0000-0000EC000000}"/>
    <cellStyle name="_Data_Key-P-Retail" xfId="244" xr:uid="{00000000-0005-0000-0000-0000ED000000}"/>
    <cellStyle name="_Data_Mappe4" xfId="245" xr:uid="{00000000-0005-0000-0000-0000EE000000}"/>
    <cellStyle name="_Data_Mappe4 2" xfId="246" xr:uid="{00000000-0005-0000-0000-0000EF000000}"/>
    <cellStyle name="_Data_Mappe4 3" xfId="247" xr:uid="{00000000-0005-0000-0000-0000F0000000}"/>
    <cellStyle name="_Data_Mappe4 4" xfId="248" xr:uid="{00000000-0005-0000-0000-0000F1000000}"/>
    <cellStyle name="_Data_Mappe4_20110419_Business_Performance_Report_v11" xfId="249" xr:uid="{00000000-0005-0000-0000-0000F2000000}"/>
    <cellStyle name="_Data_Mappe4_20110419_Business_Performance_Report_v11_RSC" xfId="250" xr:uid="{00000000-0005-0000-0000-0000F3000000}"/>
    <cellStyle name="_Data_Mappe4_Division Summary  PCR" xfId="251" xr:uid="{00000000-0005-0000-0000-0000F4000000}"/>
    <cellStyle name="_Data_Mappe4_Key-P-FM" xfId="252" xr:uid="{00000000-0005-0000-0000-0000F5000000}"/>
    <cellStyle name="_Data_Mappe4_Key-P-Retail" xfId="253" xr:uid="{00000000-0005-0000-0000-0000F6000000}"/>
    <cellStyle name="_Data_Mappe4_New Network Strategy" xfId="254" xr:uid="{00000000-0005-0000-0000-0000F7000000}"/>
    <cellStyle name="_Data_Mappe4_Restructuring File _ 3-07-13_scorecard" xfId="255" xr:uid="{00000000-0005-0000-0000-0000F8000000}"/>
    <cellStyle name="_Data_Mappe4_Sales Funnel" xfId="256" xr:uid="{00000000-0005-0000-0000-0000F9000000}"/>
    <cellStyle name="_Data_MOR_2011-01" xfId="257" xr:uid="{00000000-0005-0000-0000-0000FA000000}"/>
    <cellStyle name="_Data_MOR_2011-03 HBrunner" xfId="258" xr:uid="{00000000-0005-0000-0000-0000FB000000}"/>
    <cellStyle name="_Data_New Network Strategy" xfId="259" xr:uid="{00000000-0005-0000-0000-0000FC000000}"/>
    <cellStyle name="_Data_PA_an CO_Konten_Budget_20101104" xfId="260" xr:uid="{00000000-0005-0000-0000-0000FD000000}"/>
    <cellStyle name="_Data_PA_MCR_2010-12" xfId="261" xr:uid="{00000000-0005-0000-0000-0000FE000000}"/>
    <cellStyle name="_Data_PA_Pers+Sach_Erw 2.2011_2011-03-03" xfId="262" xr:uid="{00000000-0005-0000-0000-0000FF000000}"/>
    <cellStyle name="_Data_PA1_PA_MCR_Konten Forecast 2010" xfId="263" xr:uid="{00000000-0005-0000-0000-000000010000}"/>
    <cellStyle name="_Data_Restructuring File _ 3-07-13_scorecard" xfId="264" xr:uid="{00000000-0005-0000-0000-000001010000}"/>
    <cellStyle name="_Data_Sales Funnel" xfId="265" xr:uid="{00000000-0005-0000-0000-000002010000}"/>
    <cellStyle name="_Data_Versand Plan 2012-01-10_HR" xfId="266" xr:uid="{00000000-0005-0000-0000-000003010000}"/>
    <cellStyle name="_EM-Anforderung_V12_6.6" xfId="267" xr:uid="{00000000-0005-0000-0000-000004010000}"/>
    <cellStyle name="_Euro" xfId="268" xr:uid="{00000000-0005-0000-0000-000005010000}"/>
    <cellStyle name="_Excel Basistabellen und Graphiken_IFRS_102010 2.0" xfId="269" xr:uid="{00000000-0005-0000-0000-000006010000}"/>
    <cellStyle name="_Excel Basistabellen und Graphiken_IFRS_102010 2.0 2" xfId="270" xr:uid="{00000000-0005-0000-0000-000007010000}"/>
    <cellStyle name="_GBP Austria" xfId="271" xr:uid="{00000000-0005-0000-0000-000008010000}"/>
    <cellStyle name="_Header" xfId="272" xr:uid="{00000000-0005-0000-0000-000009010000}"/>
    <cellStyle name="_Heading" xfId="273" xr:uid="{00000000-0005-0000-0000-00000A010000}"/>
    <cellStyle name="_Heading_8-(j-k) 2008-2010 AOP 700k" xfId="274" xr:uid="{00000000-0005-0000-0000-00000B010000}"/>
    <cellStyle name="_Highlight" xfId="275" xr:uid="{00000000-0005-0000-0000-00000C010000}"/>
    <cellStyle name="_Kopie von GBP Eastern Europe" xfId="276" xr:uid="{00000000-0005-0000-0000-00000D010000}"/>
    <cellStyle name="_Multiple" xfId="277" xr:uid="{00000000-0005-0000-0000-00000E010000}"/>
    <cellStyle name="_Multiple_8-(j-k) 2008-2010 AOP 700k" xfId="278" xr:uid="{00000000-0005-0000-0000-00000F010000}"/>
    <cellStyle name="_Multiple_Cerberus Senior Payment Component Accrual Dec. 05" xfId="279" xr:uid="{00000000-0005-0000-0000-000010010000}"/>
    <cellStyle name="_MultipleSpace" xfId="280" xr:uid="{00000000-0005-0000-0000-000011010000}"/>
    <cellStyle name="_MultipleSpace_8-(j-k) 2008-2010 AOP 700k" xfId="281" xr:uid="{00000000-0005-0000-0000-000012010000}"/>
    <cellStyle name="_MultipleSpace_Cerberus Senior Payment Component Accrual Dec. 05" xfId="282" xr:uid="{00000000-0005-0000-0000-000013010000}"/>
    <cellStyle name="_Output summary Europe Sept21 v.145" xfId="283" xr:uid="{00000000-0005-0000-0000-000014010000}"/>
    <cellStyle name="_Percent" xfId="284" xr:uid="{00000000-0005-0000-0000-000015010000}"/>
    <cellStyle name="_PercentSpace" xfId="285" xr:uid="{00000000-0005-0000-0000-000016010000}"/>
    <cellStyle name="_Row1" xfId="286" xr:uid="{00000000-0005-0000-0000-000017010000}"/>
    <cellStyle name="_Row1 2" xfId="287" xr:uid="{00000000-0005-0000-0000-000018010000}"/>
    <cellStyle name="_Row1 3" xfId="288" xr:uid="{00000000-0005-0000-0000-000019010000}"/>
    <cellStyle name="_Row1 4" xfId="289" xr:uid="{00000000-0005-0000-0000-00001A010000}"/>
    <cellStyle name="_Row1_20110419_Business_Performance_Report_v11" xfId="290" xr:uid="{00000000-0005-0000-0000-00001B010000}"/>
    <cellStyle name="_Row1_20110419_Business_Performance_Report_v11_RSC" xfId="291" xr:uid="{00000000-0005-0000-0000-00001C010000}"/>
    <cellStyle name="_Row1_Division Summary  PCR" xfId="292" xr:uid="{00000000-0005-0000-0000-00001D010000}"/>
    <cellStyle name="_Row1_Key-P-FM" xfId="293" xr:uid="{00000000-0005-0000-0000-00001E010000}"/>
    <cellStyle name="_Row1_Key-P-Retail" xfId="294" xr:uid="{00000000-0005-0000-0000-00001F010000}"/>
    <cellStyle name="_Row1_New Network Strategy" xfId="295" xr:uid="{00000000-0005-0000-0000-000020010000}"/>
    <cellStyle name="_Row1_Restructuring File _ 3-07-13_scorecard" xfId="296" xr:uid="{00000000-0005-0000-0000-000021010000}"/>
    <cellStyle name="_Row1_Sales Funnel" xfId="297" xr:uid="{00000000-0005-0000-0000-000022010000}"/>
    <cellStyle name="_Row2" xfId="298" xr:uid="{00000000-0005-0000-0000-000023010000}"/>
    <cellStyle name="_Row3" xfId="299" xr:uid="{00000000-0005-0000-0000-000024010000}"/>
    <cellStyle name="_Row4" xfId="300" xr:uid="{00000000-0005-0000-0000-000025010000}"/>
    <cellStyle name="_Row5" xfId="301" xr:uid="{00000000-0005-0000-0000-000026010000}"/>
    <cellStyle name="_Row6" xfId="302" xr:uid="{00000000-0005-0000-0000-000027010000}"/>
    <cellStyle name="_Row7" xfId="303" xr:uid="{00000000-0005-0000-0000-000028010000}"/>
    <cellStyle name="_Row7_Daten_MonRep_2011_12_ergänzt" xfId="304" xr:uid="{00000000-0005-0000-0000-000029010000}"/>
    <cellStyle name="_Row7_Mappe3" xfId="305" xr:uid="{00000000-0005-0000-0000-00002A010000}"/>
    <cellStyle name="_SubHeading" xfId="306" xr:uid="{00000000-0005-0000-0000-00002B010000}"/>
    <cellStyle name="_SubHeading_8-(j-k) 2008-2010 AOP 700k" xfId="307" xr:uid="{00000000-0005-0000-0000-00002C010000}"/>
    <cellStyle name="_Table" xfId="308" xr:uid="{00000000-0005-0000-0000-00002D010000}"/>
    <cellStyle name="_Table_8-(j-k) 2008-2010 AOP 700k" xfId="309" xr:uid="{00000000-0005-0000-0000-00002E010000}"/>
    <cellStyle name="_Table_8-(j-k) 2008-2010 AOP 700k_BL_Budget Assumption Workbook v1" xfId="310" xr:uid="{00000000-0005-0000-0000-00002F010000}"/>
    <cellStyle name="_TableHead" xfId="311" xr:uid="{00000000-0005-0000-0000-000030010000}"/>
    <cellStyle name="_TableHead_8-(j-k) 2008-2010 AOP 700k" xfId="312" xr:uid="{00000000-0005-0000-0000-000031010000}"/>
    <cellStyle name="_TableHead_8-(j-k) 2008-2010 AOP 700k_BL_Budget Assumption Workbook v1" xfId="313" xr:uid="{00000000-0005-0000-0000-000032010000}"/>
    <cellStyle name="_TableRowHead" xfId="314" xr:uid="{00000000-0005-0000-0000-000033010000}"/>
    <cellStyle name="_TableRowHead_8-(j-k) 2008-2010 AOP 700k" xfId="315" xr:uid="{00000000-0005-0000-0000-000034010000}"/>
    <cellStyle name="_TableSuperHead" xfId="316" xr:uid="{00000000-0005-0000-0000-000035010000}"/>
    <cellStyle name="_TableSuperHead_20100616 overview " xfId="317" xr:uid="{00000000-0005-0000-0000-000036010000}"/>
    <cellStyle name="_TableSuperHead_20110204 Finance Calendar 2011" xfId="318" xr:uid="{00000000-0005-0000-0000-000037010000}"/>
    <cellStyle name="_TableSuperHead_20110204 Finance Calendar 2011_~3174756" xfId="319" xr:uid="{00000000-0005-0000-0000-000038010000}"/>
    <cellStyle name="_TableSuperHead_20110204 Finance Calendar 2011_03 2011 Business Development" xfId="320" xr:uid="{00000000-0005-0000-0000-000039010000}"/>
    <cellStyle name="_TableSuperHead_20110204 Finance Calendar 2011_03 2011 Business Development_Derivatives" xfId="321" xr:uid="{00000000-0005-0000-0000-00003A010000}"/>
    <cellStyle name="_TableSuperHead_20110204 Finance Calendar 2011_2011_Segmentreporting_v79_Testversion" xfId="322" xr:uid="{00000000-0005-0000-0000-00003B010000}"/>
    <cellStyle name="_TableSuperHead_20110204 Finance Calendar 2011_20110419_Business_Performance_Report_v11" xfId="323" xr:uid="{00000000-0005-0000-0000-00003C010000}"/>
    <cellStyle name="_TableSuperHead_20110204 Finance Calendar 2011_Derivatives" xfId="324" xr:uid="{00000000-0005-0000-0000-00003D010000}"/>
    <cellStyle name="_TableSuperHead_20110215 Finance Calendar 2011" xfId="325" xr:uid="{00000000-0005-0000-0000-00003E010000}"/>
    <cellStyle name="_TableSuperHead_20110215 Finance Calendar 2011_03 2011 Business Development" xfId="326" xr:uid="{00000000-0005-0000-0000-00003F010000}"/>
    <cellStyle name="_TableSuperHead_20110215 Finance Calendar 2011_03 2011 Business Development_Derivatives" xfId="327" xr:uid="{00000000-0005-0000-0000-000040010000}"/>
    <cellStyle name="_TableSuperHead_20110215 Finance Calendar 2011_2011_Segmentreporting_v79_Testversion" xfId="328" xr:uid="{00000000-0005-0000-0000-000041010000}"/>
    <cellStyle name="_TableSuperHead_20110215 Finance Calendar 2011_20110419_Business_Performance_Report_v11" xfId="329" xr:uid="{00000000-0005-0000-0000-000042010000}"/>
    <cellStyle name="_TableSuperHead_20110215 Finance Calendar 2011_Derivatives" xfId="330" xr:uid="{00000000-0005-0000-0000-000043010000}"/>
    <cellStyle name="_TableSuperHead_2011203 Overview Reports" xfId="331" xr:uid="{00000000-0005-0000-0000-000044010000}"/>
    <cellStyle name="_TableSuperHead_2011203 Overview Reports 2" xfId="332" xr:uid="{00000000-0005-0000-0000-000045010000}"/>
    <cellStyle name="_TableSuperHead_2011203 Overview Reports 3" xfId="333" xr:uid="{00000000-0005-0000-0000-000046010000}"/>
    <cellStyle name="_TableSuperHead_2011203 Overview Reports 4" xfId="334" xr:uid="{00000000-0005-0000-0000-000047010000}"/>
    <cellStyle name="_TableSuperHead_2011203 Overview Reports_~3174756" xfId="335" xr:uid="{00000000-0005-0000-0000-000048010000}"/>
    <cellStyle name="_TableSuperHead_2011203 Overview Reports_03 2011 Business Development" xfId="336" xr:uid="{00000000-0005-0000-0000-000049010000}"/>
    <cellStyle name="_TableSuperHead_2011203 Overview Reports_03 2011 Business Development_Derivatives" xfId="337" xr:uid="{00000000-0005-0000-0000-00004A010000}"/>
    <cellStyle name="_TableSuperHead_2011203 Overview Reports_2011_Segmentreporting_v79_Testversion" xfId="338" xr:uid="{00000000-0005-0000-0000-00004B010000}"/>
    <cellStyle name="_TableSuperHead_2011203 Overview Reports_20110419_Business_Performance_Report_v11" xfId="339" xr:uid="{00000000-0005-0000-0000-00004C010000}"/>
    <cellStyle name="_TableSuperHead_2011203 Overview Reports_20110419_Business_Performance_Report_v11_RSC" xfId="340" xr:uid="{00000000-0005-0000-0000-00004D010000}"/>
    <cellStyle name="_TableSuperHead_2011203 Overview Reports_Derivatives" xfId="341" xr:uid="{00000000-0005-0000-0000-00004E010000}"/>
    <cellStyle name="_TableSuperHead_2011203 Overview Reports_Division Summary  PCR" xfId="342" xr:uid="{00000000-0005-0000-0000-00004F010000}"/>
    <cellStyle name="_TableSuperHead_2011203 Overview Reports_Key-P-FM" xfId="343" xr:uid="{00000000-0005-0000-0000-000050010000}"/>
    <cellStyle name="_TableSuperHead_2011203 Overview Reports_Key-P-Retail" xfId="344" xr:uid="{00000000-0005-0000-0000-000051010000}"/>
    <cellStyle name="_TableSuperHead_2011203 Overview Reports_New Network Strategy" xfId="345" xr:uid="{00000000-0005-0000-0000-000052010000}"/>
    <cellStyle name="_TableSuperHead_2011203 Overview Reports_Sales Funnel" xfId="346" xr:uid="{00000000-0005-0000-0000-000053010000}"/>
    <cellStyle name="_TableSuperHead_8-(j-k) 2008-2010 AOP 700k" xfId="347" xr:uid="{00000000-0005-0000-0000-000054010000}"/>
    <cellStyle name="_TableSuperHead_Bawag - 2010 Plan _ IFRS - 6-17-2010" xfId="348" xr:uid="{00000000-0005-0000-0000-000055010000}"/>
    <cellStyle name="_TableSuperHead_Bawag - 2010 Plan _ IFRS - 6-17-2010_~3174756" xfId="349" xr:uid="{00000000-0005-0000-0000-000056010000}"/>
    <cellStyle name="_TableSuperHead_Bawag - 2010 Plan _ IFRS - 6-17-2010_03 2011 Business Development" xfId="350" xr:uid="{00000000-0005-0000-0000-000057010000}"/>
    <cellStyle name="_TableSuperHead_Bawag - 2010 Plan _ IFRS - 6-17-2010_03 2011 Business Development_Derivatives" xfId="351" xr:uid="{00000000-0005-0000-0000-000058010000}"/>
    <cellStyle name="_TableSuperHead_Bawag - 2010 Plan _ IFRS - 6-17-2010_2011_Segmentreporting_v79_Testversion" xfId="352" xr:uid="{00000000-0005-0000-0000-000059010000}"/>
    <cellStyle name="_TableSuperHead_Bawag - 2010 Plan _ IFRS - 6-17-2010_20110419_Business_Performance_Report_v11" xfId="353" xr:uid="{00000000-0005-0000-0000-00005A010000}"/>
    <cellStyle name="_TableSuperHead_Bawag - 2010 Plan _ IFRS - 6-17-2010_Derivatives" xfId="354" xr:uid="{00000000-0005-0000-0000-00005B010000}"/>
    <cellStyle name="_TableSuperHead_Derivatives" xfId="355" xr:uid="{00000000-0005-0000-0000-00005C010000}"/>
    <cellStyle name="_TableSuperHead_Derivatives_1" xfId="356" xr:uid="{00000000-0005-0000-0000-00005D010000}"/>
    <cellStyle name="_TableSuperHead_Derivatives_1 2" xfId="357" xr:uid="{00000000-0005-0000-0000-00005E010000}"/>
    <cellStyle name="_TableSuperHead_Derivatives_1_KR Market Business Headcount" xfId="358" xr:uid="{00000000-0005-0000-0000-00005F010000}"/>
    <cellStyle name="_TableSuperHead_Derivatives_2" xfId="359" xr:uid="{00000000-0005-0000-0000-000060010000}"/>
    <cellStyle name="_TableSuperHead_Derivatives_2 2" xfId="360" xr:uid="{00000000-0005-0000-0000-000061010000}"/>
    <cellStyle name="_TableSuperHead_Derivatives_2_KR Market Business Headcount" xfId="361" xr:uid="{00000000-0005-0000-0000-000062010000}"/>
    <cellStyle name="_TableSuperHead_DIVISION_Products" xfId="362" xr:uid="{00000000-0005-0000-0000-000063010000}"/>
    <cellStyle name="_TableSuperHead_DIVISION_Products 2" xfId="363" xr:uid="{00000000-0005-0000-0000-000064010000}"/>
    <cellStyle name="_TableSuperHead_DIVISION_Products 3" xfId="364" xr:uid="{00000000-0005-0000-0000-000065010000}"/>
    <cellStyle name="_TableSuperHead_DIVISION_Products 4" xfId="365" xr:uid="{00000000-0005-0000-0000-000066010000}"/>
    <cellStyle name="_TableSuperHead_DIVISION_Products_20100505_Segmentreporting_v57_Testversion" xfId="366" xr:uid="{00000000-0005-0000-0000-000067010000}"/>
    <cellStyle name="_TableSuperHead_DIVISION_Products_20100505_Segmentreporting_v57d" xfId="367" xr:uid="{00000000-0005-0000-0000-000068010000}"/>
    <cellStyle name="_TableSuperHead_DIVISION_Products_20100602_Segmentreporting_v61" xfId="368" xr:uid="{00000000-0005-0000-0000-000069010000}"/>
    <cellStyle name="_TableSuperHead_DIVISION_Products_20100607_Segmentreporting_v62" xfId="369" xr:uid="{00000000-0005-0000-0000-00006A010000}"/>
    <cellStyle name="_TableSuperHead_DIVISION_Products_20100614_Segmentreporting_v68" xfId="370" xr:uid="{00000000-0005-0000-0000-00006B010000}"/>
    <cellStyle name="_TableSuperHead_DIVISION_Products_20100614_Segmentreporting_v70_Testversion" xfId="371" xr:uid="{00000000-0005-0000-0000-00006C010000}"/>
    <cellStyle name="_TableSuperHead_DIVISION_Products_20100713_Segmentreporting_v72" xfId="372" xr:uid="{00000000-0005-0000-0000-00006D010000}"/>
    <cellStyle name="_TableSuperHead_DIVISION_Products_20100714_Segmentreporting_v73" xfId="373" xr:uid="{00000000-0005-0000-0000-00006E010000}"/>
    <cellStyle name="_TableSuperHead_DIVISION_Products_20100714_Segmentreporting_v74" xfId="374" xr:uid="{00000000-0005-0000-0000-00006F010000}"/>
    <cellStyle name="_TableSuperHead_DIVISION_Products_20100719_Segmentreporting_v75" xfId="375" xr:uid="{00000000-0005-0000-0000-000070010000}"/>
    <cellStyle name="_TableSuperHead_DIVISION_Products_20100719_Segmentreporting_v75_Testversion" xfId="376" xr:uid="{00000000-0005-0000-0000-000071010000}"/>
    <cellStyle name="_TableSuperHead_DIVISION_Products_20100720_Segmentreporting_v76_Testversion" xfId="377" xr:uid="{00000000-0005-0000-0000-000072010000}"/>
    <cellStyle name="_TableSuperHead_DIVISION_Products_20101012_Segmentreporting_v77_Testversion" xfId="378" xr:uid="{00000000-0005-0000-0000-000073010000}"/>
    <cellStyle name="_TableSuperHead_DIVISION_Products_20101206 KPIs 2011" xfId="379" xr:uid="{00000000-0005-0000-0000-000074010000}"/>
    <cellStyle name="_TableSuperHead_DIVISION_Products_2010301 KPIs 2011" xfId="380" xr:uid="{00000000-0005-0000-0000-000075010000}"/>
    <cellStyle name="_TableSuperHead_DIVISION_Products_2011_Segmentreporting_v79_Testversion" xfId="381" xr:uid="{00000000-0005-0000-0000-000076010000}"/>
    <cellStyle name="_TableSuperHead_DIVISION_Products_2011_Segmentreporting_v79_Testversion_01" xfId="382" xr:uid="{00000000-0005-0000-0000-000077010000}"/>
    <cellStyle name="_TableSuperHead_DIVISION_Products_20110215_Segmentreporting_v79_Testversion_x" xfId="383" xr:uid="{00000000-0005-0000-0000-000078010000}"/>
    <cellStyle name="_TableSuperHead_DIVISION_Products_20110307 Master Management Reporting 1.0_v6 Excerpt Businesses" xfId="384" xr:uid="{00000000-0005-0000-0000-000079010000}"/>
    <cellStyle name="_TableSuperHead_DIVISION_Products_20110419_Business_Performance_Report_v11_RSC" xfId="385" xr:uid="{00000000-0005-0000-0000-00007A010000}"/>
    <cellStyle name="_TableSuperHead_DIVISION_Products_Division Summary  PCR" xfId="386" xr:uid="{00000000-0005-0000-0000-00007B010000}"/>
    <cellStyle name="_TableSuperHead_DIVISION_Products_Key-P-FM" xfId="387" xr:uid="{00000000-0005-0000-0000-00007C010000}"/>
    <cellStyle name="_TableSuperHead_DIVISION_Products_Key-P-Retail" xfId="388" xr:uid="{00000000-0005-0000-0000-00007D010000}"/>
    <cellStyle name="_TableSuperHead_DIVISION_Products_Kopie von 20100608_Segmentreporting_v65" xfId="389" xr:uid="{00000000-0005-0000-0000-00007E010000}"/>
    <cellStyle name="_TableSuperHead_DIVISION_Products_New Network Strategy" xfId="390" xr:uid="{00000000-0005-0000-0000-00007F010000}"/>
    <cellStyle name="_TableSuperHead_DIVISION_Products_Sales Funnel" xfId="391" xr:uid="{00000000-0005-0000-0000-000080010000}"/>
    <cellStyle name="_TableSuperHead_DIVISION_Products_Testversion von 2011_Segmentreporting_v79_Testversion" xfId="392" xr:uid="{00000000-0005-0000-0000-000081010000}"/>
    <cellStyle name="_TableSuperHead_Excel Basistabellen und Graphiken_IFRS_102010 2.0" xfId="393" xr:uid="{00000000-0005-0000-0000-000082010000}"/>
    <cellStyle name="_TableSuperHead_Excel Basistabellen und Graphiken_IFRS_102010 2.0_~3174756" xfId="394" xr:uid="{00000000-0005-0000-0000-000083010000}"/>
    <cellStyle name="_TableSuperHead_Excel Basistabellen und Graphiken_IFRS_102010 2.0_03 2011 Business Development" xfId="395" xr:uid="{00000000-0005-0000-0000-000084010000}"/>
    <cellStyle name="_TableSuperHead_Excel Basistabellen und Graphiken_IFRS_102010 2.0_03 2011 Business Development_Derivatives" xfId="396" xr:uid="{00000000-0005-0000-0000-000085010000}"/>
    <cellStyle name="_TableSuperHead_Excel Basistabellen und Graphiken_IFRS_102010 2.0_2011_Segmentreporting_v79_Testversion" xfId="397" xr:uid="{00000000-0005-0000-0000-000086010000}"/>
    <cellStyle name="_TableSuperHead_Excel Basistabellen und Graphiken_IFRS_102010 2.0_20110419_Business_Performance_Report_v11" xfId="398" xr:uid="{00000000-0005-0000-0000-000087010000}"/>
    <cellStyle name="_TableSuperHead_Excel Basistabellen und Graphiken_IFRS_102010 2.0_Derivatives" xfId="399" xr:uid="{00000000-0005-0000-0000-000088010000}"/>
    <cellStyle name="_TableSuperHead_gains and losses_AfS" xfId="400" xr:uid="{00000000-0005-0000-0000-000089010000}"/>
    <cellStyle name="_TableSuperHead_gains and losses_AfS_~3174756" xfId="401" xr:uid="{00000000-0005-0000-0000-00008A010000}"/>
    <cellStyle name="_TableSuperHead_gains and losses_AfS_03 2011 Business Development" xfId="402" xr:uid="{00000000-0005-0000-0000-00008B010000}"/>
    <cellStyle name="_TableSuperHead_gains and losses_AfS_03 2011 Business Development_Derivatives" xfId="403" xr:uid="{00000000-0005-0000-0000-00008C010000}"/>
    <cellStyle name="_TableSuperHead_gains and losses_AfS_2011_Segmentreporting_v79_Testversion" xfId="404" xr:uid="{00000000-0005-0000-0000-00008D010000}"/>
    <cellStyle name="_TableSuperHead_gains and losses_AfS_20110419_Business_Performance_Report_v11" xfId="405" xr:uid="{00000000-0005-0000-0000-00008E010000}"/>
    <cellStyle name="_TableSuperHead_gains and losses_AfS_Derivatives" xfId="406" xr:uid="{00000000-0005-0000-0000-00008F010000}"/>
    <cellStyle name="_TableSuperHead_Tabelle1" xfId="407" xr:uid="{00000000-0005-0000-0000-000090010000}"/>
    <cellStyle name="=D:\WINNT\SYSTEM32\COMMAND.COM" xfId="408" xr:uid="{00000000-0005-0000-0000-000091010000}"/>
    <cellStyle name="0%" xfId="409" xr:uid="{00000000-0005-0000-0000-000092010000}"/>
    <cellStyle name="0,##0" xfId="410" xr:uid="{00000000-0005-0000-0000-000093010000}"/>
    <cellStyle name="0.0" xfId="411" xr:uid="{00000000-0005-0000-0000-000094010000}"/>
    <cellStyle name="0.0%" xfId="412" xr:uid="{00000000-0005-0000-0000-000095010000}"/>
    <cellStyle name="0.00" xfId="413" xr:uid="{00000000-0005-0000-0000-000096010000}"/>
    <cellStyle name="1" xfId="414" xr:uid="{00000000-0005-0000-0000-000097010000}"/>
    <cellStyle name="1 2" xfId="415" xr:uid="{00000000-0005-0000-0000-000098010000}"/>
    <cellStyle name="1_20100615_Erfassungstemplate_Ertragsplanung_Retail_v05_kuen" xfId="416" xr:uid="{00000000-0005-0000-0000-000099010000}"/>
    <cellStyle name="1_20100615_Erfassungstemplate_Ertragsplanung_Retail_v05_kuen 2" xfId="417" xr:uid="{00000000-0005-0000-0000-00009A010000}"/>
    <cellStyle name="1_20100615_Erfassungstemplate_Ertragsplanung_Retail_v08" xfId="418" xr:uid="{00000000-0005-0000-0000-00009B010000}"/>
    <cellStyle name="1_20100615_Erfassungstemplate_Ertragsplanung_Retail_v08 2" xfId="419" xr:uid="{00000000-0005-0000-0000-00009C010000}"/>
    <cellStyle name="1_20100616 overview " xfId="420" xr:uid="{00000000-0005-0000-0000-00009D010000}"/>
    <cellStyle name="1_20100623 Management Reporting - Business Review v100413a" xfId="421" xr:uid="{00000000-0005-0000-0000-00009E010000}"/>
    <cellStyle name="1_20100630_Erfassungstemplate_Financial_Markets_v04" xfId="422" xr:uid="{00000000-0005-0000-0000-00009F010000}"/>
    <cellStyle name="1_20100630_Erfassungstemplate_Financial_Markets_v04 2" xfId="423" xr:uid="{00000000-0005-0000-0000-0000A0010000}"/>
    <cellStyle name="1_20100701_Erfassungstemplate_Ertragsplanung_Retail_v11" xfId="424" xr:uid="{00000000-0005-0000-0000-0000A1010000}"/>
    <cellStyle name="1_20100701_Erfassungstemplate_Ertragsplanung_Retail_v11 2" xfId="425" xr:uid="{00000000-0005-0000-0000-0000A2010000}"/>
    <cellStyle name="1_20100702_Erfassungstemplate_Ertragsplanung_Retail_v15" xfId="426" xr:uid="{00000000-0005-0000-0000-0000A3010000}"/>
    <cellStyle name="1_20100702_Erfassungstemplate_Ertragsplanung_Retail_v15 2" xfId="427" xr:uid="{00000000-0005-0000-0000-0000A4010000}"/>
    <cellStyle name="1_20100702_Erfassungstemplate_Ertragsplanung_Retail_v16" xfId="428" xr:uid="{00000000-0005-0000-0000-0000A5010000}"/>
    <cellStyle name="1_20100702_Erfassungstemplate_Ertragsplanung_Retail_v16 2" xfId="429" xr:uid="{00000000-0005-0000-0000-0000A6010000}"/>
    <cellStyle name="1_20100702_Erfassungstemplate_Ertragsplanung_Retail_v22" xfId="430" xr:uid="{00000000-0005-0000-0000-0000A7010000}"/>
    <cellStyle name="1_20100702_Erfassungstemplate_Ertragsplanung_Retail_v22 2" xfId="431" xr:uid="{00000000-0005-0000-0000-0000A8010000}"/>
    <cellStyle name="1_20100702_Erfassungstemplate_Ertragsplanung_Retail_v23" xfId="432" xr:uid="{00000000-0005-0000-0000-0000A9010000}"/>
    <cellStyle name="1_20100702_Erfassungstemplate_Ertragsplanung_Retail_v23 2" xfId="433" xr:uid="{00000000-0005-0000-0000-0000AA010000}"/>
    <cellStyle name="1_20100713_Erfassungstemplate_Ertragsplanung_Retail_v26" xfId="434" xr:uid="{00000000-0005-0000-0000-0000AB010000}"/>
    <cellStyle name="1_20100713_Erfassungstemplate_Ertragsplanung_Retail_v26 2" xfId="435" xr:uid="{00000000-0005-0000-0000-0000AC010000}"/>
    <cellStyle name="1_20100718_Erfassungstemplate_Ertragsplanung_Retail_v29" xfId="436" xr:uid="{00000000-0005-0000-0000-0000AD010000}"/>
    <cellStyle name="1_20100718_Erfassungstemplate_Ertragsplanung_Retail_v29 2" xfId="437" xr:uid="{00000000-0005-0000-0000-0000AE010000}"/>
    <cellStyle name="1_20100720_Erfassungstemplate_LLP_00_draft" xfId="438" xr:uid="{00000000-0005-0000-0000-0000AF010000}"/>
    <cellStyle name="1_20100726 Management Reporting - Business Review v100413a" xfId="439" xr:uid="{00000000-0005-0000-0000-0000B0010000}"/>
    <cellStyle name="1_20100727 Management Reporting - Business Review v100413a" xfId="440" xr:uid="{00000000-0005-0000-0000-0000B1010000}"/>
    <cellStyle name="1_20100727 Management Reporting - Business Review v100413a TEST" xfId="441" xr:uid="{00000000-0005-0000-0000-0000B2010000}"/>
    <cellStyle name="1_20100728_Erfassungstemplate_Ertragsplanung_Retail_v44" xfId="442" xr:uid="{00000000-0005-0000-0000-0000B3010000}"/>
    <cellStyle name="1_20100728_Erfassungstemplate_Ertragsplanung_Retail_v44 2" xfId="443" xr:uid="{00000000-0005-0000-0000-0000B4010000}"/>
    <cellStyle name="1_20100728_Erfassungstemplate_Financial_Markets_v05" xfId="444" xr:uid="{00000000-0005-0000-0000-0000B5010000}"/>
    <cellStyle name="1_20100728_Erfassungstemplate_Financial_Markets_v05 2" xfId="445" xr:uid="{00000000-0005-0000-0000-0000B6010000}"/>
    <cellStyle name="1_20100728_Erfassungstemplate_Financial_Markets_v07" xfId="446" xr:uid="{00000000-0005-0000-0000-0000B7010000}"/>
    <cellStyle name="1_20100728_Erfassungstemplate_Financial_Markets_v07 2" xfId="447" xr:uid="{00000000-0005-0000-0000-0000B8010000}"/>
    <cellStyle name="1_20100806 Management Reporting - Business Review v100413a TESTVERSION" xfId="448" xr:uid="{00000000-0005-0000-0000-0000B9010000}"/>
    <cellStyle name="1_20101119_Segmentreporting_v78_Testversion" xfId="449" xr:uid="{00000000-0005-0000-0000-0000BA010000}"/>
    <cellStyle name="1_20101206 KPIs 2011" xfId="450" xr:uid="{00000000-0005-0000-0000-0000BB010000}"/>
    <cellStyle name="1_20110103 Management Reporting Details Business Review" xfId="451" xr:uid="{00000000-0005-0000-0000-0000BC010000}"/>
    <cellStyle name="1_20110204 Finance Calendar 2011" xfId="452" xr:uid="{00000000-0005-0000-0000-0000BD010000}"/>
    <cellStyle name="1_20110204 Finance Calendar 2011_~3174756" xfId="453" xr:uid="{00000000-0005-0000-0000-0000BE010000}"/>
    <cellStyle name="1_20110204 Finance Calendar 2011_03 2011 Business Development" xfId="454" xr:uid="{00000000-0005-0000-0000-0000BF010000}"/>
    <cellStyle name="1_20110204 Finance Calendar 2011_03 2011 Business Development_Derivatives" xfId="455" xr:uid="{00000000-0005-0000-0000-0000C0010000}"/>
    <cellStyle name="1_20110204 Finance Calendar 2011_2011_Segmentreporting_v79_Testversion" xfId="456" xr:uid="{00000000-0005-0000-0000-0000C1010000}"/>
    <cellStyle name="1_20110204 Finance Calendar 2011_20110419_Business_Performance_Report_v11" xfId="457" xr:uid="{00000000-0005-0000-0000-0000C2010000}"/>
    <cellStyle name="1_20110204 Finance Calendar 2011_Derivatives" xfId="458" xr:uid="{00000000-0005-0000-0000-0000C3010000}"/>
    <cellStyle name="1_20110215 Finance Calendar 2011" xfId="459" xr:uid="{00000000-0005-0000-0000-0000C4010000}"/>
    <cellStyle name="1_20110215 Finance Calendar 2011_03 2011 Business Development" xfId="460" xr:uid="{00000000-0005-0000-0000-0000C5010000}"/>
    <cellStyle name="1_20110215 Finance Calendar 2011_03 2011 Business Development_Derivatives" xfId="461" xr:uid="{00000000-0005-0000-0000-0000C6010000}"/>
    <cellStyle name="1_20110215 Finance Calendar 2011_2011_Segmentreporting_v79_Testversion" xfId="462" xr:uid="{00000000-0005-0000-0000-0000C7010000}"/>
    <cellStyle name="1_20110215 Finance Calendar 2011_20110419_Business_Performance_Report_v11" xfId="463" xr:uid="{00000000-0005-0000-0000-0000C8010000}"/>
    <cellStyle name="1_20110215 Finance Calendar 2011_Derivatives" xfId="464" xr:uid="{00000000-0005-0000-0000-0000C9010000}"/>
    <cellStyle name="1_2011203 Overview Reports" xfId="465" xr:uid="{00000000-0005-0000-0000-0000CA010000}"/>
    <cellStyle name="1_2011203 Overview Reports 2" xfId="466" xr:uid="{00000000-0005-0000-0000-0000CB010000}"/>
    <cellStyle name="1_2011203 Overview Reports 3" xfId="467" xr:uid="{00000000-0005-0000-0000-0000CC010000}"/>
    <cellStyle name="1_2011203 Overview Reports 4" xfId="468" xr:uid="{00000000-0005-0000-0000-0000CD010000}"/>
    <cellStyle name="1_2011203 Overview Reports_~3174756" xfId="469" xr:uid="{00000000-0005-0000-0000-0000CE010000}"/>
    <cellStyle name="1_2011203 Overview Reports_03 2011 Business Development" xfId="470" xr:uid="{00000000-0005-0000-0000-0000CF010000}"/>
    <cellStyle name="1_2011203 Overview Reports_03 2011 Business Development_Derivatives" xfId="471" xr:uid="{00000000-0005-0000-0000-0000D0010000}"/>
    <cellStyle name="1_2011203 Overview Reports_2011_Segmentreporting_v79_Testversion" xfId="472" xr:uid="{00000000-0005-0000-0000-0000D1010000}"/>
    <cellStyle name="1_2011203 Overview Reports_20110419_Business_Performance_Report_v11" xfId="473" xr:uid="{00000000-0005-0000-0000-0000D2010000}"/>
    <cellStyle name="1_2011203 Overview Reports_20110419_Business_Performance_Report_v11_RSC" xfId="474" xr:uid="{00000000-0005-0000-0000-0000D3010000}"/>
    <cellStyle name="1_2011203 Overview Reports_Derivatives" xfId="475" xr:uid="{00000000-0005-0000-0000-0000D4010000}"/>
    <cellStyle name="1_2011203 Overview Reports_Division Summary  PCR" xfId="476" xr:uid="{00000000-0005-0000-0000-0000D5010000}"/>
    <cellStyle name="1_2011203 Overview Reports_Key-P-FM" xfId="477" xr:uid="{00000000-0005-0000-0000-0000D6010000}"/>
    <cellStyle name="1_2011203 Overview Reports_Key-P-Retail" xfId="478" xr:uid="{00000000-0005-0000-0000-0000D7010000}"/>
    <cellStyle name="1_2011203 Overview Reports_New Network Strategy" xfId="479" xr:uid="{00000000-0005-0000-0000-0000D8010000}"/>
    <cellStyle name="1_2011203 Overview Reports_Sales Funnel" xfId="480" xr:uid="{00000000-0005-0000-0000-0000D9010000}"/>
    <cellStyle name="1_20121227 BP_2013_Ertragsplanung_TOTAL_MON_v00_COMMERCIAL_für MH" xfId="481" xr:uid="{00000000-0005-0000-0000-0000DA010000}"/>
    <cellStyle name="1_BOLERO_2012-08-06" xfId="482" xr:uid="{00000000-0005-0000-0000-0000DB010000}"/>
    <cellStyle name="1_BOLERO_2012-12-03_V2" xfId="483" xr:uid="{00000000-0005-0000-0000-0000DC010000}"/>
    <cellStyle name="1_BOLERO_2012-12-03_V3" xfId="484" xr:uid="{00000000-0005-0000-0000-0000DD010000}"/>
    <cellStyle name="1_BP_2011_Ertragsplanung_Total_v00" xfId="485" xr:uid="{00000000-0005-0000-0000-0000DE010000}"/>
    <cellStyle name="1_BP_2011_Ertragsplanung_Total_v01" xfId="486" xr:uid="{00000000-0005-0000-0000-0000DF010000}"/>
    <cellStyle name="1_BP_2011_Investment Books_CR" xfId="487" xr:uid="{00000000-0005-0000-0000-0000E0010000}"/>
    <cellStyle name="1_BP_2011_Investment Books_CR 2" xfId="488" xr:uid="{00000000-0005-0000-0000-0000E1010000}"/>
    <cellStyle name="1_BP_2011_Investment Books_CR_2 libor" xfId="489" xr:uid="{00000000-0005-0000-0000-0000E2010000}"/>
    <cellStyle name="1_BP_2011_Investment Books_CR_2 libor 2" xfId="490" xr:uid="{00000000-0005-0000-0000-0000E3010000}"/>
    <cellStyle name="1_BP_2011_Investment Books_CR_3 equity" xfId="491" xr:uid="{00000000-0005-0000-0000-0000E4010000}"/>
    <cellStyle name="1_BP_2011_Investment Books_CR_3 equity 2" xfId="492" xr:uid="{00000000-0005-0000-0000-0000E5010000}"/>
    <cellStyle name="1_BP_2011_Investment Books_CR_4 mismatch sov" xfId="493" xr:uid="{00000000-0005-0000-0000-0000E6010000}"/>
    <cellStyle name="1_BP_2011_Investment Books_CR_4 mismatch sov 2" xfId="494" xr:uid="{00000000-0005-0000-0000-0000E7010000}"/>
    <cellStyle name="1_BP_2011_Investment Books_CR_5_b" xfId="495" xr:uid="{00000000-0005-0000-0000-0000E8010000}"/>
    <cellStyle name="1_BP_2011_Investment Books_CR_5_b 2" xfId="496" xr:uid="{00000000-0005-0000-0000-0000E9010000}"/>
    <cellStyle name="1_BP_2011_Investment Books_CR_6" xfId="497" xr:uid="{00000000-0005-0000-0000-0000EA010000}"/>
    <cellStyle name="1_BP_2011_Investment Books_CR_6 2" xfId="498" xr:uid="{00000000-0005-0000-0000-0000EB010000}"/>
    <cellStyle name="1_BP_2011_Investment Books_CR_7" xfId="499" xr:uid="{00000000-0005-0000-0000-0000EC010000}"/>
    <cellStyle name="1_BP_2011_Investment Books_CR_7 2" xfId="500" xr:uid="{00000000-0005-0000-0000-0000ED010000}"/>
    <cellStyle name="1_BP_2011_Investment Books_CR_8" xfId="501" xr:uid="{00000000-0005-0000-0000-0000EE010000}"/>
    <cellStyle name="1_BP_2011_Investment Books_CR_8 2" xfId="502" xr:uid="{00000000-0005-0000-0000-0000EF010000}"/>
    <cellStyle name="1_BP_2012_Ertragsplanung_Total_v00" xfId="503" xr:uid="{00000000-0005-0000-0000-0000F0010000}"/>
    <cellStyle name="1_BP_2012_Ertragsplanung_Total_v03" xfId="504" xr:uid="{00000000-0005-0000-0000-0000F1010000}"/>
    <cellStyle name="1_BP_2012_Ertragsplanung_Total_v07" xfId="505" xr:uid="{00000000-0005-0000-0000-0000F2010000}"/>
    <cellStyle name="1_BP_2012_Ertragsplanung_Total_v10" xfId="506" xr:uid="{00000000-0005-0000-0000-0000F3010000}"/>
    <cellStyle name="1_BP_2012_LLP_KR" xfId="507" xr:uid="{00000000-0005-0000-0000-0000F4010000}"/>
    <cellStyle name="1_BP_2013_Ertragsplanung_TOTAL_MON_v00_COMMERCIAL" xfId="508" xr:uid="{00000000-0005-0000-0000-0000F5010000}"/>
    <cellStyle name="1_BP_2013_Ertragsplanung_TOTAL_MON_v00_COMMERCIAL_für MH" xfId="509" xr:uid="{00000000-0005-0000-0000-0000F6010000}"/>
    <cellStyle name="1_BP_2013_Ertragsplanung_TOTAL_MON_v00_INT_COMMERCIAL_für AW" xfId="510" xr:uid="{00000000-0005-0000-0000-0000F7010000}"/>
    <cellStyle name="1_consolidated own funds 11_2010" xfId="511" xr:uid="{00000000-0005-0000-0000-0000F8010000}"/>
    <cellStyle name="1_consolidated own funds 11_2010_~3174756" xfId="512" xr:uid="{00000000-0005-0000-0000-0000F9010000}"/>
    <cellStyle name="1_consolidated own funds 11_2010_03 2011 Business Development" xfId="513" xr:uid="{00000000-0005-0000-0000-0000FA010000}"/>
    <cellStyle name="1_consolidated own funds 11_2010_03 2011 Business Development_Derivatives" xfId="514" xr:uid="{00000000-0005-0000-0000-0000FB010000}"/>
    <cellStyle name="1_consolidated own funds 11_2010_2011_Segmentreporting_v79_Testversion" xfId="515" xr:uid="{00000000-0005-0000-0000-0000FC010000}"/>
    <cellStyle name="1_consolidated own funds 11_2010_20110419_Business_Performance_Report_v11" xfId="516" xr:uid="{00000000-0005-0000-0000-0000FD010000}"/>
    <cellStyle name="1_consolidated own funds 11_2010_Derivatives" xfId="517" xr:uid="{00000000-0005-0000-0000-0000FE010000}"/>
    <cellStyle name="1_Daten_MonRep_2012_08" xfId="518" xr:uid="{00000000-0005-0000-0000-0000FF010000}"/>
    <cellStyle name="1_Daten_MonRep_2012_10" xfId="519" xr:uid="{00000000-0005-0000-0000-000000020000}"/>
    <cellStyle name="1_DIVISION_Products" xfId="520" xr:uid="{00000000-0005-0000-0000-000001020000}"/>
    <cellStyle name="1_DIVISION_Products 2" xfId="521" xr:uid="{00000000-0005-0000-0000-000002020000}"/>
    <cellStyle name="1_DIVISION_Products 3" xfId="522" xr:uid="{00000000-0005-0000-0000-000003020000}"/>
    <cellStyle name="1_DIVISION_Products 4" xfId="523" xr:uid="{00000000-0005-0000-0000-000004020000}"/>
    <cellStyle name="1_DIVISION_Products_20100505_Segmentreporting_v57_Testversion" xfId="524" xr:uid="{00000000-0005-0000-0000-000005020000}"/>
    <cellStyle name="1_DIVISION_Products_20100505_Segmentreporting_v57_Testversion 2" xfId="525" xr:uid="{00000000-0005-0000-0000-000006020000}"/>
    <cellStyle name="1_DIVISION_Products_20100505_Segmentreporting_v57_Testversion_20100615_Erfassungstemplate_Ertragsplanung_Retail_v05_kuen" xfId="526" xr:uid="{00000000-0005-0000-0000-000007020000}"/>
    <cellStyle name="1_DIVISION_Products_20100505_Segmentreporting_v57_Testversion_20100615_Erfassungstemplate_Ertragsplanung_Retail_v05_kuen 2" xfId="527" xr:uid="{00000000-0005-0000-0000-000008020000}"/>
    <cellStyle name="1_DIVISION_Products_20100505_Segmentreporting_v57_Testversion_20100615_Erfassungstemplate_Ertragsplanung_Retail_v08" xfId="528" xr:uid="{00000000-0005-0000-0000-000009020000}"/>
    <cellStyle name="1_DIVISION_Products_20100505_Segmentreporting_v57_Testversion_20100615_Erfassungstemplate_Ertragsplanung_Retail_v08 2" xfId="529" xr:uid="{00000000-0005-0000-0000-00000A020000}"/>
    <cellStyle name="1_DIVISION_Products_20100505_Segmentreporting_v57_Testversion_20100623 Management Reporting - Business Review v100413a" xfId="530" xr:uid="{00000000-0005-0000-0000-00000B020000}"/>
    <cellStyle name="1_DIVISION_Products_20100505_Segmentreporting_v57_Testversion_20100630_Erfassungstemplate_Financial_Markets_v04" xfId="531" xr:uid="{00000000-0005-0000-0000-00000C020000}"/>
    <cellStyle name="1_DIVISION_Products_20100505_Segmentreporting_v57_Testversion_20100630_Erfassungstemplate_Financial_Markets_v04 2" xfId="532" xr:uid="{00000000-0005-0000-0000-00000D020000}"/>
    <cellStyle name="1_DIVISION_Products_20100505_Segmentreporting_v57_Testversion_20100701_Erfassungstemplate_Ertragsplanung_Retail_v11" xfId="533" xr:uid="{00000000-0005-0000-0000-00000E020000}"/>
    <cellStyle name="1_DIVISION_Products_20100505_Segmentreporting_v57_Testversion_20100701_Erfassungstemplate_Ertragsplanung_Retail_v11 2" xfId="534" xr:uid="{00000000-0005-0000-0000-00000F020000}"/>
    <cellStyle name="1_DIVISION_Products_20100505_Segmentreporting_v57_Testversion_20100702_Erfassungstemplate_Ertragsplanung_Retail_v15" xfId="535" xr:uid="{00000000-0005-0000-0000-000010020000}"/>
    <cellStyle name="1_DIVISION_Products_20100505_Segmentreporting_v57_Testversion_20100702_Erfassungstemplate_Ertragsplanung_Retail_v15 2" xfId="536" xr:uid="{00000000-0005-0000-0000-000011020000}"/>
    <cellStyle name="1_DIVISION_Products_20100505_Segmentreporting_v57_Testversion_20100702_Erfassungstemplate_Ertragsplanung_Retail_v16" xfId="537" xr:uid="{00000000-0005-0000-0000-000012020000}"/>
    <cellStyle name="1_DIVISION_Products_20100505_Segmentreporting_v57_Testversion_20100702_Erfassungstemplate_Ertragsplanung_Retail_v16 2" xfId="538" xr:uid="{00000000-0005-0000-0000-000013020000}"/>
    <cellStyle name="1_DIVISION_Products_20100505_Segmentreporting_v57_Testversion_20100702_Erfassungstemplate_Ertragsplanung_Retail_v22" xfId="539" xr:uid="{00000000-0005-0000-0000-000014020000}"/>
    <cellStyle name="1_DIVISION_Products_20100505_Segmentreporting_v57_Testversion_20100702_Erfassungstemplate_Ertragsplanung_Retail_v22 2" xfId="540" xr:uid="{00000000-0005-0000-0000-000015020000}"/>
    <cellStyle name="1_DIVISION_Products_20100505_Segmentreporting_v57_Testversion_20100702_Erfassungstemplate_Ertragsplanung_Retail_v23" xfId="541" xr:uid="{00000000-0005-0000-0000-000016020000}"/>
    <cellStyle name="1_DIVISION_Products_20100505_Segmentreporting_v57_Testversion_20100702_Erfassungstemplate_Ertragsplanung_Retail_v23 2" xfId="542" xr:uid="{00000000-0005-0000-0000-000017020000}"/>
    <cellStyle name="1_DIVISION_Products_20100505_Segmentreporting_v57_Testversion_20100713_Erfassungstemplate_Ertragsplanung_Retail_v26" xfId="543" xr:uid="{00000000-0005-0000-0000-000018020000}"/>
    <cellStyle name="1_DIVISION_Products_20100505_Segmentreporting_v57_Testversion_20100713_Erfassungstemplate_Ertragsplanung_Retail_v26 2" xfId="544" xr:uid="{00000000-0005-0000-0000-000019020000}"/>
    <cellStyle name="1_DIVISION_Products_20100505_Segmentreporting_v57_Testversion_20100718_Erfassungstemplate_Ertragsplanung_Retail_v29" xfId="545" xr:uid="{00000000-0005-0000-0000-00001A020000}"/>
    <cellStyle name="1_DIVISION_Products_20100505_Segmentreporting_v57_Testversion_20100718_Erfassungstemplate_Ertragsplanung_Retail_v29 2" xfId="546" xr:uid="{00000000-0005-0000-0000-00001B020000}"/>
    <cellStyle name="1_DIVISION_Products_20100505_Segmentreporting_v57_Testversion_20100720_Erfassungstemplate_LLP_00_draft" xfId="547" xr:uid="{00000000-0005-0000-0000-00001C020000}"/>
    <cellStyle name="1_DIVISION_Products_20100505_Segmentreporting_v57_Testversion_20100726 Management Reporting - Business Review v100413a" xfId="548" xr:uid="{00000000-0005-0000-0000-00001D020000}"/>
    <cellStyle name="1_DIVISION_Products_20100505_Segmentreporting_v57_Testversion_20100727 Management Reporting - Business Review v100413a" xfId="549" xr:uid="{00000000-0005-0000-0000-00001E020000}"/>
    <cellStyle name="1_DIVISION_Products_20100505_Segmentreporting_v57_Testversion_20100727 Management Reporting - Business Review v100413a TEST" xfId="550" xr:uid="{00000000-0005-0000-0000-00001F020000}"/>
    <cellStyle name="1_DIVISION_Products_20100505_Segmentreporting_v57_Testversion_20100728_Erfassungstemplate_Ertragsplanung_Retail_v44" xfId="551" xr:uid="{00000000-0005-0000-0000-000020020000}"/>
    <cellStyle name="1_DIVISION_Products_20100505_Segmentreporting_v57_Testversion_20100728_Erfassungstemplate_Ertragsplanung_Retail_v44 2" xfId="552" xr:uid="{00000000-0005-0000-0000-000021020000}"/>
    <cellStyle name="1_DIVISION_Products_20100505_Segmentreporting_v57_Testversion_20100728_Erfassungstemplate_Financial_Markets_v05" xfId="553" xr:uid="{00000000-0005-0000-0000-000022020000}"/>
    <cellStyle name="1_DIVISION_Products_20100505_Segmentreporting_v57_Testversion_20100728_Erfassungstemplate_Financial_Markets_v05 2" xfId="554" xr:uid="{00000000-0005-0000-0000-000023020000}"/>
    <cellStyle name="1_DIVISION_Products_20100505_Segmentreporting_v57_Testversion_20100728_Erfassungstemplate_Financial_Markets_v07" xfId="555" xr:uid="{00000000-0005-0000-0000-000024020000}"/>
    <cellStyle name="1_DIVISION_Products_20100505_Segmentreporting_v57_Testversion_20100728_Erfassungstemplate_Financial_Markets_v07 2" xfId="556" xr:uid="{00000000-0005-0000-0000-000025020000}"/>
    <cellStyle name="1_DIVISION_Products_20100505_Segmentreporting_v57_Testversion_20100806 Management Reporting - Business Review v100413a TESTVERSION" xfId="557" xr:uid="{00000000-0005-0000-0000-000026020000}"/>
    <cellStyle name="1_DIVISION_Products_20100505_Segmentreporting_v57_Testversion_20101119_Segmentreporting_v78_Testversion" xfId="558" xr:uid="{00000000-0005-0000-0000-000027020000}"/>
    <cellStyle name="1_DIVISION_Products_20100505_Segmentreporting_v57_Testversion_20101206 KPIs 2011" xfId="559" xr:uid="{00000000-0005-0000-0000-000028020000}"/>
    <cellStyle name="1_DIVISION_Products_20100505_Segmentreporting_v57_Testversion_20110103 Management Reporting Details Business Review" xfId="560" xr:uid="{00000000-0005-0000-0000-000029020000}"/>
    <cellStyle name="1_DIVISION_Products_20100505_Segmentreporting_v57_Testversion_20121227 BP_2013_Ertragsplanung_TOTAL_MON_v00_COMMERCIAL_für MH" xfId="561" xr:uid="{00000000-0005-0000-0000-00002A020000}"/>
    <cellStyle name="1_DIVISION_Products_20100505_Segmentreporting_v57_Testversion_BP_2011_Ertragsplanung_Total_v00" xfId="562" xr:uid="{00000000-0005-0000-0000-00002B020000}"/>
    <cellStyle name="1_DIVISION_Products_20100505_Segmentreporting_v57_Testversion_BP_2011_Ertragsplanung_Total_v01" xfId="563" xr:uid="{00000000-0005-0000-0000-00002C020000}"/>
    <cellStyle name="1_DIVISION_Products_20100505_Segmentreporting_v57_Testversion_BP_2011_Investment Books_CR" xfId="564" xr:uid="{00000000-0005-0000-0000-00002D020000}"/>
    <cellStyle name="1_DIVISION_Products_20100505_Segmentreporting_v57_Testversion_BP_2011_Investment Books_CR 2" xfId="565" xr:uid="{00000000-0005-0000-0000-00002E020000}"/>
    <cellStyle name="1_DIVISION_Products_20100505_Segmentreporting_v57_Testversion_BP_2011_Investment Books_CR_2 libor" xfId="566" xr:uid="{00000000-0005-0000-0000-00002F020000}"/>
    <cellStyle name="1_DIVISION_Products_20100505_Segmentreporting_v57_Testversion_BP_2011_Investment Books_CR_2 libor 2" xfId="567" xr:uid="{00000000-0005-0000-0000-000030020000}"/>
    <cellStyle name="1_DIVISION_Products_20100505_Segmentreporting_v57_Testversion_BP_2011_Investment Books_CR_3 equity" xfId="568" xr:uid="{00000000-0005-0000-0000-000031020000}"/>
    <cellStyle name="1_DIVISION_Products_20100505_Segmentreporting_v57_Testversion_BP_2011_Investment Books_CR_3 equity 2" xfId="569" xr:uid="{00000000-0005-0000-0000-000032020000}"/>
    <cellStyle name="1_DIVISION_Products_20100505_Segmentreporting_v57_Testversion_BP_2011_Investment Books_CR_4 mismatch sov" xfId="570" xr:uid="{00000000-0005-0000-0000-000033020000}"/>
    <cellStyle name="1_DIVISION_Products_20100505_Segmentreporting_v57_Testversion_BP_2011_Investment Books_CR_4 mismatch sov 2" xfId="571" xr:uid="{00000000-0005-0000-0000-000034020000}"/>
    <cellStyle name="1_DIVISION_Products_20100505_Segmentreporting_v57_Testversion_BP_2011_Investment Books_CR_5_b" xfId="572" xr:uid="{00000000-0005-0000-0000-000035020000}"/>
    <cellStyle name="1_DIVISION_Products_20100505_Segmentreporting_v57_Testversion_BP_2011_Investment Books_CR_5_b 2" xfId="573" xr:uid="{00000000-0005-0000-0000-000036020000}"/>
    <cellStyle name="1_DIVISION_Products_20100505_Segmentreporting_v57_Testversion_BP_2011_Investment Books_CR_6" xfId="574" xr:uid="{00000000-0005-0000-0000-000037020000}"/>
    <cellStyle name="1_DIVISION_Products_20100505_Segmentreporting_v57_Testversion_BP_2011_Investment Books_CR_6 2" xfId="575" xr:uid="{00000000-0005-0000-0000-000038020000}"/>
    <cellStyle name="1_DIVISION_Products_20100505_Segmentreporting_v57_Testversion_BP_2011_Investment Books_CR_7" xfId="576" xr:uid="{00000000-0005-0000-0000-000039020000}"/>
    <cellStyle name="1_DIVISION_Products_20100505_Segmentreporting_v57_Testversion_BP_2011_Investment Books_CR_7 2" xfId="577" xr:uid="{00000000-0005-0000-0000-00003A020000}"/>
    <cellStyle name="1_DIVISION_Products_20100505_Segmentreporting_v57_Testversion_BP_2011_Investment Books_CR_8" xfId="578" xr:uid="{00000000-0005-0000-0000-00003B020000}"/>
    <cellStyle name="1_DIVISION_Products_20100505_Segmentreporting_v57_Testversion_BP_2011_Investment Books_CR_8 2" xfId="579" xr:uid="{00000000-0005-0000-0000-00003C020000}"/>
    <cellStyle name="1_DIVISION_Products_20100505_Segmentreporting_v57_Testversion_BP_2012_Ertragsplanung_Total_v00" xfId="580" xr:uid="{00000000-0005-0000-0000-00003D020000}"/>
    <cellStyle name="1_DIVISION_Products_20100505_Segmentreporting_v57_Testversion_BP_2012_Ertragsplanung_Total_v03" xfId="581" xr:uid="{00000000-0005-0000-0000-00003E020000}"/>
    <cellStyle name="1_DIVISION_Products_20100505_Segmentreporting_v57_Testversion_BP_2012_Ertragsplanung_Total_v07" xfId="582" xr:uid="{00000000-0005-0000-0000-00003F020000}"/>
    <cellStyle name="1_DIVISION_Products_20100505_Segmentreporting_v57_Testversion_BP_2012_Ertragsplanung_Total_v10" xfId="583" xr:uid="{00000000-0005-0000-0000-000040020000}"/>
    <cellStyle name="1_DIVISION_Products_20100505_Segmentreporting_v57_Testversion_BP_2012_LLP_KR" xfId="584" xr:uid="{00000000-0005-0000-0000-000041020000}"/>
    <cellStyle name="1_DIVISION_Products_20100505_Segmentreporting_v57_Testversion_BP_2013_Ertragsplanung_TOTAL_MON_v00_COMMERCIAL" xfId="585" xr:uid="{00000000-0005-0000-0000-000042020000}"/>
    <cellStyle name="1_DIVISION_Products_20100505_Segmentreporting_v57_Testversion_BP_2013_Ertragsplanung_TOTAL_MON_v00_COMMERCIAL_für MH" xfId="586" xr:uid="{00000000-0005-0000-0000-000043020000}"/>
    <cellStyle name="1_DIVISION_Products_20100505_Segmentreporting_v57_Testversion_BP_2013_Ertragsplanung_TOTAL_MON_v00_INT_COMMERCIAL_für AW" xfId="587" xr:uid="{00000000-0005-0000-0000-000044020000}"/>
    <cellStyle name="1_DIVISION_Products_20100505_Segmentreporting_v57_Testversion_LLP_KR" xfId="588" xr:uid="{00000000-0005-0000-0000-000045020000}"/>
    <cellStyle name="1_DIVISION_Products_20100505_Segmentreporting_v57d" xfId="589" xr:uid="{00000000-0005-0000-0000-000046020000}"/>
    <cellStyle name="1_DIVISION_Products_20100505_Segmentreporting_v57d_20100623 Management Reporting - Business Review v100413a" xfId="590" xr:uid="{00000000-0005-0000-0000-000047020000}"/>
    <cellStyle name="1_DIVISION_Products_20100505_Segmentreporting_v57d_20100726 Management Reporting - Business Review v100413a" xfId="591" xr:uid="{00000000-0005-0000-0000-000048020000}"/>
    <cellStyle name="1_DIVISION_Products_20100505_Segmentreporting_v57d_20100727 Management Reporting - Business Review v100413a" xfId="592" xr:uid="{00000000-0005-0000-0000-000049020000}"/>
    <cellStyle name="1_DIVISION_Products_20100505_Segmentreporting_v57d_20100727 Management Reporting - Business Review v100413a TEST" xfId="593" xr:uid="{00000000-0005-0000-0000-00004A020000}"/>
    <cellStyle name="1_DIVISION_Products_20100505_Segmentreporting_v57d_20100806 Management Reporting - Business Review v100413a TESTVERSION" xfId="594" xr:uid="{00000000-0005-0000-0000-00004B020000}"/>
    <cellStyle name="1_DIVISION_Products_20100505_Segmentreporting_v57d_20101119_Segmentreporting_v78_Testversion" xfId="595" xr:uid="{00000000-0005-0000-0000-00004C020000}"/>
    <cellStyle name="1_DIVISION_Products_20100505_Segmentreporting_v57d_20101206 KPIs 2011" xfId="596" xr:uid="{00000000-0005-0000-0000-00004D020000}"/>
    <cellStyle name="1_DIVISION_Products_20100505_Segmentreporting_v57d_20110103 Management Reporting Details Business Review" xfId="597" xr:uid="{00000000-0005-0000-0000-00004E020000}"/>
    <cellStyle name="1_DIVISION_Products_20100602_Segmentreporting_v61" xfId="598" xr:uid="{00000000-0005-0000-0000-00004F020000}"/>
    <cellStyle name="1_DIVISION_Products_20100602_Segmentreporting_v61_20100623 Management Reporting - Business Review v100413a" xfId="599" xr:uid="{00000000-0005-0000-0000-000050020000}"/>
    <cellStyle name="1_DIVISION_Products_20100602_Segmentreporting_v61_20100726 Management Reporting - Business Review v100413a" xfId="600" xr:uid="{00000000-0005-0000-0000-000051020000}"/>
    <cellStyle name="1_DIVISION_Products_20100602_Segmentreporting_v61_20100727 Management Reporting - Business Review v100413a" xfId="601" xr:uid="{00000000-0005-0000-0000-000052020000}"/>
    <cellStyle name="1_DIVISION_Products_20100602_Segmentreporting_v61_20100727 Management Reporting - Business Review v100413a TEST" xfId="602" xr:uid="{00000000-0005-0000-0000-000053020000}"/>
    <cellStyle name="1_DIVISION_Products_20100602_Segmentreporting_v61_20100806 Management Reporting - Business Review v100413a TESTVERSION" xfId="603" xr:uid="{00000000-0005-0000-0000-000054020000}"/>
    <cellStyle name="1_DIVISION_Products_20100602_Segmentreporting_v61_20101119_Segmentreporting_v78_Testversion" xfId="604" xr:uid="{00000000-0005-0000-0000-000055020000}"/>
    <cellStyle name="1_DIVISION_Products_20100602_Segmentreporting_v61_20101206 KPIs 2011" xfId="605" xr:uid="{00000000-0005-0000-0000-000056020000}"/>
    <cellStyle name="1_DIVISION_Products_20100602_Segmentreporting_v61_20110103 Management Reporting Details Business Review" xfId="606" xr:uid="{00000000-0005-0000-0000-000057020000}"/>
    <cellStyle name="1_DIVISION_Products_20100607_Segmentreporting_v62" xfId="607" xr:uid="{00000000-0005-0000-0000-000058020000}"/>
    <cellStyle name="1_DIVISION_Products_20100607_Segmentreporting_v62_20100623 Management Reporting - Business Review v100413a" xfId="608" xr:uid="{00000000-0005-0000-0000-000059020000}"/>
    <cellStyle name="1_DIVISION_Products_20100607_Segmentreporting_v62_20100726 Management Reporting - Business Review v100413a" xfId="609" xr:uid="{00000000-0005-0000-0000-00005A020000}"/>
    <cellStyle name="1_DIVISION_Products_20100607_Segmentreporting_v62_20100727 Management Reporting - Business Review v100413a" xfId="610" xr:uid="{00000000-0005-0000-0000-00005B020000}"/>
    <cellStyle name="1_DIVISION_Products_20100607_Segmentreporting_v62_20100727 Management Reporting - Business Review v100413a TEST" xfId="611" xr:uid="{00000000-0005-0000-0000-00005C020000}"/>
    <cellStyle name="1_DIVISION_Products_20100607_Segmentreporting_v62_20100806 Management Reporting - Business Review v100413a TESTVERSION" xfId="612" xr:uid="{00000000-0005-0000-0000-00005D020000}"/>
    <cellStyle name="1_DIVISION_Products_20100607_Segmentreporting_v62_20101119_Segmentreporting_v78_Testversion" xfId="613" xr:uid="{00000000-0005-0000-0000-00005E020000}"/>
    <cellStyle name="1_DIVISION_Products_20100607_Segmentreporting_v62_20101206 KPIs 2011" xfId="614" xr:uid="{00000000-0005-0000-0000-00005F020000}"/>
    <cellStyle name="1_DIVISION_Products_20100607_Segmentreporting_v62_20110103 Management Reporting Details Business Review" xfId="615" xr:uid="{00000000-0005-0000-0000-000060020000}"/>
    <cellStyle name="1_DIVISION_Products_20100614_Segmentreporting_v68" xfId="616" xr:uid="{00000000-0005-0000-0000-000061020000}"/>
    <cellStyle name="1_DIVISION_Products_20100614_Segmentreporting_v68_20100623 Management Reporting - Business Review v100413a" xfId="617" xr:uid="{00000000-0005-0000-0000-000062020000}"/>
    <cellStyle name="1_DIVISION_Products_20100614_Segmentreporting_v68_20100726 Management Reporting - Business Review v100413a" xfId="618" xr:uid="{00000000-0005-0000-0000-000063020000}"/>
    <cellStyle name="1_DIVISION_Products_20100614_Segmentreporting_v68_20100727 Management Reporting - Business Review v100413a" xfId="619" xr:uid="{00000000-0005-0000-0000-000064020000}"/>
    <cellStyle name="1_DIVISION_Products_20100614_Segmentreporting_v68_20100727 Management Reporting - Business Review v100413a TEST" xfId="620" xr:uid="{00000000-0005-0000-0000-000065020000}"/>
    <cellStyle name="1_DIVISION_Products_20100614_Segmentreporting_v68_20100806 Management Reporting - Business Review v100413a TESTVERSION" xfId="621" xr:uid="{00000000-0005-0000-0000-000066020000}"/>
    <cellStyle name="1_DIVISION_Products_20100614_Segmentreporting_v68_20101119_Segmentreporting_v78_Testversion" xfId="622" xr:uid="{00000000-0005-0000-0000-000067020000}"/>
    <cellStyle name="1_DIVISION_Products_20100614_Segmentreporting_v68_20101206 KPIs 2011" xfId="623" xr:uid="{00000000-0005-0000-0000-000068020000}"/>
    <cellStyle name="1_DIVISION_Products_20100614_Segmentreporting_v68_20110103 Management Reporting Details Business Review" xfId="624" xr:uid="{00000000-0005-0000-0000-000069020000}"/>
    <cellStyle name="1_DIVISION_Products_20100614_Segmentreporting_v70_Testversion" xfId="625" xr:uid="{00000000-0005-0000-0000-00006A020000}"/>
    <cellStyle name="1_DIVISION_Products_20100615_Erfassungstemplate_Ertragsplanung_Retail_v05_kuen" xfId="626" xr:uid="{00000000-0005-0000-0000-00006B020000}"/>
    <cellStyle name="1_DIVISION_Products_20100615_Erfassungstemplate_Ertragsplanung_Retail_v05_kuen 2" xfId="627" xr:uid="{00000000-0005-0000-0000-00006C020000}"/>
    <cellStyle name="1_DIVISION_Products_20100615_Erfassungstemplate_Ertragsplanung_Retail_v08" xfId="628" xr:uid="{00000000-0005-0000-0000-00006D020000}"/>
    <cellStyle name="1_DIVISION_Products_20100615_Erfassungstemplate_Ertragsplanung_Retail_v08 2" xfId="629" xr:uid="{00000000-0005-0000-0000-00006E020000}"/>
    <cellStyle name="1_DIVISION_Products_20100623 Management Reporting - Business Review v100413a" xfId="630" xr:uid="{00000000-0005-0000-0000-00006F020000}"/>
    <cellStyle name="1_DIVISION_Products_20100630_Erfassungstemplate_Financial_Markets_v04" xfId="631" xr:uid="{00000000-0005-0000-0000-000070020000}"/>
    <cellStyle name="1_DIVISION_Products_20100630_Erfassungstemplate_Financial_Markets_v04 2" xfId="632" xr:uid="{00000000-0005-0000-0000-000071020000}"/>
    <cellStyle name="1_DIVISION_Products_20100701_Erfassungstemplate_Ertragsplanung_Retail_v11" xfId="633" xr:uid="{00000000-0005-0000-0000-000072020000}"/>
    <cellStyle name="1_DIVISION_Products_20100701_Erfassungstemplate_Ertragsplanung_Retail_v11 2" xfId="634" xr:uid="{00000000-0005-0000-0000-000073020000}"/>
    <cellStyle name="1_DIVISION_Products_20100702_Erfassungstemplate_Ertragsplanung_Retail_v15" xfId="635" xr:uid="{00000000-0005-0000-0000-000074020000}"/>
    <cellStyle name="1_DIVISION_Products_20100702_Erfassungstemplate_Ertragsplanung_Retail_v15 2" xfId="636" xr:uid="{00000000-0005-0000-0000-000075020000}"/>
    <cellStyle name="1_DIVISION_Products_20100702_Erfassungstemplate_Ertragsplanung_Retail_v16" xfId="637" xr:uid="{00000000-0005-0000-0000-000076020000}"/>
    <cellStyle name="1_DIVISION_Products_20100702_Erfassungstemplate_Ertragsplanung_Retail_v16 2" xfId="638" xr:uid="{00000000-0005-0000-0000-000077020000}"/>
    <cellStyle name="1_DIVISION_Products_20100702_Erfassungstemplate_Ertragsplanung_Retail_v22" xfId="639" xr:uid="{00000000-0005-0000-0000-000078020000}"/>
    <cellStyle name="1_DIVISION_Products_20100702_Erfassungstemplate_Ertragsplanung_Retail_v22 2" xfId="640" xr:uid="{00000000-0005-0000-0000-000079020000}"/>
    <cellStyle name="1_DIVISION_Products_20100702_Erfassungstemplate_Ertragsplanung_Retail_v23" xfId="641" xr:uid="{00000000-0005-0000-0000-00007A020000}"/>
    <cellStyle name="1_DIVISION_Products_20100702_Erfassungstemplate_Ertragsplanung_Retail_v23 2" xfId="642" xr:uid="{00000000-0005-0000-0000-00007B020000}"/>
    <cellStyle name="1_DIVISION_Products_20100713_Erfassungstemplate_Ertragsplanung_Retail_v26" xfId="643" xr:uid="{00000000-0005-0000-0000-00007C020000}"/>
    <cellStyle name="1_DIVISION_Products_20100713_Erfassungstemplate_Ertragsplanung_Retail_v26 2" xfId="644" xr:uid="{00000000-0005-0000-0000-00007D020000}"/>
    <cellStyle name="1_DIVISION_Products_20100713_Segmentreporting_v72" xfId="645" xr:uid="{00000000-0005-0000-0000-00007E020000}"/>
    <cellStyle name="1_DIVISION_Products_20100714_Segmentreporting_v73" xfId="646" xr:uid="{00000000-0005-0000-0000-00007F020000}"/>
    <cellStyle name="1_DIVISION_Products_20100714_Segmentreporting_v74" xfId="647" xr:uid="{00000000-0005-0000-0000-000080020000}"/>
    <cellStyle name="1_DIVISION_Products_20100718_Erfassungstemplate_Ertragsplanung_Retail_v29" xfId="648" xr:uid="{00000000-0005-0000-0000-000081020000}"/>
    <cellStyle name="1_DIVISION_Products_20100718_Erfassungstemplate_Ertragsplanung_Retail_v29 2" xfId="649" xr:uid="{00000000-0005-0000-0000-000082020000}"/>
    <cellStyle name="1_DIVISION_Products_20100719_Segmentreporting_v75" xfId="650" xr:uid="{00000000-0005-0000-0000-000083020000}"/>
    <cellStyle name="1_DIVISION_Products_20100719_Segmentreporting_v75_Testversion" xfId="651" xr:uid="{00000000-0005-0000-0000-000084020000}"/>
    <cellStyle name="1_DIVISION_Products_20100720_Erfassungstemplate_LLP_00_draft" xfId="652" xr:uid="{00000000-0005-0000-0000-000085020000}"/>
    <cellStyle name="1_DIVISION_Products_20100720_Segmentreporting_v76_Testversion" xfId="653" xr:uid="{00000000-0005-0000-0000-000086020000}"/>
    <cellStyle name="1_DIVISION_Products_20100726 Management Reporting - Business Review v100413a" xfId="654" xr:uid="{00000000-0005-0000-0000-000087020000}"/>
    <cellStyle name="1_DIVISION_Products_20100727 Management Reporting - Business Review v100413a" xfId="655" xr:uid="{00000000-0005-0000-0000-000088020000}"/>
    <cellStyle name="1_DIVISION_Products_20100727 Management Reporting - Business Review v100413a TEST" xfId="656" xr:uid="{00000000-0005-0000-0000-000089020000}"/>
    <cellStyle name="1_DIVISION_Products_20100728_Erfassungstemplate_Ertragsplanung_Retail_v44" xfId="657" xr:uid="{00000000-0005-0000-0000-00008A020000}"/>
    <cellStyle name="1_DIVISION_Products_20100728_Erfassungstemplate_Ertragsplanung_Retail_v44 2" xfId="658" xr:uid="{00000000-0005-0000-0000-00008B020000}"/>
    <cellStyle name="1_DIVISION_Products_20100728_Erfassungstemplate_Financial_Markets_v05" xfId="659" xr:uid="{00000000-0005-0000-0000-00008C020000}"/>
    <cellStyle name="1_DIVISION_Products_20100728_Erfassungstemplate_Financial_Markets_v05 2" xfId="660" xr:uid="{00000000-0005-0000-0000-00008D020000}"/>
    <cellStyle name="1_DIVISION_Products_20100728_Erfassungstemplate_Financial_Markets_v07" xfId="661" xr:uid="{00000000-0005-0000-0000-00008E020000}"/>
    <cellStyle name="1_DIVISION_Products_20100728_Erfassungstemplate_Financial_Markets_v07 2" xfId="662" xr:uid="{00000000-0005-0000-0000-00008F020000}"/>
    <cellStyle name="1_DIVISION_Products_20100806 Management Reporting - Business Review v100413a TESTVERSION" xfId="663" xr:uid="{00000000-0005-0000-0000-000090020000}"/>
    <cellStyle name="1_DIVISION_Products_20101012_Segmentreporting_v77_Testversion" xfId="664" xr:uid="{00000000-0005-0000-0000-000091020000}"/>
    <cellStyle name="1_DIVISION_Products_20101119_Segmentreporting_v78_Testversion" xfId="665" xr:uid="{00000000-0005-0000-0000-000092020000}"/>
    <cellStyle name="1_DIVISION_Products_20101206 KPIs 2011" xfId="666" xr:uid="{00000000-0005-0000-0000-000093020000}"/>
    <cellStyle name="1_DIVISION_Products_2010301 KPIs 2011" xfId="667" xr:uid="{00000000-0005-0000-0000-000094020000}"/>
    <cellStyle name="1_DIVISION_Products_2011_Segmentreporting_v79_Testversion" xfId="668" xr:uid="{00000000-0005-0000-0000-000095020000}"/>
    <cellStyle name="1_DIVISION_Products_2011_Segmentreporting_v79_Testversion_01" xfId="669" xr:uid="{00000000-0005-0000-0000-000096020000}"/>
    <cellStyle name="1_DIVISION_Products_20110103 Management Reporting Details Business Review" xfId="670" xr:uid="{00000000-0005-0000-0000-000097020000}"/>
    <cellStyle name="1_DIVISION_Products_20110215_Segmentreporting_v79_Testversion_x" xfId="671" xr:uid="{00000000-0005-0000-0000-000098020000}"/>
    <cellStyle name="1_DIVISION_Products_20110307 Master Management Reporting 1.0_v6 Excerpt Businesses" xfId="672" xr:uid="{00000000-0005-0000-0000-000099020000}"/>
    <cellStyle name="1_DIVISION_Products_20110419_Business_Performance_Report_v11_RSC" xfId="673" xr:uid="{00000000-0005-0000-0000-00009A020000}"/>
    <cellStyle name="1_DIVISION_Products_20121227 BP_2013_Ertragsplanung_TOTAL_MON_v00_COMMERCIAL_für MH" xfId="674" xr:uid="{00000000-0005-0000-0000-00009B020000}"/>
    <cellStyle name="1_DIVISION_Products_BP_2011_Ertragsplanung_Total_v00" xfId="675" xr:uid="{00000000-0005-0000-0000-00009C020000}"/>
    <cellStyle name="1_DIVISION_Products_BP_2011_Ertragsplanung_Total_v01" xfId="676" xr:uid="{00000000-0005-0000-0000-00009D020000}"/>
    <cellStyle name="1_DIVISION_Products_BP_2011_Investment Books_CR" xfId="677" xr:uid="{00000000-0005-0000-0000-00009E020000}"/>
    <cellStyle name="1_DIVISION_Products_BP_2011_Investment Books_CR 2" xfId="678" xr:uid="{00000000-0005-0000-0000-00009F020000}"/>
    <cellStyle name="1_DIVISION_Products_BP_2011_Investment Books_CR_2 libor" xfId="679" xr:uid="{00000000-0005-0000-0000-0000A0020000}"/>
    <cellStyle name="1_DIVISION_Products_BP_2011_Investment Books_CR_2 libor 2" xfId="680" xr:uid="{00000000-0005-0000-0000-0000A1020000}"/>
    <cellStyle name="1_DIVISION_Products_BP_2011_Investment Books_CR_3 equity" xfId="681" xr:uid="{00000000-0005-0000-0000-0000A2020000}"/>
    <cellStyle name="1_DIVISION_Products_BP_2011_Investment Books_CR_3 equity 2" xfId="682" xr:uid="{00000000-0005-0000-0000-0000A3020000}"/>
    <cellStyle name="1_DIVISION_Products_BP_2011_Investment Books_CR_4 mismatch sov" xfId="683" xr:uid="{00000000-0005-0000-0000-0000A4020000}"/>
    <cellStyle name="1_DIVISION_Products_BP_2011_Investment Books_CR_4 mismatch sov 2" xfId="684" xr:uid="{00000000-0005-0000-0000-0000A5020000}"/>
    <cellStyle name="1_DIVISION_Products_BP_2011_Investment Books_CR_5_b" xfId="685" xr:uid="{00000000-0005-0000-0000-0000A6020000}"/>
    <cellStyle name="1_DIVISION_Products_BP_2011_Investment Books_CR_5_b 2" xfId="686" xr:uid="{00000000-0005-0000-0000-0000A7020000}"/>
    <cellStyle name="1_DIVISION_Products_BP_2011_Investment Books_CR_6" xfId="687" xr:uid="{00000000-0005-0000-0000-0000A8020000}"/>
    <cellStyle name="1_DIVISION_Products_BP_2011_Investment Books_CR_6 2" xfId="688" xr:uid="{00000000-0005-0000-0000-0000A9020000}"/>
    <cellStyle name="1_DIVISION_Products_BP_2011_Investment Books_CR_7" xfId="689" xr:uid="{00000000-0005-0000-0000-0000AA020000}"/>
    <cellStyle name="1_DIVISION_Products_BP_2011_Investment Books_CR_7 2" xfId="690" xr:uid="{00000000-0005-0000-0000-0000AB020000}"/>
    <cellStyle name="1_DIVISION_Products_BP_2011_Investment Books_CR_8" xfId="691" xr:uid="{00000000-0005-0000-0000-0000AC020000}"/>
    <cellStyle name="1_DIVISION_Products_BP_2011_Investment Books_CR_8 2" xfId="692" xr:uid="{00000000-0005-0000-0000-0000AD020000}"/>
    <cellStyle name="1_DIVISION_Products_BP_2012_Ertragsplanung_Total_v00" xfId="693" xr:uid="{00000000-0005-0000-0000-0000AE020000}"/>
    <cellStyle name="1_DIVISION_Products_BP_2012_Ertragsplanung_Total_v03" xfId="694" xr:uid="{00000000-0005-0000-0000-0000AF020000}"/>
    <cellStyle name="1_DIVISION_Products_BP_2012_Ertragsplanung_Total_v07" xfId="695" xr:uid="{00000000-0005-0000-0000-0000B0020000}"/>
    <cellStyle name="1_DIVISION_Products_BP_2012_Ertragsplanung_Total_v10" xfId="696" xr:uid="{00000000-0005-0000-0000-0000B1020000}"/>
    <cellStyle name="1_DIVISION_Products_BP_2012_LLP_KR" xfId="697" xr:uid="{00000000-0005-0000-0000-0000B2020000}"/>
    <cellStyle name="1_DIVISION_Products_BP_2013_Ertragsplanung_TOTAL_MON_v00_COMMERCIAL" xfId="698" xr:uid="{00000000-0005-0000-0000-0000B3020000}"/>
    <cellStyle name="1_DIVISION_Products_BP_2013_Ertragsplanung_TOTAL_MON_v00_COMMERCIAL_für MH" xfId="699" xr:uid="{00000000-0005-0000-0000-0000B4020000}"/>
    <cellStyle name="1_DIVISION_Products_BP_2013_Ertragsplanung_TOTAL_MON_v00_INT_COMMERCIAL_für AW" xfId="700" xr:uid="{00000000-0005-0000-0000-0000B5020000}"/>
    <cellStyle name="1_DIVISION_Products_Division Summary  PCR" xfId="701" xr:uid="{00000000-0005-0000-0000-0000B6020000}"/>
    <cellStyle name="1_DIVISION_Products_Key-P-FM" xfId="702" xr:uid="{00000000-0005-0000-0000-0000B7020000}"/>
    <cellStyle name="1_DIVISION_Products_Key-P-Retail" xfId="703" xr:uid="{00000000-0005-0000-0000-0000B8020000}"/>
    <cellStyle name="1_DIVISION_Products_Kopie von 20100608_Segmentreporting_v65" xfId="704" xr:uid="{00000000-0005-0000-0000-0000B9020000}"/>
    <cellStyle name="1_DIVISION_Products_Kopie von 20100608_Segmentreporting_v65_20100623 Management Reporting - Business Review v100413a" xfId="705" xr:uid="{00000000-0005-0000-0000-0000BA020000}"/>
    <cellStyle name="1_DIVISION_Products_Kopie von 20100608_Segmentreporting_v65_20100726 Management Reporting - Business Review v100413a" xfId="706" xr:uid="{00000000-0005-0000-0000-0000BB020000}"/>
    <cellStyle name="1_DIVISION_Products_Kopie von 20100608_Segmentreporting_v65_20100727 Management Reporting - Business Review v100413a" xfId="707" xr:uid="{00000000-0005-0000-0000-0000BC020000}"/>
    <cellStyle name="1_DIVISION_Products_Kopie von 20100608_Segmentreporting_v65_20100727 Management Reporting - Business Review v100413a TEST" xfId="708" xr:uid="{00000000-0005-0000-0000-0000BD020000}"/>
    <cellStyle name="1_DIVISION_Products_Kopie von 20100608_Segmentreporting_v65_20100806 Management Reporting - Business Review v100413a TESTVERSION" xfId="709" xr:uid="{00000000-0005-0000-0000-0000BE020000}"/>
    <cellStyle name="1_DIVISION_Products_Kopie von 20100608_Segmentreporting_v65_20101119_Segmentreporting_v78_Testversion" xfId="710" xr:uid="{00000000-0005-0000-0000-0000BF020000}"/>
    <cellStyle name="1_DIVISION_Products_Kopie von 20100608_Segmentreporting_v65_20101206 KPIs 2011" xfId="711" xr:uid="{00000000-0005-0000-0000-0000C0020000}"/>
    <cellStyle name="1_DIVISION_Products_Kopie von 20100608_Segmentreporting_v65_20110103 Management Reporting Details Business Review" xfId="712" xr:uid="{00000000-0005-0000-0000-0000C1020000}"/>
    <cellStyle name="1_DIVISION_Products_LLP_KR" xfId="713" xr:uid="{00000000-0005-0000-0000-0000C2020000}"/>
    <cellStyle name="1_DIVISION_Products_New Network Strategy" xfId="714" xr:uid="{00000000-0005-0000-0000-0000C3020000}"/>
    <cellStyle name="1_DIVISION_Products_Sales Funnel" xfId="715" xr:uid="{00000000-0005-0000-0000-0000C4020000}"/>
    <cellStyle name="1_DIVISION_Products_Testversion von 2011_Segmentreporting_v79_Testversion" xfId="716" xr:uid="{00000000-0005-0000-0000-0000C5020000}"/>
    <cellStyle name="1_Excel Basistabellen und Graphiken_IFRS_102010 2.0" xfId="717" xr:uid="{00000000-0005-0000-0000-0000C6020000}"/>
    <cellStyle name="1_Excel Basistabellen und Graphiken_IFRS_102010 2.0_~3174756" xfId="718" xr:uid="{00000000-0005-0000-0000-0000C7020000}"/>
    <cellStyle name="1_Excel Basistabellen und Graphiken_IFRS_102010 2.0_03 2011 Business Development" xfId="719" xr:uid="{00000000-0005-0000-0000-0000C8020000}"/>
    <cellStyle name="1_Excel Basistabellen und Graphiken_IFRS_102010 2.0_03 2011 Business Development_Derivatives" xfId="720" xr:uid="{00000000-0005-0000-0000-0000C9020000}"/>
    <cellStyle name="1_Excel Basistabellen und Graphiken_IFRS_102010 2.0_2011_Segmentreporting_v79_Testversion" xfId="721" xr:uid="{00000000-0005-0000-0000-0000CA020000}"/>
    <cellStyle name="1_Excel Basistabellen und Graphiken_IFRS_102010 2.0_20110419_Business_Performance_Report_v11" xfId="722" xr:uid="{00000000-0005-0000-0000-0000CB020000}"/>
    <cellStyle name="1_Excel Basistabellen und Graphiken_IFRS_102010 2.0_Derivatives" xfId="723" xr:uid="{00000000-0005-0000-0000-0000CC020000}"/>
    <cellStyle name="1_KONZERN_121203" xfId="724" xr:uid="{00000000-0005-0000-0000-0000CD020000}"/>
    <cellStyle name="1_KONZERN_121203_BOLERO_2012-12-03_V2" xfId="725" xr:uid="{00000000-0005-0000-0000-0000CE020000}"/>
    <cellStyle name="1_LLP_KR" xfId="726" xr:uid="{00000000-0005-0000-0000-0000CF020000}"/>
    <cellStyle name="1_Mappe6" xfId="727" xr:uid="{00000000-0005-0000-0000-0000D0020000}"/>
    <cellStyle name="1_Mappe6_BOLERO_2012-12-03_V2" xfId="728" xr:uid="{00000000-0005-0000-0000-0000D1020000}"/>
    <cellStyle name="1_Restructuring File _ 3-07-13_scorecard" xfId="729" xr:uid="{00000000-0005-0000-0000-0000D2020000}"/>
    <cellStyle name="1_STAT-Nominations_121212" xfId="730" xr:uid="{00000000-0005-0000-0000-0000D3020000}"/>
    <cellStyle name="1_Wincor SB-Install" xfId="731" xr:uid="{00000000-0005-0000-0000-0000D4020000}"/>
    <cellStyle name="1Normal" xfId="732" xr:uid="{00000000-0005-0000-0000-0000D5020000}"/>
    <cellStyle name="2" xfId="733" xr:uid="{00000000-0005-0000-0000-0000D6020000}"/>
    <cellStyle name="2_20100616 overview " xfId="734" xr:uid="{00000000-0005-0000-0000-0000D7020000}"/>
    <cellStyle name="2_20100623 Management Reporting - Business Review v100413a" xfId="735" xr:uid="{00000000-0005-0000-0000-0000D8020000}"/>
    <cellStyle name="2_20100726 Management Reporting - Business Review v100413a" xfId="736" xr:uid="{00000000-0005-0000-0000-0000D9020000}"/>
    <cellStyle name="2_20100727 Management Reporting - Business Review v100413a" xfId="737" xr:uid="{00000000-0005-0000-0000-0000DA020000}"/>
    <cellStyle name="2_20100727 Management Reporting - Business Review v100413a TEST" xfId="738" xr:uid="{00000000-0005-0000-0000-0000DB020000}"/>
    <cellStyle name="2_20100806 Management Reporting - Business Review v100413a TESTVERSION" xfId="739" xr:uid="{00000000-0005-0000-0000-0000DC020000}"/>
    <cellStyle name="2_20101119_Segmentreporting_v78_Testversion" xfId="740" xr:uid="{00000000-0005-0000-0000-0000DD020000}"/>
    <cellStyle name="2_20101206 KPIs 2011" xfId="741" xr:uid="{00000000-0005-0000-0000-0000DE020000}"/>
    <cellStyle name="2_20110103 Management Reporting Details Business Review" xfId="742" xr:uid="{00000000-0005-0000-0000-0000DF020000}"/>
    <cellStyle name="2_20110204 Finance Calendar 2011" xfId="743" xr:uid="{00000000-0005-0000-0000-0000E0020000}"/>
    <cellStyle name="2_20110204 Finance Calendar 2011_~3174756" xfId="744" xr:uid="{00000000-0005-0000-0000-0000E1020000}"/>
    <cellStyle name="2_20110204 Finance Calendar 2011_03 2011 Business Development" xfId="745" xr:uid="{00000000-0005-0000-0000-0000E2020000}"/>
    <cellStyle name="2_20110204 Finance Calendar 2011_03 2011 Business Development_Derivatives" xfId="746" xr:uid="{00000000-0005-0000-0000-0000E3020000}"/>
    <cellStyle name="2_20110204 Finance Calendar 2011_2011_Segmentreporting_v79_Testversion" xfId="747" xr:uid="{00000000-0005-0000-0000-0000E4020000}"/>
    <cellStyle name="2_20110204 Finance Calendar 2011_20110419_Business_Performance_Report_v11" xfId="748" xr:uid="{00000000-0005-0000-0000-0000E5020000}"/>
    <cellStyle name="2_20110204 Finance Calendar 2011_Derivatives" xfId="749" xr:uid="{00000000-0005-0000-0000-0000E6020000}"/>
    <cellStyle name="2_20110215 Finance Calendar 2011" xfId="750" xr:uid="{00000000-0005-0000-0000-0000E7020000}"/>
    <cellStyle name="2_20110215 Finance Calendar 2011_03 2011 Business Development" xfId="751" xr:uid="{00000000-0005-0000-0000-0000E8020000}"/>
    <cellStyle name="2_20110215 Finance Calendar 2011_03 2011 Business Development_Derivatives" xfId="752" xr:uid="{00000000-0005-0000-0000-0000E9020000}"/>
    <cellStyle name="2_20110215 Finance Calendar 2011_2011_Segmentreporting_v79_Testversion" xfId="753" xr:uid="{00000000-0005-0000-0000-0000EA020000}"/>
    <cellStyle name="2_20110215 Finance Calendar 2011_20110419_Business_Performance_Report_v11" xfId="754" xr:uid="{00000000-0005-0000-0000-0000EB020000}"/>
    <cellStyle name="2_20110215 Finance Calendar 2011_Derivatives" xfId="755" xr:uid="{00000000-0005-0000-0000-0000EC020000}"/>
    <cellStyle name="2_2011203 Overview Reports" xfId="756" xr:uid="{00000000-0005-0000-0000-0000ED020000}"/>
    <cellStyle name="2_2011203 Overview Reports 2" xfId="757" xr:uid="{00000000-0005-0000-0000-0000EE020000}"/>
    <cellStyle name="2_2011203 Overview Reports 3" xfId="758" xr:uid="{00000000-0005-0000-0000-0000EF020000}"/>
    <cellStyle name="2_2011203 Overview Reports 4" xfId="759" xr:uid="{00000000-0005-0000-0000-0000F0020000}"/>
    <cellStyle name="2_2011203 Overview Reports_~3174756" xfId="760" xr:uid="{00000000-0005-0000-0000-0000F1020000}"/>
    <cellStyle name="2_2011203 Overview Reports_03 2011 Business Development" xfId="761" xr:uid="{00000000-0005-0000-0000-0000F2020000}"/>
    <cellStyle name="2_2011203 Overview Reports_03 2011 Business Development_Derivatives" xfId="762" xr:uid="{00000000-0005-0000-0000-0000F3020000}"/>
    <cellStyle name="2_2011203 Overview Reports_2011_Segmentreporting_v79_Testversion" xfId="763" xr:uid="{00000000-0005-0000-0000-0000F4020000}"/>
    <cellStyle name="2_2011203 Overview Reports_20110419_Business_Performance_Report_v11" xfId="764" xr:uid="{00000000-0005-0000-0000-0000F5020000}"/>
    <cellStyle name="2_2011203 Overview Reports_20110419_Business_Performance_Report_v11_RSC" xfId="765" xr:uid="{00000000-0005-0000-0000-0000F6020000}"/>
    <cellStyle name="2_2011203 Overview Reports_Derivatives" xfId="766" xr:uid="{00000000-0005-0000-0000-0000F7020000}"/>
    <cellStyle name="2_2011203 Overview Reports_Division Summary  PCR" xfId="767" xr:uid="{00000000-0005-0000-0000-0000F8020000}"/>
    <cellStyle name="2_2011203 Overview Reports_Key-P-FM" xfId="768" xr:uid="{00000000-0005-0000-0000-0000F9020000}"/>
    <cellStyle name="2_2011203 Overview Reports_Key-P-Retail" xfId="769" xr:uid="{00000000-0005-0000-0000-0000FA020000}"/>
    <cellStyle name="2_2011203 Overview Reports_New Network Strategy" xfId="770" xr:uid="{00000000-0005-0000-0000-0000FB020000}"/>
    <cellStyle name="2_2011203 Overview Reports_Sales Funnel" xfId="771" xr:uid="{00000000-0005-0000-0000-0000FC020000}"/>
    <cellStyle name="2_BOLERO_2012-08-06" xfId="772" xr:uid="{00000000-0005-0000-0000-0000FD020000}"/>
    <cellStyle name="2_BOLERO_2012-08-06_BOLERO_2012-12-03_V2" xfId="773" xr:uid="{00000000-0005-0000-0000-0000FE020000}"/>
    <cellStyle name="2_BOLERO_2012-12-03_V3" xfId="774" xr:uid="{00000000-0005-0000-0000-0000FF020000}"/>
    <cellStyle name="2_consolidated own funds 11_2010" xfId="775" xr:uid="{00000000-0005-0000-0000-000000030000}"/>
    <cellStyle name="2_consolidated own funds 11_2010_~3174756" xfId="776" xr:uid="{00000000-0005-0000-0000-000001030000}"/>
    <cellStyle name="2_consolidated own funds 11_2010_03 2011 Business Development" xfId="777" xr:uid="{00000000-0005-0000-0000-000002030000}"/>
    <cellStyle name="2_consolidated own funds 11_2010_03 2011 Business Development_Derivatives" xfId="778" xr:uid="{00000000-0005-0000-0000-000003030000}"/>
    <cellStyle name="2_consolidated own funds 11_2010_2011_Segmentreporting_v79_Testversion" xfId="779" xr:uid="{00000000-0005-0000-0000-000004030000}"/>
    <cellStyle name="2_consolidated own funds 11_2010_20110419_Business_Performance_Report_v11" xfId="780" xr:uid="{00000000-0005-0000-0000-000005030000}"/>
    <cellStyle name="2_consolidated own funds 11_2010_Derivatives" xfId="781" xr:uid="{00000000-0005-0000-0000-000006030000}"/>
    <cellStyle name="2_Daten_MonRep_2012_08" xfId="782" xr:uid="{00000000-0005-0000-0000-000007030000}"/>
    <cellStyle name="2_Daten_MonRep_2012_08_BOLERO_2012-12-03_V2" xfId="783" xr:uid="{00000000-0005-0000-0000-000008030000}"/>
    <cellStyle name="2_Daten_MonRep_2012_10" xfId="784" xr:uid="{00000000-0005-0000-0000-000009030000}"/>
    <cellStyle name="2_Daten_MonRep_2012_10_BOLERO_2012-12-03_V2" xfId="785" xr:uid="{00000000-0005-0000-0000-00000A030000}"/>
    <cellStyle name="2_DIVISION_Products" xfId="786" xr:uid="{00000000-0005-0000-0000-00000B030000}"/>
    <cellStyle name="2_DIVISION_Products 2" xfId="787" xr:uid="{00000000-0005-0000-0000-00000C030000}"/>
    <cellStyle name="2_DIVISION_Products 3" xfId="788" xr:uid="{00000000-0005-0000-0000-00000D030000}"/>
    <cellStyle name="2_DIVISION_Products 4" xfId="789" xr:uid="{00000000-0005-0000-0000-00000E030000}"/>
    <cellStyle name="2_DIVISION_Products_20100505_Segmentreporting_v57_Testversion" xfId="790" xr:uid="{00000000-0005-0000-0000-00000F030000}"/>
    <cellStyle name="2_DIVISION_Products_20100505_Segmentreporting_v57_Testversion_20100623 Management Reporting - Business Review v100413a" xfId="791" xr:uid="{00000000-0005-0000-0000-000010030000}"/>
    <cellStyle name="2_DIVISION_Products_20100505_Segmentreporting_v57_Testversion_20100726 Management Reporting - Business Review v100413a" xfId="792" xr:uid="{00000000-0005-0000-0000-000011030000}"/>
    <cellStyle name="2_DIVISION_Products_20100505_Segmentreporting_v57_Testversion_20100727 Management Reporting - Business Review v100413a" xfId="793" xr:uid="{00000000-0005-0000-0000-000012030000}"/>
    <cellStyle name="2_DIVISION_Products_20100505_Segmentreporting_v57_Testversion_20100727 Management Reporting - Business Review v100413a TEST" xfId="794" xr:uid="{00000000-0005-0000-0000-000013030000}"/>
    <cellStyle name="2_DIVISION_Products_20100505_Segmentreporting_v57_Testversion_20100806 Management Reporting - Business Review v100413a TESTVERSION" xfId="795" xr:uid="{00000000-0005-0000-0000-000014030000}"/>
    <cellStyle name="2_DIVISION_Products_20100505_Segmentreporting_v57_Testversion_20101119_Segmentreporting_v78_Testversion" xfId="796" xr:uid="{00000000-0005-0000-0000-000015030000}"/>
    <cellStyle name="2_DIVISION_Products_20100505_Segmentreporting_v57_Testversion_20101206 KPIs 2011" xfId="797" xr:uid="{00000000-0005-0000-0000-000016030000}"/>
    <cellStyle name="2_DIVISION_Products_20100505_Segmentreporting_v57_Testversion_20110103 Management Reporting Details Business Review" xfId="798" xr:uid="{00000000-0005-0000-0000-000017030000}"/>
    <cellStyle name="2_DIVISION_Products_20100505_Segmentreporting_v57d" xfId="799" xr:uid="{00000000-0005-0000-0000-000018030000}"/>
    <cellStyle name="2_DIVISION_Products_20100505_Segmentreporting_v57d_20100623 Management Reporting - Business Review v100413a" xfId="800" xr:uid="{00000000-0005-0000-0000-000019030000}"/>
    <cellStyle name="2_DIVISION_Products_20100505_Segmentreporting_v57d_20100726 Management Reporting - Business Review v100413a" xfId="801" xr:uid="{00000000-0005-0000-0000-00001A030000}"/>
    <cellStyle name="2_DIVISION_Products_20100505_Segmentreporting_v57d_20100727 Management Reporting - Business Review v100413a" xfId="802" xr:uid="{00000000-0005-0000-0000-00001B030000}"/>
    <cellStyle name="2_DIVISION_Products_20100505_Segmentreporting_v57d_20100727 Management Reporting - Business Review v100413a TEST" xfId="803" xr:uid="{00000000-0005-0000-0000-00001C030000}"/>
    <cellStyle name="2_DIVISION_Products_20100505_Segmentreporting_v57d_20100806 Management Reporting - Business Review v100413a TESTVERSION" xfId="804" xr:uid="{00000000-0005-0000-0000-00001D030000}"/>
    <cellStyle name="2_DIVISION_Products_20100505_Segmentreporting_v57d_20101119_Segmentreporting_v78_Testversion" xfId="805" xr:uid="{00000000-0005-0000-0000-00001E030000}"/>
    <cellStyle name="2_DIVISION_Products_20100505_Segmentreporting_v57d_20101206 KPIs 2011" xfId="806" xr:uid="{00000000-0005-0000-0000-00001F030000}"/>
    <cellStyle name="2_DIVISION_Products_20100505_Segmentreporting_v57d_20110103 Management Reporting Details Business Review" xfId="807" xr:uid="{00000000-0005-0000-0000-000020030000}"/>
    <cellStyle name="2_DIVISION_Products_20100602_Segmentreporting_v61" xfId="808" xr:uid="{00000000-0005-0000-0000-000021030000}"/>
    <cellStyle name="2_DIVISION_Products_20100602_Segmentreporting_v61_20100623 Management Reporting - Business Review v100413a" xfId="809" xr:uid="{00000000-0005-0000-0000-000022030000}"/>
    <cellStyle name="2_DIVISION_Products_20100602_Segmentreporting_v61_20100726 Management Reporting - Business Review v100413a" xfId="810" xr:uid="{00000000-0005-0000-0000-000023030000}"/>
    <cellStyle name="2_DIVISION_Products_20100602_Segmentreporting_v61_20100727 Management Reporting - Business Review v100413a" xfId="811" xr:uid="{00000000-0005-0000-0000-000024030000}"/>
    <cellStyle name="2_DIVISION_Products_20100602_Segmentreporting_v61_20100727 Management Reporting - Business Review v100413a TEST" xfId="812" xr:uid="{00000000-0005-0000-0000-000025030000}"/>
    <cellStyle name="2_DIVISION_Products_20100602_Segmentreporting_v61_20100806 Management Reporting - Business Review v100413a TESTVERSION" xfId="813" xr:uid="{00000000-0005-0000-0000-000026030000}"/>
    <cellStyle name="2_DIVISION_Products_20100602_Segmentreporting_v61_20101119_Segmentreporting_v78_Testversion" xfId="814" xr:uid="{00000000-0005-0000-0000-000027030000}"/>
    <cellStyle name="2_DIVISION_Products_20100602_Segmentreporting_v61_20101206 KPIs 2011" xfId="815" xr:uid="{00000000-0005-0000-0000-000028030000}"/>
    <cellStyle name="2_DIVISION_Products_20100602_Segmentreporting_v61_20110103 Management Reporting Details Business Review" xfId="816" xr:uid="{00000000-0005-0000-0000-000029030000}"/>
    <cellStyle name="2_DIVISION_Products_20100607_Segmentreporting_v62" xfId="817" xr:uid="{00000000-0005-0000-0000-00002A030000}"/>
    <cellStyle name="2_DIVISION_Products_20100607_Segmentreporting_v62_20100623 Management Reporting - Business Review v100413a" xfId="818" xr:uid="{00000000-0005-0000-0000-00002B030000}"/>
    <cellStyle name="2_DIVISION_Products_20100607_Segmentreporting_v62_20100726 Management Reporting - Business Review v100413a" xfId="819" xr:uid="{00000000-0005-0000-0000-00002C030000}"/>
    <cellStyle name="2_DIVISION_Products_20100607_Segmentreporting_v62_20100727 Management Reporting - Business Review v100413a" xfId="820" xr:uid="{00000000-0005-0000-0000-00002D030000}"/>
    <cellStyle name="2_DIVISION_Products_20100607_Segmentreporting_v62_20100727 Management Reporting - Business Review v100413a TEST" xfId="821" xr:uid="{00000000-0005-0000-0000-00002E030000}"/>
    <cellStyle name="2_DIVISION_Products_20100607_Segmentreporting_v62_20100806 Management Reporting - Business Review v100413a TESTVERSION" xfId="822" xr:uid="{00000000-0005-0000-0000-00002F030000}"/>
    <cellStyle name="2_DIVISION_Products_20100607_Segmentreporting_v62_20101119_Segmentreporting_v78_Testversion" xfId="823" xr:uid="{00000000-0005-0000-0000-000030030000}"/>
    <cellStyle name="2_DIVISION_Products_20100607_Segmentreporting_v62_20101206 KPIs 2011" xfId="824" xr:uid="{00000000-0005-0000-0000-000031030000}"/>
    <cellStyle name="2_DIVISION_Products_20100607_Segmentreporting_v62_20110103 Management Reporting Details Business Review" xfId="825" xr:uid="{00000000-0005-0000-0000-000032030000}"/>
    <cellStyle name="2_DIVISION_Products_20100614_Segmentreporting_v68" xfId="826" xr:uid="{00000000-0005-0000-0000-000033030000}"/>
    <cellStyle name="2_DIVISION_Products_20100614_Segmentreporting_v68_20100623 Management Reporting - Business Review v100413a" xfId="827" xr:uid="{00000000-0005-0000-0000-000034030000}"/>
    <cellStyle name="2_DIVISION_Products_20100614_Segmentreporting_v68_20100726 Management Reporting - Business Review v100413a" xfId="828" xr:uid="{00000000-0005-0000-0000-000035030000}"/>
    <cellStyle name="2_DIVISION_Products_20100614_Segmentreporting_v68_20100727 Management Reporting - Business Review v100413a" xfId="829" xr:uid="{00000000-0005-0000-0000-000036030000}"/>
    <cellStyle name="2_DIVISION_Products_20100614_Segmentreporting_v68_20100727 Management Reporting - Business Review v100413a TEST" xfId="830" xr:uid="{00000000-0005-0000-0000-000037030000}"/>
    <cellStyle name="2_DIVISION_Products_20100614_Segmentreporting_v68_20100806 Management Reporting - Business Review v100413a TESTVERSION" xfId="831" xr:uid="{00000000-0005-0000-0000-000038030000}"/>
    <cellStyle name="2_DIVISION_Products_20100614_Segmentreporting_v68_20101119_Segmentreporting_v78_Testversion" xfId="832" xr:uid="{00000000-0005-0000-0000-000039030000}"/>
    <cellStyle name="2_DIVISION_Products_20100614_Segmentreporting_v68_20101206 KPIs 2011" xfId="833" xr:uid="{00000000-0005-0000-0000-00003A030000}"/>
    <cellStyle name="2_DIVISION_Products_20100614_Segmentreporting_v68_20110103 Management Reporting Details Business Review" xfId="834" xr:uid="{00000000-0005-0000-0000-00003B030000}"/>
    <cellStyle name="2_DIVISION_Products_20100614_Segmentreporting_v70_Testversion" xfId="835" xr:uid="{00000000-0005-0000-0000-00003C030000}"/>
    <cellStyle name="2_DIVISION_Products_20100623 Management Reporting - Business Review v100413a" xfId="836" xr:uid="{00000000-0005-0000-0000-00003D030000}"/>
    <cellStyle name="2_DIVISION_Products_20100713_Segmentreporting_v72" xfId="837" xr:uid="{00000000-0005-0000-0000-00003E030000}"/>
    <cellStyle name="2_DIVISION_Products_20100714_Segmentreporting_v73" xfId="838" xr:uid="{00000000-0005-0000-0000-00003F030000}"/>
    <cellStyle name="2_DIVISION_Products_20100714_Segmentreporting_v74" xfId="839" xr:uid="{00000000-0005-0000-0000-000040030000}"/>
    <cellStyle name="2_DIVISION_Products_20100719_Segmentreporting_v75" xfId="840" xr:uid="{00000000-0005-0000-0000-000041030000}"/>
    <cellStyle name="2_DIVISION_Products_20100719_Segmentreporting_v75_Testversion" xfId="841" xr:uid="{00000000-0005-0000-0000-000042030000}"/>
    <cellStyle name="2_DIVISION_Products_20100720_Segmentreporting_v76_Testversion" xfId="842" xr:uid="{00000000-0005-0000-0000-000043030000}"/>
    <cellStyle name="2_DIVISION_Products_20100726 Management Reporting - Business Review v100413a" xfId="843" xr:uid="{00000000-0005-0000-0000-000044030000}"/>
    <cellStyle name="2_DIVISION_Products_20100727 Management Reporting - Business Review v100413a" xfId="844" xr:uid="{00000000-0005-0000-0000-000045030000}"/>
    <cellStyle name="2_DIVISION_Products_20100727 Management Reporting - Business Review v100413a TEST" xfId="845" xr:uid="{00000000-0005-0000-0000-000046030000}"/>
    <cellStyle name="2_DIVISION_Products_20100806 Management Reporting - Business Review v100413a TESTVERSION" xfId="846" xr:uid="{00000000-0005-0000-0000-000047030000}"/>
    <cellStyle name="2_DIVISION_Products_20101012_Segmentreporting_v77_Testversion" xfId="847" xr:uid="{00000000-0005-0000-0000-000048030000}"/>
    <cellStyle name="2_DIVISION_Products_20101119_Segmentreporting_v78_Testversion" xfId="848" xr:uid="{00000000-0005-0000-0000-000049030000}"/>
    <cellStyle name="2_DIVISION_Products_20101206 KPIs 2011" xfId="849" xr:uid="{00000000-0005-0000-0000-00004A030000}"/>
    <cellStyle name="2_DIVISION_Products_2010301 KPIs 2011" xfId="850" xr:uid="{00000000-0005-0000-0000-00004B030000}"/>
    <cellStyle name="2_DIVISION_Products_2011_Segmentreporting_v79_Testversion" xfId="851" xr:uid="{00000000-0005-0000-0000-00004C030000}"/>
    <cellStyle name="2_DIVISION_Products_2011_Segmentreporting_v79_Testversion_01" xfId="852" xr:uid="{00000000-0005-0000-0000-00004D030000}"/>
    <cellStyle name="2_DIVISION_Products_20110103 Management Reporting Details Business Review" xfId="853" xr:uid="{00000000-0005-0000-0000-00004E030000}"/>
    <cellStyle name="2_DIVISION_Products_20110215_Segmentreporting_v79_Testversion_x" xfId="854" xr:uid="{00000000-0005-0000-0000-00004F030000}"/>
    <cellStyle name="2_DIVISION_Products_20110307 Master Management Reporting 1.0_v6 Excerpt Businesses" xfId="855" xr:uid="{00000000-0005-0000-0000-000050030000}"/>
    <cellStyle name="2_DIVISION_Products_20110419_Business_Performance_Report_v11_RSC" xfId="856" xr:uid="{00000000-0005-0000-0000-000051030000}"/>
    <cellStyle name="2_DIVISION_Products_Division Summary  PCR" xfId="857" xr:uid="{00000000-0005-0000-0000-000052030000}"/>
    <cellStyle name="2_DIVISION_Products_Key-P-FM" xfId="858" xr:uid="{00000000-0005-0000-0000-000053030000}"/>
    <cellStyle name="2_DIVISION_Products_Key-P-Retail" xfId="859" xr:uid="{00000000-0005-0000-0000-000054030000}"/>
    <cellStyle name="2_DIVISION_Products_Kopie von 20100608_Segmentreporting_v65" xfId="860" xr:uid="{00000000-0005-0000-0000-000055030000}"/>
    <cellStyle name="2_DIVISION_Products_Kopie von 20100608_Segmentreporting_v65_20100623 Management Reporting - Business Review v100413a" xfId="861" xr:uid="{00000000-0005-0000-0000-000056030000}"/>
    <cellStyle name="2_DIVISION_Products_Kopie von 20100608_Segmentreporting_v65_20100726 Management Reporting - Business Review v100413a" xfId="862" xr:uid="{00000000-0005-0000-0000-000057030000}"/>
    <cellStyle name="2_DIVISION_Products_Kopie von 20100608_Segmentreporting_v65_20100727 Management Reporting - Business Review v100413a" xfId="863" xr:uid="{00000000-0005-0000-0000-000058030000}"/>
    <cellStyle name="2_DIVISION_Products_Kopie von 20100608_Segmentreporting_v65_20100727 Management Reporting - Business Review v100413a TEST" xfId="864" xr:uid="{00000000-0005-0000-0000-000059030000}"/>
    <cellStyle name="2_DIVISION_Products_Kopie von 20100608_Segmentreporting_v65_20100806 Management Reporting - Business Review v100413a TESTVERSION" xfId="865" xr:uid="{00000000-0005-0000-0000-00005A030000}"/>
    <cellStyle name="2_DIVISION_Products_Kopie von 20100608_Segmentreporting_v65_20101119_Segmentreporting_v78_Testversion" xfId="866" xr:uid="{00000000-0005-0000-0000-00005B030000}"/>
    <cellStyle name="2_DIVISION_Products_Kopie von 20100608_Segmentreporting_v65_20101206 KPIs 2011" xfId="867" xr:uid="{00000000-0005-0000-0000-00005C030000}"/>
    <cellStyle name="2_DIVISION_Products_Kopie von 20100608_Segmentreporting_v65_20110103 Management Reporting Details Business Review" xfId="868" xr:uid="{00000000-0005-0000-0000-00005D030000}"/>
    <cellStyle name="2_DIVISION_Products_New Network Strategy" xfId="869" xr:uid="{00000000-0005-0000-0000-00005E030000}"/>
    <cellStyle name="2_DIVISION_Products_Sales Funnel" xfId="870" xr:uid="{00000000-0005-0000-0000-00005F030000}"/>
    <cellStyle name="2_DIVISION_Products_Testversion von 2011_Segmentreporting_v79_Testversion" xfId="871" xr:uid="{00000000-0005-0000-0000-000060030000}"/>
    <cellStyle name="2_Excel Basistabellen und Graphiken_IFRS_102010 2.0" xfId="872" xr:uid="{00000000-0005-0000-0000-000061030000}"/>
    <cellStyle name="2_Excel Basistabellen und Graphiken_IFRS_102010 2.0_~3174756" xfId="873" xr:uid="{00000000-0005-0000-0000-000062030000}"/>
    <cellStyle name="2_Excel Basistabellen und Graphiken_IFRS_102010 2.0_03 2011 Business Development" xfId="874" xr:uid="{00000000-0005-0000-0000-000063030000}"/>
    <cellStyle name="2_Excel Basistabellen und Graphiken_IFRS_102010 2.0_03 2011 Business Development_Derivatives" xfId="875" xr:uid="{00000000-0005-0000-0000-000064030000}"/>
    <cellStyle name="2_Excel Basistabellen und Graphiken_IFRS_102010 2.0_2011_Segmentreporting_v79_Testversion" xfId="876" xr:uid="{00000000-0005-0000-0000-000065030000}"/>
    <cellStyle name="2_Excel Basistabellen und Graphiken_IFRS_102010 2.0_20110419_Business_Performance_Report_v11" xfId="877" xr:uid="{00000000-0005-0000-0000-000066030000}"/>
    <cellStyle name="2_Excel Basistabellen und Graphiken_IFRS_102010 2.0_Derivatives" xfId="878" xr:uid="{00000000-0005-0000-0000-000067030000}"/>
    <cellStyle name="2_KONZERN_121203" xfId="879" xr:uid="{00000000-0005-0000-0000-000068030000}"/>
    <cellStyle name="2_KONZERN_121203_BOLERO_2012-12-03_V2" xfId="880" xr:uid="{00000000-0005-0000-0000-000069030000}"/>
    <cellStyle name="2_Mappe6" xfId="881" xr:uid="{00000000-0005-0000-0000-00006A030000}"/>
    <cellStyle name="2_Mappe6_BOLERO_2012-12-03_V2" xfId="882" xr:uid="{00000000-0005-0000-0000-00006B030000}"/>
    <cellStyle name="2_Restructuring File _ 3-07-13_scorecard" xfId="883" xr:uid="{00000000-0005-0000-0000-00006C030000}"/>
    <cellStyle name="2_STAT-Nominations_121212" xfId="884" xr:uid="{00000000-0005-0000-0000-00006D030000}"/>
    <cellStyle name="2_Wincor SB-Install" xfId="885" xr:uid="{00000000-0005-0000-0000-00006E030000}"/>
    <cellStyle name="2_Wincor SB-Install_BOLERO_2012-12-03_V2" xfId="886" xr:uid="{00000000-0005-0000-0000-00006F030000}"/>
    <cellStyle name="2_Wincor SB-Install_KONZERN_121203" xfId="887" xr:uid="{00000000-0005-0000-0000-000070030000}"/>
    <cellStyle name="2_Wincor SB-Install_Mappe6" xfId="888" xr:uid="{00000000-0005-0000-0000-000071030000}"/>
    <cellStyle name="2_Wincor SB-Install_STAT-Nominations_121212" xfId="889" xr:uid="{00000000-0005-0000-0000-000072030000}"/>
    <cellStyle name="20% - Accent1" xfId="890" xr:uid="{00000000-0005-0000-0000-000073030000}"/>
    <cellStyle name="20% - Accent1 2" xfId="891" xr:uid="{00000000-0005-0000-0000-000074030000}"/>
    <cellStyle name="20% - Accent2" xfId="892" xr:uid="{00000000-0005-0000-0000-000075030000}"/>
    <cellStyle name="20% - Accent2 2" xfId="893" xr:uid="{00000000-0005-0000-0000-000076030000}"/>
    <cellStyle name="20% - Accent3" xfId="894" xr:uid="{00000000-0005-0000-0000-000077030000}"/>
    <cellStyle name="20% - Accent3 2" xfId="895" xr:uid="{00000000-0005-0000-0000-000078030000}"/>
    <cellStyle name="20% - Accent4" xfId="896" xr:uid="{00000000-0005-0000-0000-000079030000}"/>
    <cellStyle name="20% - Accent4 2" xfId="897" xr:uid="{00000000-0005-0000-0000-00007A030000}"/>
    <cellStyle name="20% - Accent5" xfId="898" xr:uid="{00000000-0005-0000-0000-00007B030000}"/>
    <cellStyle name="20% - Accent5 2" xfId="899" xr:uid="{00000000-0005-0000-0000-00007C030000}"/>
    <cellStyle name="20% - Accent6" xfId="900" xr:uid="{00000000-0005-0000-0000-00007D030000}"/>
    <cellStyle name="20% - Accent6 2" xfId="901" xr:uid="{00000000-0005-0000-0000-00007E030000}"/>
    <cellStyle name="20% - Akzent1 2" xfId="902" xr:uid="{00000000-0005-0000-0000-00007F030000}"/>
    <cellStyle name="20% - Akzent1 3" xfId="903" xr:uid="{00000000-0005-0000-0000-000080030000}"/>
    <cellStyle name="20% - Akzent1 3 2" xfId="904" xr:uid="{00000000-0005-0000-0000-000081030000}"/>
    <cellStyle name="20% - Akzent1 4" xfId="905" xr:uid="{00000000-0005-0000-0000-000082030000}"/>
    <cellStyle name="20% - Akzent2 2" xfId="906" xr:uid="{00000000-0005-0000-0000-000083030000}"/>
    <cellStyle name="20% - Akzent2 3" xfId="907" xr:uid="{00000000-0005-0000-0000-000084030000}"/>
    <cellStyle name="20% - Akzent2 3 2" xfId="908" xr:uid="{00000000-0005-0000-0000-000085030000}"/>
    <cellStyle name="20% - Akzent2 4" xfId="909" xr:uid="{00000000-0005-0000-0000-000086030000}"/>
    <cellStyle name="20% - Akzent3 2" xfId="910" xr:uid="{00000000-0005-0000-0000-000087030000}"/>
    <cellStyle name="20% - Akzent3 3" xfId="911" xr:uid="{00000000-0005-0000-0000-000088030000}"/>
    <cellStyle name="20% - Akzent3 3 2" xfId="912" xr:uid="{00000000-0005-0000-0000-000089030000}"/>
    <cellStyle name="20% - Akzent3 4" xfId="913" xr:uid="{00000000-0005-0000-0000-00008A030000}"/>
    <cellStyle name="20% - Akzent4 2" xfId="914" xr:uid="{00000000-0005-0000-0000-00008B030000}"/>
    <cellStyle name="20% - Akzent4 3" xfId="915" xr:uid="{00000000-0005-0000-0000-00008C030000}"/>
    <cellStyle name="20% - Akzent4 3 2" xfId="916" xr:uid="{00000000-0005-0000-0000-00008D030000}"/>
    <cellStyle name="20% - Akzent4 4" xfId="917" xr:uid="{00000000-0005-0000-0000-00008E030000}"/>
    <cellStyle name="20% - Akzent5 2" xfId="918" xr:uid="{00000000-0005-0000-0000-00008F030000}"/>
    <cellStyle name="20% - Akzent5 3" xfId="919" xr:uid="{00000000-0005-0000-0000-000090030000}"/>
    <cellStyle name="20% - Akzent5 3 2" xfId="920" xr:uid="{00000000-0005-0000-0000-000091030000}"/>
    <cellStyle name="20% - Akzent5 4" xfId="921" xr:uid="{00000000-0005-0000-0000-000092030000}"/>
    <cellStyle name="20% - Akzent6 2" xfId="922" xr:uid="{00000000-0005-0000-0000-000093030000}"/>
    <cellStyle name="20% - Akzent6 3" xfId="923" xr:uid="{00000000-0005-0000-0000-000094030000}"/>
    <cellStyle name="20% - Akzent6 3 2" xfId="924" xr:uid="{00000000-0005-0000-0000-000095030000}"/>
    <cellStyle name="20% - Akzent6 4" xfId="925" xr:uid="{00000000-0005-0000-0000-000096030000}"/>
    <cellStyle name="20% - Colore 7" xfId="926" xr:uid="{00000000-0005-0000-0000-000097030000}"/>
    <cellStyle name="20% - Énfasis1" xfId="927" xr:uid="{00000000-0005-0000-0000-000098030000}"/>
    <cellStyle name="20% - Énfasis1 2" xfId="928" xr:uid="{00000000-0005-0000-0000-000099030000}"/>
    <cellStyle name="20% - Énfasis2" xfId="929" xr:uid="{00000000-0005-0000-0000-00009A030000}"/>
    <cellStyle name="20% - Énfasis2 2" xfId="930" xr:uid="{00000000-0005-0000-0000-00009B030000}"/>
    <cellStyle name="20% - Énfasis3" xfId="931" xr:uid="{00000000-0005-0000-0000-00009C030000}"/>
    <cellStyle name="20% - Énfasis3 2" xfId="932" xr:uid="{00000000-0005-0000-0000-00009D030000}"/>
    <cellStyle name="20% - Énfasis4" xfId="933" xr:uid="{00000000-0005-0000-0000-00009E030000}"/>
    <cellStyle name="20% - Énfasis4 2" xfId="934" xr:uid="{00000000-0005-0000-0000-00009F030000}"/>
    <cellStyle name="20% - Énfasis5" xfId="935" xr:uid="{00000000-0005-0000-0000-0000A0030000}"/>
    <cellStyle name="20% - Énfasis5 2" xfId="936" xr:uid="{00000000-0005-0000-0000-0000A1030000}"/>
    <cellStyle name="20% - Énfasis6" xfId="937" xr:uid="{00000000-0005-0000-0000-0000A2030000}"/>
    <cellStyle name="20% - Énfasis6 2" xfId="938" xr:uid="{00000000-0005-0000-0000-0000A3030000}"/>
    <cellStyle name="40% - Accent1" xfId="939" xr:uid="{00000000-0005-0000-0000-0000A4030000}"/>
    <cellStyle name="40% - Accent1 2" xfId="940" xr:uid="{00000000-0005-0000-0000-0000A5030000}"/>
    <cellStyle name="40% - Accent2" xfId="941" xr:uid="{00000000-0005-0000-0000-0000A6030000}"/>
    <cellStyle name="40% - Accent2 2" xfId="942" xr:uid="{00000000-0005-0000-0000-0000A7030000}"/>
    <cellStyle name="40% - Accent3" xfId="943" xr:uid="{00000000-0005-0000-0000-0000A8030000}"/>
    <cellStyle name="40% - Accent3 2" xfId="944" xr:uid="{00000000-0005-0000-0000-0000A9030000}"/>
    <cellStyle name="40% - Accent4" xfId="945" xr:uid="{00000000-0005-0000-0000-0000AA030000}"/>
    <cellStyle name="40% - Accent4 2" xfId="946" xr:uid="{00000000-0005-0000-0000-0000AB030000}"/>
    <cellStyle name="40% - Accent5" xfId="947" xr:uid="{00000000-0005-0000-0000-0000AC030000}"/>
    <cellStyle name="40% - Accent5 2" xfId="948" xr:uid="{00000000-0005-0000-0000-0000AD030000}"/>
    <cellStyle name="40% - Accent6" xfId="949" xr:uid="{00000000-0005-0000-0000-0000AE030000}"/>
    <cellStyle name="40% - Accent6 2" xfId="950" xr:uid="{00000000-0005-0000-0000-0000AF030000}"/>
    <cellStyle name="40% - Akzent1 2" xfId="951" xr:uid="{00000000-0005-0000-0000-0000B0030000}"/>
    <cellStyle name="40% - Akzent1 3" xfId="952" xr:uid="{00000000-0005-0000-0000-0000B1030000}"/>
    <cellStyle name="40% - Akzent1 3 2" xfId="953" xr:uid="{00000000-0005-0000-0000-0000B2030000}"/>
    <cellStyle name="40% - Akzent1 4" xfId="954" xr:uid="{00000000-0005-0000-0000-0000B3030000}"/>
    <cellStyle name="40% - Akzent2 2" xfId="955" xr:uid="{00000000-0005-0000-0000-0000B4030000}"/>
    <cellStyle name="40% - Akzent2 3" xfId="956" xr:uid="{00000000-0005-0000-0000-0000B5030000}"/>
    <cellStyle name="40% - Akzent2 3 2" xfId="957" xr:uid="{00000000-0005-0000-0000-0000B6030000}"/>
    <cellStyle name="40% - Akzent2 4" xfId="958" xr:uid="{00000000-0005-0000-0000-0000B7030000}"/>
    <cellStyle name="40% - Akzent3 2" xfId="959" xr:uid="{00000000-0005-0000-0000-0000B8030000}"/>
    <cellStyle name="40% - Akzent3 3" xfId="960" xr:uid="{00000000-0005-0000-0000-0000B9030000}"/>
    <cellStyle name="40% - Akzent3 3 2" xfId="961" xr:uid="{00000000-0005-0000-0000-0000BA030000}"/>
    <cellStyle name="40% - Akzent3 4" xfId="962" xr:uid="{00000000-0005-0000-0000-0000BB030000}"/>
    <cellStyle name="40% - Akzent4 2" xfId="963" xr:uid="{00000000-0005-0000-0000-0000BC030000}"/>
    <cellStyle name="40% - Akzent4 3" xfId="964" xr:uid="{00000000-0005-0000-0000-0000BD030000}"/>
    <cellStyle name="40% - Akzent4 3 2" xfId="965" xr:uid="{00000000-0005-0000-0000-0000BE030000}"/>
    <cellStyle name="40% - Akzent4 4" xfId="966" xr:uid="{00000000-0005-0000-0000-0000BF030000}"/>
    <cellStyle name="40% - Akzent5 2" xfId="967" xr:uid="{00000000-0005-0000-0000-0000C0030000}"/>
    <cellStyle name="40% - Akzent5 3" xfId="968" xr:uid="{00000000-0005-0000-0000-0000C1030000}"/>
    <cellStyle name="40% - Akzent5 3 2" xfId="969" xr:uid="{00000000-0005-0000-0000-0000C2030000}"/>
    <cellStyle name="40% - Akzent5 4" xfId="970" xr:uid="{00000000-0005-0000-0000-0000C3030000}"/>
    <cellStyle name="40% - Akzent6 2" xfId="971" xr:uid="{00000000-0005-0000-0000-0000C4030000}"/>
    <cellStyle name="40% - Akzent6 3" xfId="972" xr:uid="{00000000-0005-0000-0000-0000C5030000}"/>
    <cellStyle name="40% - Akzent6 3 2" xfId="973" xr:uid="{00000000-0005-0000-0000-0000C6030000}"/>
    <cellStyle name="40% - Akzent6 4" xfId="974" xr:uid="{00000000-0005-0000-0000-0000C7030000}"/>
    <cellStyle name="40% - Énfasis1" xfId="975" xr:uid="{00000000-0005-0000-0000-0000C8030000}"/>
    <cellStyle name="40% - Énfasis1 2" xfId="976" xr:uid="{00000000-0005-0000-0000-0000C9030000}"/>
    <cellStyle name="40% - Énfasis2" xfId="977" xr:uid="{00000000-0005-0000-0000-0000CA030000}"/>
    <cellStyle name="40% - Énfasis2 2" xfId="978" xr:uid="{00000000-0005-0000-0000-0000CB030000}"/>
    <cellStyle name="40% - Énfasis3" xfId="979" xr:uid="{00000000-0005-0000-0000-0000CC030000}"/>
    <cellStyle name="40% - Énfasis3 2" xfId="980" xr:uid="{00000000-0005-0000-0000-0000CD030000}"/>
    <cellStyle name="40% - Énfasis4" xfId="981" xr:uid="{00000000-0005-0000-0000-0000CE030000}"/>
    <cellStyle name="40% - Énfasis4 2" xfId="982" xr:uid="{00000000-0005-0000-0000-0000CF030000}"/>
    <cellStyle name="40% - Énfasis5" xfId="983" xr:uid="{00000000-0005-0000-0000-0000D0030000}"/>
    <cellStyle name="40% - Énfasis5 2" xfId="984" xr:uid="{00000000-0005-0000-0000-0000D1030000}"/>
    <cellStyle name="40% - Énfasis6" xfId="985" xr:uid="{00000000-0005-0000-0000-0000D2030000}"/>
    <cellStyle name="40% - Énfasis6 2" xfId="986" xr:uid="{00000000-0005-0000-0000-0000D3030000}"/>
    <cellStyle name="60% - Accent1" xfId="987" xr:uid="{00000000-0005-0000-0000-0000D4030000}"/>
    <cellStyle name="60% - Accent1 2" xfId="988" xr:uid="{00000000-0005-0000-0000-0000D5030000}"/>
    <cellStyle name="60% - Accent1_Restructuring File _ 3-07-13_scorecard" xfId="989" xr:uid="{00000000-0005-0000-0000-0000D6030000}"/>
    <cellStyle name="60% - Accent2" xfId="990" xr:uid="{00000000-0005-0000-0000-0000D7030000}"/>
    <cellStyle name="60% - Accent2 2" xfId="991" xr:uid="{00000000-0005-0000-0000-0000D8030000}"/>
    <cellStyle name="60% - Accent2_Tabelle1" xfId="992" xr:uid="{00000000-0005-0000-0000-0000D9030000}"/>
    <cellStyle name="60% - Accent3" xfId="993" xr:uid="{00000000-0005-0000-0000-0000DA030000}"/>
    <cellStyle name="60% - Accent3 2" xfId="994" xr:uid="{00000000-0005-0000-0000-0000DB030000}"/>
    <cellStyle name="60% - Accent3_Restructuring File _ 3-07-13_scorecard" xfId="995" xr:uid="{00000000-0005-0000-0000-0000DC030000}"/>
    <cellStyle name="60% - Accent4" xfId="996" xr:uid="{00000000-0005-0000-0000-0000DD030000}"/>
    <cellStyle name="60% - Accent4 2" xfId="997" xr:uid="{00000000-0005-0000-0000-0000DE030000}"/>
    <cellStyle name="60% - Accent4_Restructuring File _ 3-07-13_scorecard" xfId="998" xr:uid="{00000000-0005-0000-0000-0000DF030000}"/>
    <cellStyle name="60% - Accent5" xfId="999" xr:uid="{00000000-0005-0000-0000-0000E0030000}"/>
    <cellStyle name="60% - Accent5 2" xfId="1000" xr:uid="{00000000-0005-0000-0000-0000E1030000}"/>
    <cellStyle name="60% - Accent5_Restructuring File _ 3-07-13_scorecard" xfId="1001" xr:uid="{00000000-0005-0000-0000-0000E2030000}"/>
    <cellStyle name="60% - Accent6" xfId="1002" xr:uid="{00000000-0005-0000-0000-0000E3030000}"/>
    <cellStyle name="60% - Accent6 2" xfId="1003" xr:uid="{00000000-0005-0000-0000-0000E4030000}"/>
    <cellStyle name="60% - Accent6_Restructuring File _ 3-07-13_scorecard" xfId="1004" xr:uid="{00000000-0005-0000-0000-0000E5030000}"/>
    <cellStyle name="60% - Akzent1 2" xfId="1005" xr:uid="{00000000-0005-0000-0000-0000E6030000}"/>
    <cellStyle name="60% - Akzent1 3" xfId="1006" xr:uid="{00000000-0005-0000-0000-0000E7030000}"/>
    <cellStyle name="60% - Akzent1 4" xfId="1007" xr:uid="{00000000-0005-0000-0000-0000E8030000}"/>
    <cellStyle name="60% - Akzent2 2" xfId="1008" xr:uid="{00000000-0005-0000-0000-0000E9030000}"/>
    <cellStyle name="60% - Akzent2 3" xfId="1009" xr:uid="{00000000-0005-0000-0000-0000EA030000}"/>
    <cellStyle name="60% - Akzent2 4" xfId="1010" xr:uid="{00000000-0005-0000-0000-0000EB030000}"/>
    <cellStyle name="60% - Akzent3 2" xfId="1011" xr:uid="{00000000-0005-0000-0000-0000EC030000}"/>
    <cellStyle name="60% - Akzent3 3" xfId="1012" xr:uid="{00000000-0005-0000-0000-0000ED030000}"/>
    <cellStyle name="60% - Akzent3 4" xfId="1013" xr:uid="{00000000-0005-0000-0000-0000EE030000}"/>
    <cellStyle name="60% - Akzent4 2" xfId="1014" xr:uid="{00000000-0005-0000-0000-0000EF030000}"/>
    <cellStyle name="60% - Akzent4 3" xfId="1015" xr:uid="{00000000-0005-0000-0000-0000F0030000}"/>
    <cellStyle name="60% - Akzent4 4" xfId="1016" xr:uid="{00000000-0005-0000-0000-0000F1030000}"/>
    <cellStyle name="60% - Akzent5 2" xfId="1017" xr:uid="{00000000-0005-0000-0000-0000F2030000}"/>
    <cellStyle name="60% - Akzent5 3" xfId="1018" xr:uid="{00000000-0005-0000-0000-0000F3030000}"/>
    <cellStyle name="60% - Akzent5 4" xfId="1019" xr:uid="{00000000-0005-0000-0000-0000F4030000}"/>
    <cellStyle name="60% - Akzent6 2" xfId="1020" xr:uid="{00000000-0005-0000-0000-0000F5030000}"/>
    <cellStyle name="60% - Akzent6 3" xfId="1021" xr:uid="{00000000-0005-0000-0000-0000F6030000}"/>
    <cellStyle name="60% - Akzent6 4" xfId="1022" xr:uid="{00000000-0005-0000-0000-0000F7030000}"/>
    <cellStyle name="60% - Énfasis1" xfId="1023" xr:uid="{00000000-0005-0000-0000-0000F8030000}"/>
    <cellStyle name="60% - Énfasis2" xfId="1024" xr:uid="{00000000-0005-0000-0000-0000F9030000}"/>
    <cellStyle name="60% - Énfasis3" xfId="1025" xr:uid="{00000000-0005-0000-0000-0000FA030000}"/>
    <cellStyle name="60% - Énfasis4" xfId="1026" xr:uid="{00000000-0005-0000-0000-0000FB030000}"/>
    <cellStyle name="60% - Énfasis5" xfId="1027" xr:uid="{00000000-0005-0000-0000-0000FC030000}"/>
    <cellStyle name="60% - Énfasis6" xfId="1028" xr:uid="{00000000-0005-0000-0000-0000FD030000}"/>
    <cellStyle name="Accent1" xfId="1029" xr:uid="{00000000-0005-0000-0000-0000FE030000}"/>
    <cellStyle name="Accent1 2" xfId="1030" xr:uid="{00000000-0005-0000-0000-0000FF030000}"/>
    <cellStyle name="Accent1_Restructuring File _ 3-07-13_scorecard" xfId="1031" xr:uid="{00000000-0005-0000-0000-000000040000}"/>
    <cellStyle name="Accent2" xfId="1032" xr:uid="{00000000-0005-0000-0000-000001040000}"/>
    <cellStyle name="Accent2 2" xfId="1033" xr:uid="{00000000-0005-0000-0000-000002040000}"/>
    <cellStyle name="Accent2_Tabelle1" xfId="1034" xr:uid="{00000000-0005-0000-0000-000003040000}"/>
    <cellStyle name="Accent3" xfId="1035" xr:uid="{00000000-0005-0000-0000-000004040000}"/>
    <cellStyle name="Accent3 2" xfId="1036" xr:uid="{00000000-0005-0000-0000-000005040000}"/>
    <cellStyle name="Accent3_Tabelle1" xfId="1037" xr:uid="{00000000-0005-0000-0000-000006040000}"/>
    <cellStyle name="Accent4" xfId="1038" xr:uid="{00000000-0005-0000-0000-000007040000}"/>
    <cellStyle name="Accent4 2" xfId="1039" xr:uid="{00000000-0005-0000-0000-000008040000}"/>
    <cellStyle name="Accent4_Restructuring File _ 3-07-13_scorecard" xfId="1040" xr:uid="{00000000-0005-0000-0000-000009040000}"/>
    <cellStyle name="Accent5" xfId="1041" xr:uid="{00000000-0005-0000-0000-00000A040000}"/>
    <cellStyle name="Accent5 2" xfId="1042" xr:uid="{00000000-0005-0000-0000-00000B040000}"/>
    <cellStyle name="Accent5_Restructuring File _ 3-07-13_scorecard" xfId="1043" xr:uid="{00000000-0005-0000-0000-00000C040000}"/>
    <cellStyle name="Accent6" xfId="1044" xr:uid="{00000000-0005-0000-0000-00000D040000}"/>
    <cellStyle name="Accent6 2" xfId="1045" xr:uid="{00000000-0005-0000-0000-00000E040000}"/>
    <cellStyle name="Accent6_Tabelle1" xfId="1046" xr:uid="{00000000-0005-0000-0000-00000F040000}"/>
    <cellStyle name="ACT" xfId="1047" xr:uid="{00000000-0005-0000-0000-000010040000}"/>
    <cellStyle name="AFE 2" xfId="1048" xr:uid="{00000000-0005-0000-0000-000011040000}"/>
    <cellStyle name="Akzent1 2" xfId="1049" xr:uid="{00000000-0005-0000-0000-000012040000}"/>
    <cellStyle name="Akzent1 3" xfId="1050" xr:uid="{00000000-0005-0000-0000-000013040000}"/>
    <cellStyle name="Akzent1 4" xfId="1051" xr:uid="{00000000-0005-0000-0000-000014040000}"/>
    <cellStyle name="Akzent2 2" xfId="1052" xr:uid="{00000000-0005-0000-0000-000015040000}"/>
    <cellStyle name="Akzent2 3" xfId="1053" xr:uid="{00000000-0005-0000-0000-000016040000}"/>
    <cellStyle name="Akzent2 4" xfId="1054" xr:uid="{00000000-0005-0000-0000-000017040000}"/>
    <cellStyle name="Akzent3 2" xfId="1055" xr:uid="{00000000-0005-0000-0000-000018040000}"/>
    <cellStyle name="Akzent3 3" xfId="1056" xr:uid="{00000000-0005-0000-0000-000019040000}"/>
    <cellStyle name="Akzent3 4" xfId="1057" xr:uid="{00000000-0005-0000-0000-00001A040000}"/>
    <cellStyle name="Akzent4 2" xfId="1058" xr:uid="{00000000-0005-0000-0000-00001B040000}"/>
    <cellStyle name="Akzent4 3" xfId="1059" xr:uid="{00000000-0005-0000-0000-00001C040000}"/>
    <cellStyle name="Akzent4 4" xfId="1060" xr:uid="{00000000-0005-0000-0000-00001D040000}"/>
    <cellStyle name="Akzent5 2" xfId="1061" xr:uid="{00000000-0005-0000-0000-00001E040000}"/>
    <cellStyle name="Akzent5 3" xfId="1062" xr:uid="{00000000-0005-0000-0000-00001F040000}"/>
    <cellStyle name="Akzent5 4" xfId="1063" xr:uid="{00000000-0005-0000-0000-000020040000}"/>
    <cellStyle name="Akzent6 2" xfId="1064" xr:uid="{00000000-0005-0000-0000-000021040000}"/>
    <cellStyle name="Akzent6 3" xfId="1065" xr:uid="{00000000-0005-0000-0000-000022040000}"/>
    <cellStyle name="Akzent6 4" xfId="1066" xr:uid="{00000000-0005-0000-0000-000023040000}"/>
    <cellStyle name="Amounts left nolocked" xfId="1067" xr:uid="{00000000-0005-0000-0000-000024040000}"/>
    <cellStyle name="Amounts_Board" xfId="1068" xr:uid="{00000000-0005-0000-0000-000025040000}"/>
    <cellStyle name="Amounts-1000" xfId="1069" xr:uid="{00000000-0005-0000-0000-000026040000}"/>
    <cellStyle name="Anzeige %" xfId="1070" xr:uid="{00000000-0005-0000-0000-000027040000}"/>
    <cellStyle name="Anzeige % 2" xfId="1071" xr:uid="{00000000-0005-0000-0000-000028040000}"/>
    <cellStyle name="Anzeige Company" xfId="1072" xr:uid="{00000000-0005-0000-0000-000029040000}"/>
    <cellStyle name="Anzeige Currency" xfId="1073" xr:uid="{00000000-0005-0000-0000-00002A040000}"/>
    <cellStyle name="Anzeige Dezimal" xfId="1074" xr:uid="{00000000-0005-0000-0000-00002B040000}"/>
    <cellStyle name="Anzeige Monat" xfId="1075" xr:uid="{00000000-0005-0000-0000-00002C040000}"/>
    <cellStyle name="Anzeige Text" xfId="1076" xr:uid="{00000000-0005-0000-0000-00002D040000}"/>
    <cellStyle name="Anzeige Text 2" xfId="1077" xr:uid="{00000000-0005-0000-0000-00002E040000}"/>
    <cellStyle name="Anzeige Zahl" xfId="1078" xr:uid="{00000000-0005-0000-0000-00002F040000}"/>
    <cellStyle name="Anzeige Zahl 2" xfId="1079" xr:uid="{00000000-0005-0000-0000-000030040000}"/>
    <cellStyle name="Ausgabe 2" xfId="1080" xr:uid="{00000000-0005-0000-0000-000031040000}"/>
    <cellStyle name="Ausgabe 3" xfId="1081" xr:uid="{00000000-0005-0000-0000-000032040000}"/>
    <cellStyle name="Ausgabe 4" xfId="1082" xr:uid="{00000000-0005-0000-0000-000033040000}"/>
    <cellStyle name="Bad" xfId="1083" xr:uid="{00000000-0005-0000-0000-000034040000}"/>
    <cellStyle name="Bad 2" xfId="1084" xr:uid="{00000000-0005-0000-0000-000035040000}"/>
    <cellStyle name="Bad_Tabelle1" xfId="1085" xr:uid="{00000000-0005-0000-0000-000036040000}"/>
    <cellStyle name="BDG" xfId="1086" xr:uid="{00000000-0005-0000-0000-000037040000}"/>
    <cellStyle name="Berechnung 2" xfId="1087" xr:uid="{00000000-0005-0000-0000-000038040000}"/>
    <cellStyle name="Berechnung 3" xfId="1088" xr:uid="{00000000-0005-0000-0000-000039040000}"/>
    <cellStyle name="Berechnung 4" xfId="1089" xr:uid="{00000000-0005-0000-0000-00003A040000}"/>
    <cellStyle name="Blank" xfId="1090" xr:uid="{00000000-0005-0000-0000-00003B040000}"/>
    <cellStyle name="Body" xfId="1091" xr:uid="{00000000-0005-0000-0000-00003C040000}"/>
    <cellStyle name="Bold" xfId="1092" xr:uid="{00000000-0005-0000-0000-00003D040000}"/>
    <cellStyle name="Border_total" xfId="1093" xr:uid="{00000000-0005-0000-0000-00003E040000}"/>
    <cellStyle name="Buena" xfId="1094" xr:uid="{00000000-0005-0000-0000-00003F040000}"/>
    <cellStyle name="C_Amount_ACT" xfId="1095" xr:uid="{00000000-0005-0000-0000-000040040000}"/>
    <cellStyle name="C_Head" xfId="1096" xr:uid="{00000000-0005-0000-0000-000041040000}"/>
    <cellStyle name="Calculation" xfId="1097" xr:uid="{00000000-0005-0000-0000-000042040000}"/>
    <cellStyle name="Calculation 2" xfId="1098" xr:uid="{00000000-0005-0000-0000-000043040000}"/>
    <cellStyle name="Calculation 2 2" xfId="1099" xr:uid="{00000000-0005-0000-0000-000044040000}"/>
    <cellStyle name="Calculation 3" xfId="1100" xr:uid="{00000000-0005-0000-0000-000045040000}"/>
    <cellStyle name="Cálculo" xfId="1101" xr:uid="{00000000-0005-0000-0000-000046040000}"/>
    <cellStyle name="Cálculo 2" xfId="1102" xr:uid="{00000000-0005-0000-0000-000047040000}"/>
    <cellStyle name="Celda de comprobación" xfId="1103" xr:uid="{00000000-0005-0000-0000-000048040000}"/>
    <cellStyle name="Celda vinculada" xfId="1104" xr:uid="{00000000-0005-0000-0000-000049040000}"/>
    <cellStyle name="Check Cell" xfId="1105" xr:uid="{00000000-0005-0000-0000-00004A040000}"/>
    <cellStyle name="Check Cell 2" xfId="1106" xr:uid="{00000000-0005-0000-0000-00004B040000}"/>
    <cellStyle name="Check Cell_Restructuring File _ 3-07-13_scorecard" xfId="1107" xr:uid="{00000000-0005-0000-0000-00004C040000}"/>
    <cellStyle name="čiarky [0]_Hárok1" xfId="1108" xr:uid="{00000000-0005-0000-0000-00004D040000}"/>
    <cellStyle name="čiarky_Hárok1" xfId="1109" xr:uid="{00000000-0005-0000-0000-00004E040000}"/>
    <cellStyle name="Comma  - Style1" xfId="1110" xr:uid="{00000000-0005-0000-0000-000050040000}"/>
    <cellStyle name="Comma  - Style2" xfId="1111" xr:uid="{00000000-0005-0000-0000-000051040000}"/>
    <cellStyle name="Comma  - Style3" xfId="1112" xr:uid="{00000000-0005-0000-0000-000052040000}"/>
    <cellStyle name="Comma  - Style4" xfId="1113" xr:uid="{00000000-0005-0000-0000-000053040000}"/>
    <cellStyle name="Comma  - Style5" xfId="1114" xr:uid="{00000000-0005-0000-0000-000054040000}"/>
    <cellStyle name="Comma  - Style6" xfId="1115" xr:uid="{00000000-0005-0000-0000-000055040000}"/>
    <cellStyle name="Comma  - Style7" xfId="1116" xr:uid="{00000000-0005-0000-0000-000056040000}"/>
    <cellStyle name="Comma  - Style8" xfId="1117" xr:uid="{00000000-0005-0000-0000-000057040000}"/>
    <cellStyle name="Comma 10" xfId="1118" xr:uid="{00000000-0005-0000-0000-000058040000}"/>
    <cellStyle name="Comma 10 2" xfId="1703" xr:uid="{00000000-0005-0000-0000-000059040000}"/>
    <cellStyle name="Comma 10 2 2" xfId="1799" xr:uid="{AC7D4ED4-792A-41C9-9477-85EEBC216E4C}"/>
    <cellStyle name="Comma 10 2 3" xfId="1751" xr:uid="{34B0E472-5D58-4270-B32C-45CE395AAC70}"/>
    <cellStyle name="Comma 11" xfId="1119" xr:uid="{00000000-0005-0000-0000-00005A040000}"/>
    <cellStyle name="Comma 11 2" xfId="1704" xr:uid="{00000000-0005-0000-0000-00005B040000}"/>
    <cellStyle name="Comma 11 2 2" xfId="1800" xr:uid="{ED419DB2-9D3E-429E-B526-1359F0C96CAE}"/>
    <cellStyle name="Comma 11 2 3" xfId="1752" xr:uid="{4313B820-0CC0-48E2-A2CD-A37256DB18DF}"/>
    <cellStyle name="Comma 12" xfId="1120" xr:uid="{00000000-0005-0000-0000-00005C040000}"/>
    <cellStyle name="Comma 12 2" xfId="1705" xr:uid="{00000000-0005-0000-0000-00005D040000}"/>
    <cellStyle name="Comma 12 2 2" xfId="1801" xr:uid="{22888D59-95E5-4C91-9CCC-3AA7D91EACD0}"/>
    <cellStyle name="Comma 12 2 3" xfId="1753" xr:uid="{4BCEC3DE-7B9F-4AEE-9314-AD6D9EC0D52B}"/>
    <cellStyle name="Comma 13" xfId="1121" xr:uid="{00000000-0005-0000-0000-00005E040000}"/>
    <cellStyle name="Comma 13 2" xfId="1706" xr:uid="{00000000-0005-0000-0000-00005F040000}"/>
    <cellStyle name="Comma 13 2 2" xfId="1802" xr:uid="{B187EB27-AD6F-4E96-9D60-711CAC27849C}"/>
    <cellStyle name="Comma 13 2 3" xfId="1754" xr:uid="{CB02C016-E9D2-49EC-869B-53970E446E7E}"/>
    <cellStyle name="Comma 14" xfId="1122" xr:uid="{00000000-0005-0000-0000-000060040000}"/>
    <cellStyle name="Comma 14 2" xfId="1707" xr:uid="{00000000-0005-0000-0000-000061040000}"/>
    <cellStyle name="Comma 14 2 2" xfId="1803" xr:uid="{5E9DF541-1054-4A4F-8930-A3BD53168F1F}"/>
    <cellStyle name="Comma 14 2 3" xfId="1755" xr:uid="{54FAD467-CBE9-4536-B489-0B9547B4EC91}"/>
    <cellStyle name="Comma 15" xfId="1123" xr:uid="{00000000-0005-0000-0000-000062040000}"/>
    <cellStyle name="Comma 15 2" xfId="1708" xr:uid="{00000000-0005-0000-0000-000063040000}"/>
    <cellStyle name="Comma 15 2 2" xfId="1804" xr:uid="{65924F0A-A143-4D94-9D50-6BCE1888C947}"/>
    <cellStyle name="Comma 15 2 3" xfId="1756" xr:uid="{34C08DC5-C72F-45CE-A5D0-5762BD34B53F}"/>
    <cellStyle name="Comma 2" xfId="1124" xr:uid="{00000000-0005-0000-0000-000064040000}"/>
    <cellStyle name="Comma 3" xfId="1125" xr:uid="{00000000-0005-0000-0000-000065040000}"/>
    <cellStyle name="Comma 4" xfId="1126" xr:uid="{00000000-0005-0000-0000-000066040000}"/>
    <cellStyle name="Comma 4 2" xfId="1709" xr:uid="{00000000-0005-0000-0000-000067040000}"/>
    <cellStyle name="Comma 4 2 2" xfId="1805" xr:uid="{53B75671-C112-4E63-895B-B733A43DE05B}"/>
    <cellStyle name="Comma 4 2 3" xfId="1757" xr:uid="{32843BC6-2DD5-4606-8877-9B7491A7D777}"/>
    <cellStyle name="Comma 5" xfId="1127" xr:uid="{00000000-0005-0000-0000-000068040000}"/>
    <cellStyle name="Comma 5 2" xfId="1710" xr:uid="{00000000-0005-0000-0000-000069040000}"/>
    <cellStyle name="Comma 5 2 2" xfId="1806" xr:uid="{915F2BB8-45F1-446B-89D2-9DEB6A873781}"/>
    <cellStyle name="Comma 5 2 3" xfId="1758" xr:uid="{F7AF0D6F-2256-46E0-A73F-8D9B5EA56EA9}"/>
    <cellStyle name="Comma 6" xfId="1128" xr:uid="{00000000-0005-0000-0000-00006A040000}"/>
    <cellStyle name="Comma 6 2" xfId="1711" xr:uid="{00000000-0005-0000-0000-00006B040000}"/>
    <cellStyle name="Comma 6 2 2" xfId="1807" xr:uid="{502A7722-6775-4C9B-B671-0E700E9A0E5E}"/>
    <cellStyle name="Comma 6 2 3" xfId="1759" xr:uid="{C0A8B81D-E5DE-4836-B4C6-DD5425DE635C}"/>
    <cellStyle name="Comma 7" xfId="1129" xr:uid="{00000000-0005-0000-0000-00006C040000}"/>
    <cellStyle name="Comma 7 2" xfId="1712" xr:uid="{00000000-0005-0000-0000-00006D040000}"/>
    <cellStyle name="Comma 7 2 2" xfId="1808" xr:uid="{D17C7408-6658-49DA-A10D-FC37C412BA7E}"/>
    <cellStyle name="Comma 7 2 3" xfId="1760" xr:uid="{9DB6B9C3-4CB8-4CF6-9654-ACC9365D1152}"/>
    <cellStyle name="Comma 8" xfId="1130" xr:uid="{00000000-0005-0000-0000-00006E040000}"/>
    <cellStyle name="Comma 8 2" xfId="1713" xr:uid="{00000000-0005-0000-0000-00006F040000}"/>
    <cellStyle name="Comma 8 2 2" xfId="1809" xr:uid="{41A7EEA8-24C1-4A68-8261-1DCE2B9F9800}"/>
    <cellStyle name="Comma 8 2 3" xfId="1761" xr:uid="{AAF4BE36-0854-4451-B7CC-D5067FE83C88}"/>
    <cellStyle name="Comma 9" xfId="1131" xr:uid="{00000000-0005-0000-0000-000070040000}"/>
    <cellStyle name="Comma 9 2" xfId="1714" xr:uid="{00000000-0005-0000-0000-000071040000}"/>
    <cellStyle name="Comma 9 2 2" xfId="1810" xr:uid="{5637C2E1-8DF6-433C-B820-9B2F1293EA45}"/>
    <cellStyle name="Comma 9 2 3" xfId="1762" xr:uid="{11C99B84-E96E-4A94-9668-96FFEE34E55C}"/>
    <cellStyle name="Currency 2" xfId="1132" xr:uid="{00000000-0005-0000-0000-000072040000}"/>
    <cellStyle name="Data(USA)" xfId="1133" xr:uid="{00000000-0005-0000-0000-000073040000}"/>
    <cellStyle name="Data4" xfId="1134" xr:uid="{00000000-0005-0000-0000-000074040000}"/>
    <cellStyle name="Date" xfId="1135" xr:uid="{00000000-0005-0000-0000-000075040000}"/>
    <cellStyle name="Datenpilot Ecke" xfId="1136" xr:uid="{00000000-0005-0000-0000-000076040000}"/>
    <cellStyle name="Datenpilot Ergebnis" xfId="1137" xr:uid="{00000000-0005-0000-0000-000077040000}"/>
    <cellStyle name="Datenpilot Feld" xfId="1138" xr:uid="{00000000-0005-0000-0000-000078040000}"/>
    <cellStyle name="Datenpilot Kategorie" xfId="1139" xr:uid="{00000000-0005-0000-0000-000079040000}"/>
    <cellStyle name="Datenpilot Titel" xfId="1140" xr:uid="{00000000-0005-0000-0000-00007A040000}"/>
    <cellStyle name="Datenpilot Wert" xfId="1141" xr:uid="{00000000-0005-0000-0000-00007B040000}"/>
    <cellStyle name="Datum" xfId="1142" xr:uid="{00000000-0005-0000-0000-00007C040000}"/>
    <cellStyle name="Datum 2" xfId="1143" xr:uid="{00000000-0005-0000-0000-00007D040000}"/>
    <cellStyle name="Datum 2 2" xfId="1144" xr:uid="{00000000-0005-0000-0000-00007E040000}"/>
    <cellStyle name="Datum 3" xfId="1145" xr:uid="{00000000-0005-0000-0000-00007F040000}"/>
    <cellStyle name="Datum 3 2" xfId="1146" xr:uid="{00000000-0005-0000-0000-000080040000}"/>
    <cellStyle name="Datum 4" xfId="1147" xr:uid="{00000000-0005-0000-0000-000081040000}"/>
    <cellStyle name="Datum 5" xfId="1148" xr:uid="{00000000-0005-0000-0000-000082040000}"/>
    <cellStyle name="Decimal2" xfId="1149" xr:uid="{00000000-0005-0000-0000-000083040000}"/>
    <cellStyle name="Decimal3" xfId="1150" xr:uid="{00000000-0005-0000-0000-000084040000}"/>
    <cellStyle name="Dezimal 10" xfId="1151" xr:uid="{00000000-0005-0000-0000-000085040000}"/>
    <cellStyle name="Dezimal 10 2" xfId="1715" xr:uid="{00000000-0005-0000-0000-000086040000}"/>
    <cellStyle name="Dezimal 10 2 2" xfId="1811" xr:uid="{765276EB-90E9-4E45-9CAF-D94B7D28548F}"/>
    <cellStyle name="Dezimal 10 2 3" xfId="1763" xr:uid="{9DA9E9CA-9F7C-46BE-B9B2-56699B8086E9}"/>
    <cellStyle name="Dezimal 11" xfId="1152" xr:uid="{00000000-0005-0000-0000-000087040000}"/>
    <cellStyle name="Dezimal 11 2" xfId="1716" xr:uid="{00000000-0005-0000-0000-000088040000}"/>
    <cellStyle name="Dezimal 11 2 2" xfId="1812" xr:uid="{2FCFB89B-DC7A-456C-9231-7FBB3B94C78D}"/>
    <cellStyle name="Dezimal 11 2 3" xfId="1764" xr:uid="{624E4B4D-F8A9-4427-92C6-E644F6559280}"/>
    <cellStyle name="Dezimal 2" xfId="1153" xr:uid="{00000000-0005-0000-0000-000089040000}"/>
    <cellStyle name="Dezimal 2 2" xfId="1154" xr:uid="{00000000-0005-0000-0000-00008A040000}"/>
    <cellStyle name="Dezimal 2 2 2" xfId="1155" xr:uid="{00000000-0005-0000-0000-00008B040000}"/>
    <cellStyle name="Dezimal 2 2 2 2" xfId="1719" xr:uid="{00000000-0005-0000-0000-00008C040000}"/>
    <cellStyle name="Dezimal 2 2 2 2 2" xfId="1815" xr:uid="{788E13D7-2A49-451F-B802-05960E1E9C9F}"/>
    <cellStyle name="Dezimal 2 2 2 2 3" xfId="1767" xr:uid="{A95561B9-F859-4B50-9DD5-E280CD3582BC}"/>
    <cellStyle name="Dezimal 2 2 3" xfId="1718" xr:uid="{00000000-0005-0000-0000-00008D040000}"/>
    <cellStyle name="Dezimal 2 2 3 2" xfId="1814" xr:uid="{24FE6562-338B-477F-AEF8-EB87603A2965}"/>
    <cellStyle name="Dezimal 2 2 3 3" xfId="1766" xr:uid="{EEFC6FFE-A2F2-4D0F-996F-230E35D50AAB}"/>
    <cellStyle name="Dezimal 2 3" xfId="1156" xr:uid="{00000000-0005-0000-0000-00008E040000}"/>
    <cellStyle name="Dezimal 2 3 2" xfId="1720" xr:uid="{00000000-0005-0000-0000-00008F040000}"/>
    <cellStyle name="Dezimal 2 3 2 2" xfId="1816" xr:uid="{822EAA5E-3E20-4784-9EC6-4BFCB3F68BF0}"/>
    <cellStyle name="Dezimal 2 3 2 3" xfId="1768" xr:uid="{2755F4A9-75C3-4A82-9C12-52C8D69DD0E1}"/>
    <cellStyle name="Dezimal 2 4" xfId="1717" xr:uid="{00000000-0005-0000-0000-000090040000}"/>
    <cellStyle name="Dezimal 2 4 2" xfId="1813" xr:uid="{9B06E206-B959-4468-9718-0BFC36EAED65}"/>
    <cellStyle name="Dezimal 2 4 3" xfId="1765" xr:uid="{2D84A7B5-011F-48D8-9B98-59C5D960E7B3}"/>
    <cellStyle name="Dezimal 3" xfId="1157" xr:uid="{00000000-0005-0000-0000-000091040000}"/>
    <cellStyle name="Dezimal 3 2" xfId="1158" xr:uid="{00000000-0005-0000-0000-000092040000}"/>
    <cellStyle name="Dezimal 3 2 2" xfId="1159" xr:uid="{00000000-0005-0000-0000-000093040000}"/>
    <cellStyle name="Dezimal 3 2 2 2" xfId="1723" xr:uid="{00000000-0005-0000-0000-000094040000}"/>
    <cellStyle name="Dezimal 3 2 2 2 2" xfId="1819" xr:uid="{4EED8067-8F22-43B3-8247-86D2A6AB6C8C}"/>
    <cellStyle name="Dezimal 3 2 2 2 3" xfId="1771" xr:uid="{2B335334-B93F-478F-98BB-9ABF65D84F05}"/>
    <cellStyle name="Dezimal 3 2 3" xfId="1722" xr:uid="{00000000-0005-0000-0000-000095040000}"/>
    <cellStyle name="Dezimal 3 2 3 2" xfId="1818" xr:uid="{B2D7A346-1DE9-4889-928F-95126D3A35C1}"/>
    <cellStyle name="Dezimal 3 2 3 3" xfId="1770" xr:uid="{24E35253-D7E6-4974-A712-C1FC24115D32}"/>
    <cellStyle name="Dezimal 3 3" xfId="1160" xr:uid="{00000000-0005-0000-0000-000096040000}"/>
    <cellStyle name="Dezimal 3 3 2" xfId="1724" xr:uid="{00000000-0005-0000-0000-000097040000}"/>
    <cellStyle name="Dezimal 3 3 2 2" xfId="1820" xr:uid="{8722445C-97A3-4E67-9D38-6F03825B0C1D}"/>
    <cellStyle name="Dezimal 3 3 2 3" xfId="1772" xr:uid="{180B62BC-AA95-464B-BC18-C5D75EF7FA92}"/>
    <cellStyle name="Dezimal 3 4" xfId="1161" xr:uid="{00000000-0005-0000-0000-000098040000}"/>
    <cellStyle name="Dezimal 3 4 2" xfId="1725" xr:uid="{00000000-0005-0000-0000-000099040000}"/>
    <cellStyle name="Dezimal 3 4 2 2" xfId="1821" xr:uid="{4D7ABCBB-2963-4F5E-8F42-764B4083424D}"/>
    <cellStyle name="Dezimal 3 4 2 3" xfId="1773" xr:uid="{0477C5BF-7E2E-465F-8805-61434061E73E}"/>
    <cellStyle name="Dezimal 3 5" xfId="1162" xr:uid="{00000000-0005-0000-0000-00009A040000}"/>
    <cellStyle name="Dezimal 3 5 2" xfId="1726" xr:uid="{00000000-0005-0000-0000-00009B040000}"/>
    <cellStyle name="Dezimal 3 5 2 2" xfId="1822" xr:uid="{D7F2F03B-E76C-4DB0-B8C6-462ADCB6E393}"/>
    <cellStyle name="Dezimal 3 5 2 3" xfId="1774" xr:uid="{5424A370-7AF5-4AB6-AEF2-57057B9B5B8C}"/>
    <cellStyle name="Dezimal 3 6" xfId="1721" xr:uid="{00000000-0005-0000-0000-00009C040000}"/>
    <cellStyle name="Dezimal 3 6 2" xfId="1817" xr:uid="{ABBB5AFA-8FE6-42C2-A49D-A5F62512087D}"/>
    <cellStyle name="Dezimal 3 6 3" xfId="1769" xr:uid="{5EAC59ED-07E7-4514-8DD5-3C27F7A3ADA6}"/>
    <cellStyle name="Dezimal 3_Division Summary  PCR" xfId="1163" xr:uid="{00000000-0005-0000-0000-00009D040000}"/>
    <cellStyle name="Dezimal 4" xfId="1164" xr:uid="{00000000-0005-0000-0000-00009E040000}"/>
    <cellStyle name="Dezimal 4 2" xfId="1165" xr:uid="{00000000-0005-0000-0000-00009F040000}"/>
    <cellStyle name="Dezimal 4 2 2" xfId="1728" xr:uid="{00000000-0005-0000-0000-0000A0040000}"/>
    <cellStyle name="Dezimal 4 2 2 2" xfId="1824" xr:uid="{EC756F1F-F14B-4600-9439-E4ED98C2BFE5}"/>
    <cellStyle name="Dezimal 4 2 2 3" xfId="1776" xr:uid="{9482EA29-0A50-40BA-8919-C3071EA44280}"/>
    <cellStyle name="Dezimal 4 3" xfId="1166" xr:uid="{00000000-0005-0000-0000-0000A1040000}"/>
    <cellStyle name="Dezimal 4 3 2" xfId="1729" xr:uid="{00000000-0005-0000-0000-0000A2040000}"/>
    <cellStyle name="Dezimal 4 3 2 2" xfId="1825" xr:uid="{CA777C1F-C582-4183-8EA4-0F7DF48408B9}"/>
    <cellStyle name="Dezimal 4 3 2 3" xfId="1777" xr:uid="{2250A995-467A-421C-BFBC-CB0F75ACC7C6}"/>
    <cellStyle name="Dezimal 4 4" xfId="1167" xr:uid="{00000000-0005-0000-0000-0000A3040000}"/>
    <cellStyle name="Dezimal 4 4 2" xfId="1730" xr:uid="{00000000-0005-0000-0000-0000A4040000}"/>
    <cellStyle name="Dezimal 4 4 2 2" xfId="1826" xr:uid="{B7125C31-6803-4A26-900F-ED77CA1A6D89}"/>
    <cellStyle name="Dezimal 4 4 2 3" xfId="1778" xr:uid="{43F42BC2-3D52-4C08-B927-87B83E62E30E}"/>
    <cellStyle name="Dezimal 4 5" xfId="1727" xr:uid="{00000000-0005-0000-0000-0000A5040000}"/>
    <cellStyle name="Dezimal 4 5 2" xfId="1823" xr:uid="{6B734471-9455-4238-8B83-52A3F04E7F1C}"/>
    <cellStyle name="Dezimal 4 5 3" xfId="1775" xr:uid="{D00DF151-3C8E-4EFE-8418-63E586738F6A}"/>
    <cellStyle name="Dezimal 5" xfId="1168" xr:uid="{00000000-0005-0000-0000-0000A6040000}"/>
    <cellStyle name="Dezimal 5 2" xfId="1169" xr:uid="{00000000-0005-0000-0000-0000A7040000}"/>
    <cellStyle name="Dezimal 5 2 2" xfId="1732" xr:uid="{00000000-0005-0000-0000-0000A8040000}"/>
    <cellStyle name="Dezimal 5 2 2 2" xfId="1828" xr:uid="{6177CF8F-AF14-4D82-8887-CD1E4D8F0A1E}"/>
    <cellStyle name="Dezimal 5 2 2 3" xfId="1780" xr:uid="{8B54A620-50A8-43DF-BFFA-5ACF2A05B134}"/>
    <cellStyle name="Dezimal 5 3" xfId="1170" xr:uid="{00000000-0005-0000-0000-0000A9040000}"/>
    <cellStyle name="Dezimal 5 3 2" xfId="1733" xr:uid="{00000000-0005-0000-0000-0000AA040000}"/>
    <cellStyle name="Dezimal 5 3 2 2" xfId="1829" xr:uid="{DF47015B-2275-48DF-9BFD-96E9F14B50AE}"/>
    <cellStyle name="Dezimal 5 3 2 3" xfId="1781" xr:uid="{E56AA62D-4878-4EEA-8C06-471E1849D3BD}"/>
    <cellStyle name="Dezimal 5 4" xfId="1731" xr:uid="{00000000-0005-0000-0000-0000AB040000}"/>
    <cellStyle name="Dezimal 5 4 2" xfId="1827" xr:uid="{BB9A654A-DD86-43E5-A8C3-0673043783A8}"/>
    <cellStyle name="Dezimal 5 4 3" xfId="1779" xr:uid="{B4EB77FE-E49B-4065-B39D-0BC85FA78A50}"/>
    <cellStyle name="Dezimal 6" xfId="1171" xr:uid="{00000000-0005-0000-0000-0000AC040000}"/>
    <cellStyle name="Dezimal 6 2" xfId="1172" xr:uid="{00000000-0005-0000-0000-0000AD040000}"/>
    <cellStyle name="Dezimal 6 2 2" xfId="1735" xr:uid="{00000000-0005-0000-0000-0000AE040000}"/>
    <cellStyle name="Dezimal 6 2 2 2" xfId="1831" xr:uid="{BE0C0298-EACD-4B50-8C64-1073D773F30F}"/>
    <cellStyle name="Dezimal 6 2 2 3" xfId="1783" xr:uid="{1E87A075-2FDC-4FB4-AEF8-3B672270D8A2}"/>
    <cellStyle name="Dezimal 6 3" xfId="1173" xr:uid="{00000000-0005-0000-0000-0000AF040000}"/>
    <cellStyle name="Dezimal 6 3 2" xfId="1736" xr:uid="{00000000-0005-0000-0000-0000B0040000}"/>
    <cellStyle name="Dezimal 6 3 2 2" xfId="1832" xr:uid="{A163EF6C-EF10-4D9D-8135-75E9D8F8575E}"/>
    <cellStyle name="Dezimal 6 3 2 3" xfId="1784" xr:uid="{54D9E80D-0B8A-45DB-93D6-2286F2A351EB}"/>
    <cellStyle name="Dezimal 6 4" xfId="1734" xr:uid="{00000000-0005-0000-0000-0000B1040000}"/>
    <cellStyle name="Dezimal 6 4 2" xfId="1830" xr:uid="{81B1B9D1-6F83-4A7E-BA40-B50C6717DCE7}"/>
    <cellStyle name="Dezimal 6 4 3" xfId="1782" xr:uid="{2B4E3F04-5EE1-4E49-8C9F-C2CBBF3C8317}"/>
    <cellStyle name="Dezimal 7" xfId="1174" xr:uid="{00000000-0005-0000-0000-0000B2040000}"/>
    <cellStyle name="Dezimal 7 2" xfId="1737" xr:uid="{00000000-0005-0000-0000-0000B3040000}"/>
    <cellStyle name="Dezimal 7 2 2" xfId="1833" xr:uid="{B0333E5B-7620-4CF0-8E9D-0E51299848DA}"/>
    <cellStyle name="Dezimal 7 2 3" xfId="1785" xr:uid="{A09B3C4B-0B83-4326-8C59-EF11978BD92F}"/>
    <cellStyle name="Dezimal 8" xfId="1175" xr:uid="{00000000-0005-0000-0000-0000B4040000}"/>
    <cellStyle name="Dezimal 8 2" xfId="1176" xr:uid="{00000000-0005-0000-0000-0000B5040000}"/>
    <cellStyle name="Dezimal 8 2 2" xfId="1739" xr:uid="{00000000-0005-0000-0000-0000B6040000}"/>
    <cellStyle name="Dezimal 8 2 2 2" xfId="1835" xr:uid="{2BC47A04-25FB-4F65-9437-D9EC052C1D88}"/>
    <cellStyle name="Dezimal 8 2 2 3" xfId="1787" xr:uid="{0460E956-520B-418D-8687-983EEADE1092}"/>
    <cellStyle name="Dezimal 8 3" xfId="1738" xr:uid="{00000000-0005-0000-0000-0000B7040000}"/>
    <cellStyle name="Dezimal 8 3 2" xfId="1834" xr:uid="{025A7F0B-438F-402E-8CBC-84FB017BE906}"/>
    <cellStyle name="Dezimal 8 3 3" xfId="1786" xr:uid="{B9FFD414-66F9-45E3-99EF-E768BFBEB796}"/>
    <cellStyle name="Dezimal 9" xfId="1177" xr:uid="{00000000-0005-0000-0000-0000B8040000}"/>
    <cellStyle name="Dezimal 9 2" xfId="1178" xr:uid="{00000000-0005-0000-0000-0000B9040000}"/>
    <cellStyle name="Dezimal 9 2 2" xfId="1741" xr:uid="{00000000-0005-0000-0000-0000BA040000}"/>
    <cellStyle name="Dezimal 9 2 2 2" xfId="1837" xr:uid="{D4476F4B-2556-456F-A21C-90F06376ECC9}"/>
    <cellStyle name="Dezimal 9 2 2 3" xfId="1789" xr:uid="{5D54BBB7-A0B7-4DDA-A573-C50DE117CFCD}"/>
    <cellStyle name="Dezimal 9 3" xfId="1179" xr:uid="{00000000-0005-0000-0000-0000BB040000}"/>
    <cellStyle name="Dezimal 9 3 2" xfId="1742" xr:uid="{00000000-0005-0000-0000-0000BC040000}"/>
    <cellStyle name="Dezimal 9 3 2 2" xfId="1838" xr:uid="{B52F1784-E867-433A-AB8E-879C85A1C6A1}"/>
    <cellStyle name="Dezimal 9 3 2 3" xfId="1790" xr:uid="{92A07022-5271-4BDC-885D-11CD12F2E356}"/>
    <cellStyle name="Dezimal 9 4" xfId="1740" xr:uid="{00000000-0005-0000-0000-0000BD040000}"/>
    <cellStyle name="Dezimal 9 4 2" xfId="1836" xr:uid="{2F4660D1-24DC-463E-87C8-0EAE33178D73}"/>
    <cellStyle name="Dezimal 9 4 3" xfId="1788" xr:uid="{75D5C69E-F2F8-49C0-8BE7-27638FDF4E52}"/>
    <cellStyle name="Eingabe %" xfId="1180" xr:uid="{00000000-0005-0000-0000-0000BE040000}"/>
    <cellStyle name="Eingabe 10" xfId="1181" xr:uid="{00000000-0005-0000-0000-0000BF040000}"/>
    <cellStyle name="Eingabe 11" xfId="1182" xr:uid="{00000000-0005-0000-0000-0000C0040000}"/>
    <cellStyle name="Eingabe 12" xfId="1183" xr:uid="{00000000-0005-0000-0000-0000C1040000}"/>
    <cellStyle name="Eingabe 13" xfId="1184" xr:uid="{00000000-0005-0000-0000-0000C2040000}"/>
    <cellStyle name="Eingabe 14" xfId="1185" xr:uid="{00000000-0005-0000-0000-0000C3040000}"/>
    <cellStyle name="Eingabe 15" xfId="1186" xr:uid="{00000000-0005-0000-0000-0000C4040000}"/>
    <cellStyle name="Eingabe 16" xfId="1187" xr:uid="{00000000-0005-0000-0000-0000C5040000}"/>
    <cellStyle name="Eingabe 17" xfId="1188" xr:uid="{00000000-0005-0000-0000-0000C6040000}"/>
    <cellStyle name="Eingabe 18" xfId="1189" xr:uid="{00000000-0005-0000-0000-0000C7040000}"/>
    <cellStyle name="Eingabe 19" xfId="1190" xr:uid="{00000000-0005-0000-0000-0000C8040000}"/>
    <cellStyle name="Eingabe 2" xfId="1191" xr:uid="{00000000-0005-0000-0000-0000C9040000}"/>
    <cellStyle name="Eingabe 20" xfId="1192" xr:uid="{00000000-0005-0000-0000-0000CA040000}"/>
    <cellStyle name="Eingabe 21" xfId="1193" xr:uid="{00000000-0005-0000-0000-0000CB040000}"/>
    <cellStyle name="Eingabe 22" xfId="1194" xr:uid="{00000000-0005-0000-0000-0000CC040000}"/>
    <cellStyle name="Eingabe 23" xfId="1195" xr:uid="{00000000-0005-0000-0000-0000CD040000}"/>
    <cellStyle name="Eingabe 24" xfId="1196" xr:uid="{00000000-0005-0000-0000-0000CE040000}"/>
    <cellStyle name="Eingabe 25" xfId="1197" xr:uid="{00000000-0005-0000-0000-0000CF040000}"/>
    <cellStyle name="Eingabe 26" xfId="1198" xr:uid="{00000000-0005-0000-0000-0000D0040000}"/>
    <cellStyle name="Eingabe 27" xfId="1199" xr:uid="{00000000-0005-0000-0000-0000D1040000}"/>
    <cellStyle name="Eingabe 28" xfId="1200" xr:uid="{00000000-0005-0000-0000-0000D2040000}"/>
    <cellStyle name="Eingabe 29" xfId="1201" xr:uid="{00000000-0005-0000-0000-0000D3040000}"/>
    <cellStyle name="Eingabe 3" xfId="1202" xr:uid="{00000000-0005-0000-0000-0000D4040000}"/>
    <cellStyle name="Eingabe 4" xfId="1203" xr:uid="{00000000-0005-0000-0000-0000D5040000}"/>
    <cellStyle name="Eingabe 5" xfId="1204" xr:uid="{00000000-0005-0000-0000-0000D6040000}"/>
    <cellStyle name="Eingabe 6" xfId="1205" xr:uid="{00000000-0005-0000-0000-0000D7040000}"/>
    <cellStyle name="Eingabe 7" xfId="1206" xr:uid="{00000000-0005-0000-0000-0000D8040000}"/>
    <cellStyle name="Eingabe 8" xfId="1207" xr:uid="{00000000-0005-0000-0000-0000D9040000}"/>
    <cellStyle name="Eingabe 9" xfId="1208" xr:uid="{00000000-0005-0000-0000-0000DA040000}"/>
    <cellStyle name="Eingabe Company" xfId="1209" xr:uid="{00000000-0005-0000-0000-0000DB040000}"/>
    <cellStyle name="Eingabe Currency" xfId="1210" xr:uid="{00000000-0005-0000-0000-0000DC040000}"/>
    <cellStyle name="Eingabe Dezimal" xfId="1211" xr:uid="{00000000-0005-0000-0000-0000DD040000}"/>
    <cellStyle name="Eingabe Monat" xfId="1212" xr:uid="{00000000-0005-0000-0000-0000DE040000}"/>
    <cellStyle name="Eingabe Text" xfId="1213" xr:uid="{00000000-0005-0000-0000-0000DF040000}"/>
    <cellStyle name="Eingabe Text 2" xfId="1214" xr:uid="{00000000-0005-0000-0000-0000E0040000}"/>
    <cellStyle name="Eingabe Zahl" xfId="1215" xr:uid="{00000000-0005-0000-0000-0000E1040000}"/>
    <cellStyle name="Encabezado 4" xfId="1216" xr:uid="{00000000-0005-0000-0000-0000E2040000}"/>
    <cellStyle name="Énfasis1" xfId="1217" xr:uid="{00000000-0005-0000-0000-0000E3040000}"/>
    <cellStyle name="Énfasis2" xfId="1218" xr:uid="{00000000-0005-0000-0000-0000E4040000}"/>
    <cellStyle name="Énfasis3" xfId="1219" xr:uid="{00000000-0005-0000-0000-0000E5040000}"/>
    <cellStyle name="Énfasis4" xfId="1220" xr:uid="{00000000-0005-0000-0000-0000E6040000}"/>
    <cellStyle name="Énfasis5" xfId="1221" xr:uid="{00000000-0005-0000-0000-0000E7040000}"/>
    <cellStyle name="Énfasis6" xfId="1222" xr:uid="{00000000-0005-0000-0000-0000E8040000}"/>
    <cellStyle name="Entrada" xfId="1223" xr:uid="{00000000-0005-0000-0000-0000E9040000}"/>
    <cellStyle name="Entrada 2" xfId="1224" xr:uid="{00000000-0005-0000-0000-0000EA040000}"/>
    <cellStyle name="Ergebnis 2" xfId="1225" xr:uid="{00000000-0005-0000-0000-0000EB040000}"/>
    <cellStyle name="Ergebnis 3" xfId="1226" xr:uid="{00000000-0005-0000-0000-0000EC040000}"/>
    <cellStyle name="Ergebnis 4" xfId="1227" xr:uid="{00000000-0005-0000-0000-0000ED040000}"/>
    <cellStyle name="Erklärender Text 2" xfId="1228" xr:uid="{00000000-0005-0000-0000-0000EE040000}"/>
    <cellStyle name="Erklärender Text 3" xfId="1229" xr:uid="{00000000-0005-0000-0000-0000EF040000}"/>
    <cellStyle name="Erklärender Text 4" xfId="1230" xr:uid="{00000000-0005-0000-0000-0000F0040000}"/>
    <cellStyle name="EUR-Format" xfId="1231" xr:uid="{00000000-0005-0000-0000-0000F1040000}"/>
    <cellStyle name="Euro" xfId="1232" xr:uid="{00000000-0005-0000-0000-0000F2040000}"/>
    <cellStyle name="Euro 2" xfId="1233" xr:uid="{00000000-0005-0000-0000-0000F3040000}"/>
    <cellStyle name="Euro 2 2" xfId="1234" xr:uid="{00000000-0005-0000-0000-0000F4040000}"/>
    <cellStyle name="Euro 2 3" xfId="1235" xr:uid="{00000000-0005-0000-0000-0000F5040000}"/>
    <cellStyle name="Euro 3" xfId="1236" xr:uid="{00000000-0005-0000-0000-0000F6040000}"/>
    <cellStyle name="Euro 3 2" xfId="1237" xr:uid="{00000000-0005-0000-0000-0000F7040000}"/>
    <cellStyle name="Euro 4" xfId="1238" xr:uid="{00000000-0005-0000-0000-0000F8040000}"/>
    <cellStyle name="Euro 4 2" xfId="1239" xr:uid="{00000000-0005-0000-0000-0000F9040000}"/>
    <cellStyle name="Euro 5" xfId="1240" xr:uid="{00000000-0005-0000-0000-0000FA040000}"/>
    <cellStyle name="Euro 6" xfId="1241" xr:uid="{00000000-0005-0000-0000-0000FB040000}"/>
    <cellStyle name="Euro 7" xfId="1242" xr:uid="{00000000-0005-0000-0000-0000FC040000}"/>
    <cellStyle name="Euro_Restructuring File _ 3-07-13_scorecard" xfId="1243" xr:uid="{00000000-0005-0000-0000-0000FD040000}"/>
    <cellStyle name="Excel Built-in Normal" xfId="1244" xr:uid="{00000000-0005-0000-0000-0000FE040000}"/>
    <cellStyle name="Explanatory Text" xfId="1245" xr:uid="{00000000-0005-0000-0000-0000FF040000}"/>
    <cellStyle name="Explanatory Text 2" xfId="1246" xr:uid="{00000000-0005-0000-0000-000000050000}"/>
    <cellStyle name="Farbtext" xfId="1247" xr:uid="{00000000-0005-0000-0000-000001050000}"/>
    <cellStyle name="Fett" xfId="1248" xr:uid="{00000000-0005-0000-0000-000002050000}"/>
    <cellStyle name="Font_big" xfId="1249" xr:uid="{00000000-0005-0000-0000-000003050000}"/>
    <cellStyle name="Formula" xfId="1250" xr:uid="{00000000-0005-0000-0000-000004050000}"/>
    <cellStyle name="formula2_fond" xfId="1251" xr:uid="{00000000-0005-0000-0000-000005050000}"/>
    <cellStyle name="Formula3" xfId="1252" xr:uid="{00000000-0005-0000-0000-000006050000}"/>
    <cellStyle name="FST description blank" xfId="1253" xr:uid="{00000000-0005-0000-0000-000007050000}"/>
    <cellStyle name="Good" xfId="1254" xr:uid="{00000000-0005-0000-0000-000008050000}"/>
    <cellStyle name="Good 2" xfId="1255" xr:uid="{00000000-0005-0000-0000-000009050000}"/>
    <cellStyle name="Good_Tabelle1" xfId="1256" xr:uid="{00000000-0005-0000-0000-00000A050000}"/>
    <cellStyle name="gou" xfId="1257" xr:uid="{00000000-0005-0000-0000-00000B050000}"/>
    <cellStyle name="Grey" xfId="1258" xr:uid="{00000000-0005-0000-0000-00000C050000}"/>
    <cellStyle name="Group_Color" xfId="1259" xr:uid="{00000000-0005-0000-0000-00000D050000}"/>
    <cellStyle name="Gut 2" xfId="1260" xr:uid="{00000000-0005-0000-0000-00000E050000}"/>
    <cellStyle name="Gut 3" xfId="1261" xr:uid="{00000000-0005-0000-0000-00000F050000}"/>
    <cellStyle name="Gut 4" xfId="1262" xr:uid="{00000000-0005-0000-0000-000010050000}"/>
    <cellStyle name="Head_left" xfId="1263" xr:uid="{00000000-0005-0000-0000-000011050000}"/>
    <cellStyle name="Header" xfId="1264" xr:uid="{00000000-0005-0000-0000-000012050000}"/>
    <cellStyle name="Header1" xfId="1265" xr:uid="{00000000-0005-0000-0000-000013050000}"/>
    <cellStyle name="Header2" xfId="1266" xr:uid="{00000000-0005-0000-0000-000014050000}"/>
    <cellStyle name="Heading 1" xfId="1267" xr:uid="{00000000-0005-0000-0000-000015050000}"/>
    <cellStyle name="Heading 1 2" xfId="1268" xr:uid="{00000000-0005-0000-0000-000016050000}"/>
    <cellStyle name="Heading 1_Restructuring File _ 3-07-13_scorecard" xfId="1269" xr:uid="{00000000-0005-0000-0000-000017050000}"/>
    <cellStyle name="Heading 2" xfId="1270" xr:uid="{00000000-0005-0000-0000-000018050000}"/>
    <cellStyle name="Heading 2 2" xfId="1271" xr:uid="{00000000-0005-0000-0000-000019050000}"/>
    <cellStyle name="Heading 2_Restructuring File _ 3-07-13_scorecard" xfId="1272" xr:uid="{00000000-0005-0000-0000-00001A050000}"/>
    <cellStyle name="Heading 3" xfId="1273" xr:uid="{00000000-0005-0000-0000-00001B050000}"/>
    <cellStyle name="Heading 3 2" xfId="1274" xr:uid="{00000000-0005-0000-0000-00001C050000}"/>
    <cellStyle name="Heading 3_Restructuring File _ 3-07-13_scorecard" xfId="1275" xr:uid="{00000000-0005-0000-0000-00001D050000}"/>
    <cellStyle name="Heading 4" xfId="1276" xr:uid="{00000000-0005-0000-0000-00001E050000}"/>
    <cellStyle name="Heading 4 2" xfId="1277" xr:uid="{00000000-0005-0000-0000-00001F050000}"/>
    <cellStyle name="Heading 4_Restructuring File _ 3-07-13_scorecard" xfId="1278" xr:uid="{00000000-0005-0000-0000-000020050000}"/>
    <cellStyle name="Hyperlink 2" xfId="1279" xr:uid="{00000000-0005-0000-0000-000022050000}"/>
    <cellStyle name="Hyperlink 3" xfId="1280" xr:uid="{00000000-0005-0000-0000-000023050000}"/>
    <cellStyle name="Hyperlink for amounts" xfId="1281" xr:uid="{00000000-0005-0000-0000-000024050000}"/>
    <cellStyle name="Hyperlnk row header underlined bold" xfId="1282" xr:uid="{00000000-0005-0000-0000-000025050000}"/>
    <cellStyle name="Incorrecto" xfId="1283" xr:uid="{00000000-0005-0000-0000-000026050000}"/>
    <cellStyle name="Indent" xfId="1284" xr:uid="{00000000-0005-0000-0000-000027050000}"/>
    <cellStyle name="Input" xfId="1285" xr:uid="{00000000-0005-0000-0000-000028050000}"/>
    <cellStyle name="Input [yellow]" xfId="1286" xr:uid="{00000000-0005-0000-0000-000029050000}"/>
    <cellStyle name="Input 2" xfId="1287" xr:uid="{00000000-0005-0000-0000-00002A050000}"/>
    <cellStyle name="Input 2 2" xfId="1288" xr:uid="{00000000-0005-0000-0000-00002B050000}"/>
    <cellStyle name="Input 3" xfId="1289" xr:uid="{00000000-0005-0000-0000-00002C050000}"/>
    <cellStyle name="INPUT DATA" xfId="1290" xr:uid="{00000000-0005-0000-0000-00002D050000}"/>
    <cellStyle name="Input_30.06.2009" xfId="1291" xr:uid="{00000000-0005-0000-0000-00002E050000}"/>
    <cellStyle name="Italic" xfId="1292" xr:uid="{00000000-0005-0000-0000-00002F050000}"/>
    <cellStyle name="KA-Konto" xfId="1293" xr:uid="{00000000-0005-0000-0000-000030050000}"/>
    <cellStyle name="KA-Konto 2" xfId="1294" xr:uid="{00000000-0005-0000-0000-000031050000}"/>
    <cellStyle name="KA-Konto 3" xfId="1295" xr:uid="{00000000-0005-0000-0000-000032050000}"/>
    <cellStyle name="KA-Konto 4" xfId="1296" xr:uid="{00000000-0005-0000-0000-000033050000}"/>
    <cellStyle name="KA-Konto_Division Summary  PCR" xfId="1297" xr:uid="{00000000-0005-0000-0000-000034050000}"/>
    <cellStyle name="KNR" xfId="1298" xr:uid="{00000000-0005-0000-0000-000035050000}"/>
    <cellStyle name="KNR 2" xfId="1299" xr:uid="{00000000-0005-0000-0000-000036050000}"/>
    <cellStyle name="KNR 3" xfId="1300" xr:uid="{00000000-0005-0000-0000-000037050000}"/>
    <cellStyle name="KNR 4" xfId="1301" xr:uid="{00000000-0005-0000-0000-000038050000}"/>
    <cellStyle name="Komma" xfId="6" builtinId="3"/>
    <cellStyle name="Komma 2" xfId="1302" xr:uid="{00000000-0005-0000-0000-000039050000}"/>
    <cellStyle name="Komma 2 2" xfId="1743" xr:uid="{00000000-0005-0000-0000-00003A050000}"/>
    <cellStyle name="Komma 2 2 2" xfId="1839" xr:uid="{112E63D5-57FC-4286-A602-5003D9D93286}"/>
    <cellStyle name="Komma 2 2 3" xfId="1791" xr:uid="{DFBA32F4-A732-4CA7-9F69-78DED3782BE8}"/>
    <cellStyle name="Komma 3" xfId="1303" xr:uid="{00000000-0005-0000-0000-00003B050000}"/>
    <cellStyle name="Komma 4" xfId="1304" xr:uid="{00000000-0005-0000-0000-00003C050000}"/>
    <cellStyle name="Komma 4 2" xfId="1744" xr:uid="{00000000-0005-0000-0000-00003D050000}"/>
    <cellStyle name="Komma 4 2 2" xfId="1840" xr:uid="{01520F6C-3406-4491-9286-D75EF87B2C2E}"/>
    <cellStyle name="Komma 4 2 3" xfId="1792" xr:uid="{8A831DC6-6586-4CFA-9388-AFA553CA9625}"/>
    <cellStyle name="Komma 5" xfId="1305" xr:uid="{00000000-0005-0000-0000-00003E050000}"/>
    <cellStyle name="Komma 5 2" xfId="1745" xr:uid="{00000000-0005-0000-0000-00003F050000}"/>
    <cellStyle name="Komma 5 2 2" xfId="1841" xr:uid="{F6A55D03-5203-416D-8C6F-9ADAD2D48618}"/>
    <cellStyle name="Komma 5 2 3" xfId="1793" xr:uid="{AA8589F6-58F2-4D79-84D4-3674CFFCA473}"/>
    <cellStyle name="Komma 5 3" xfId="1797" xr:uid="{000AAA36-039E-4396-8C9A-8B78291A9A27}"/>
    <cellStyle name="Komma 5 4" xfId="1749" xr:uid="{F8798DDD-B427-4C69-9189-466EB371BA6B}"/>
    <cellStyle name="Komma 6" xfId="1702" xr:uid="{00000000-0005-0000-0000-000040050000}"/>
    <cellStyle name="Komma 6 2" xfId="1798" xr:uid="{6C652DCE-46E6-4216-8FFF-41189AEA1653}"/>
    <cellStyle name="Komma 6 3" xfId="1750" xr:uid="{5196843B-AFD7-422D-A794-FF75561DCDEC}"/>
    <cellStyle name="Komma 7" xfId="1796" xr:uid="{4C891DB7-30B1-40B2-946B-8097D041FA54}"/>
    <cellStyle name="Komma 8" xfId="1748" xr:uid="{F4602AD7-2E13-4602-9A9E-AF12366A905E}"/>
    <cellStyle name="Kopf einzelne" xfId="1306" xr:uid="{00000000-0005-0000-0000-000041050000}"/>
    <cellStyle name="Kopf erste" xfId="1307" xr:uid="{00000000-0005-0000-0000-000042050000}"/>
    <cellStyle name="Kopf letzte" xfId="1308" xr:uid="{00000000-0005-0000-0000-000043050000}"/>
    <cellStyle name="Kopf mittlere" xfId="1309" xr:uid="{00000000-0005-0000-0000-000044050000}"/>
    <cellStyle name="Kosten" xfId="1310" xr:uid="{00000000-0005-0000-0000-000045050000}"/>
    <cellStyle name="KPMG Heading 1" xfId="1311" xr:uid="{00000000-0005-0000-0000-000046050000}"/>
    <cellStyle name="KPMG Heading 2" xfId="1312" xr:uid="{00000000-0005-0000-0000-000047050000}"/>
    <cellStyle name="KPMG Heading 3" xfId="1313" xr:uid="{00000000-0005-0000-0000-000048050000}"/>
    <cellStyle name="KPMG Heading 4" xfId="1314" xr:uid="{00000000-0005-0000-0000-000049050000}"/>
    <cellStyle name="KPMG Normal" xfId="1315" xr:uid="{00000000-0005-0000-0000-00004A050000}"/>
    <cellStyle name="KPMG Normal Text" xfId="1316" xr:uid="{00000000-0005-0000-0000-00004B050000}"/>
    <cellStyle name="Leerzeile" xfId="1317" xr:uid="{00000000-0005-0000-0000-00004C050000}"/>
    <cellStyle name="Link" xfId="5" builtinId="8"/>
    <cellStyle name="Linked Cell" xfId="1318" xr:uid="{00000000-0005-0000-0000-00004D050000}"/>
    <cellStyle name="Linked Cell 2" xfId="1319" xr:uid="{00000000-0005-0000-0000-00004E050000}"/>
    <cellStyle name="Linked Cell_Tabelle1" xfId="1320" xr:uid="{00000000-0005-0000-0000-00004F050000}"/>
    <cellStyle name="MainData" xfId="1321" xr:uid="{00000000-0005-0000-0000-000050050000}"/>
    <cellStyle name="MajorTotal" xfId="1322" xr:uid="{00000000-0005-0000-0000-000051050000}"/>
    <cellStyle name="Matrix_Title" xfId="1323" xr:uid="{00000000-0005-0000-0000-000052050000}"/>
    <cellStyle name="meny_Hárok1" xfId="1324" xr:uid="{00000000-0005-0000-0000-000053050000}"/>
    <cellStyle name="Middle Headers Centered" xfId="1325" xr:uid="{00000000-0005-0000-0000-000054050000}"/>
    <cellStyle name="Migliaia" xfId="1326" xr:uid="{00000000-0005-0000-0000-000055050000}"/>
    <cellStyle name="Millares 2" xfId="1327" xr:uid="{00000000-0005-0000-0000-000056050000}"/>
    <cellStyle name="Millares 2 2" xfId="1328" xr:uid="{00000000-0005-0000-0000-000057050000}"/>
    <cellStyle name="Millares 3" xfId="1329" xr:uid="{00000000-0005-0000-0000-000058050000}"/>
    <cellStyle name="Millares 3 2" xfId="1330" xr:uid="{00000000-0005-0000-0000-000059050000}"/>
    <cellStyle name="Millares 3 2 2" xfId="1747" xr:uid="{00000000-0005-0000-0000-00005A050000}"/>
    <cellStyle name="Millares 3 2 2 2" xfId="1843" xr:uid="{603132BA-2E99-49C2-BF5E-D5BDBD34CD03}"/>
    <cellStyle name="Millares 3 2 2 3" xfId="1795" xr:uid="{EC5F1CCB-23EC-4C61-BFD5-EA512467B2C1}"/>
    <cellStyle name="Millares 3 3" xfId="1746" xr:uid="{00000000-0005-0000-0000-00005B050000}"/>
    <cellStyle name="Millares 3 3 2" xfId="1842" xr:uid="{1D771A72-532D-4D81-BBA2-F2D6056F8BF0}"/>
    <cellStyle name="Millares 3 3 3" xfId="1794" xr:uid="{D2E96510-5EE9-4A7F-A297-4F9C461BFF67}"/>
    <cellStyle name="Milliers [0]_3A_NumeratorReport_Option1_040611" xfId="1331" xr:uid="{00000000-0005-0000-0000-00005C050000}"/>
    <cellStyle name="Milliers_3A_NumeratorReport_Option1_040611" xfId="1332" xr:uid="{00000000-0005-0000-0000-00005D050000}"/>
    <cellStyle name="MioS-Format" xfId="1333" xr:uid="{00000000-0005-0000-0000-00005E050000}"/>
    <cellStyle name="Monétaire [0]_3A_NumeratorReport_Option1_040611" xfId="1334" xr:uid="{00000000-0005-0000-0000-00005F050000}"/>
    <cellStyle name="Monétaire_3A_NumeratorReport_Option1_040611" xfId="1335" xr:uid="{00000000-0005-0000-0000-000060050000}"/>
    <cellStyle name="Neutral 2" xfId="1336" xr:uid="{00000000-0005-0000-0000-000061050000}"/>
    <cellStyle name="Neutral 3" xfId="1337" xr:uid="{00000000-0005-0000-0000-000062050000}"/>
    <cellStyle name="Neutral 4" xfId="1338" xr:uid="{00000000-0005-0000-0000-000063050000}"/>
    <cellStyle name="norma" xfId="1339" xr:uid="{00000000-0005-0000-0000-000064050000}"/>
    <cellStyle name="Normal - Style1" xfId="1340" xr:uid="{00000000-0005-0000-0000-000066050000}"/>
    <cellStyle name="Normal 10" xfId="1341" xr:uid="{00000000-0005-0000-0000-000067050000}"/>
    <cellStyle name="Normal 11" xfId="1342" xr:uid="{00000000-0005-0000-0000-000068050000}"/>
    <cellStyle name="Normal 12" xfId="1343" xr:uid="{00000000-0005-0000-0000-000069050000}"/>
    <cellStyle name="Normal 13" xfId="1344" xr:uid="{00000000-0005-0000-0000-00006A050000}"/>
    <cellStyle name="Normal 14" xfId="1345" xr:uid="{00000000-0005-0000-0000-00006B050000}"/>
    <cellStyle name="Normal 15" xfId="1346" xr:uid="{00000000-0005-0000-0000-00006C050000}"/>
    <cellStyle name="Normal 16" xfId="1347" xr:uid="{00000000-0005-0000-0000-00006D050000}"/>
    <cellStyle name="Normal 17" xfId="1348" xr:uid="{00000000-0005-0000-0000-00006E050000}"/>
    <cellStyle name="Normal 18" xfId="3" xr:uid="{00000000-0005-0000-0000-00006F050000}"/>
    <cellStyle name="Normal 19" xfId="1349" xr:uid="{00000000-0005-0000-0000-000070050000}"/>
    <cellStyle name="Normal 2" xfId="1350" xr:uid="{00000000-0005-0000-0000-000071050000}"/>
    <cellStyle name="Normal 2 2" xfId="1351" xr:uid="{00000000-0005-0000-0000-000072050000}"/>
    <cellStyle name="Normal 2 2 2" xfId="1352" xr:uid="{00000000-0005-0000-0000-000073050000}"/>
    <cellStyle name="Normal 2 3" xfId="1353" xr:uid="{00000000-0005-0000-0000-000074050000}"/>
    <cellStyle name="Normal 2 4" xfId="1354" xr:uid="{00000000-0005-0000-0000-000075050000}"/>
    <cellStyle name="Normal 2_~0149226" xfId="1355" xr:uid="{00000000-0005-0000-0000-000076050000}"/>
    <cellStyle name="Normal 20" xfId="1356" xr:uid="{00000000-0005-0000-0000-000077050000}"/>
    <cellStyle name="Normal 21" xfId="1357" xr:uid="{00000000-0005-0000-0000-000078050000}"/>
    <cellStyle name="Normal 22" xfId="1358" xr:uid="{00000000-0005-0000-0000-000079050000}"/>
    <cellStyle name="Normal 23" xfId="1359" xr:uid="{00000000-0005-0000-0000-00007A050000}"/>
    <cellStyle name="Normal 24" xfId="1360" xr:uid="{00000000-0005-0000-0000-00007B050000}"/>
    <cellStyle name="Normal 25" xfId="1361" xr:uid="{00000000-0005-0000-0000-00007C050000}"/>
    <cellStyle name="Normal 26" xfId="1362" xr:uid="{00000000-0005-0000-0000-00007D050000}"/>
    <cellStyle name="Normal 3" xfId="1363" xr:uid="{00000000-0005-0000-0000-00007E050000}"/>
    <cellStyle name="Normal 3 2" xfId="1364" xr:uid="{00000000-0005-0000-0000-00007F050000}"/>
    <cellStyle name="Normal 3 3" xfId="1365" xr:uid="{00000000-0005-0000-0000-000080050000}"/>
    <cellStyle name="Normal 3_annex8corep" xfId="1366" xr:uid="{00000000-0005-0000-0000-000081050000}"/>
    <cellStyle name="Normal 4" xfId="1367" xr:uid="{00000000-0005-0000-0000-000082050000}"/>
    <cellStyle name="Normal 5" xfId="1368" xr:uid="{00000000-0005-0000-0000-000083050000}"/>
    <cellStyle name="Normal 5 2" xfId="1369" xr:uid="{00000000-0005-0000-0000-000084050000}"/>
    <cellStyle name="Normal 6" xfId="1370" xr:uid="{00000000-0005-0000-0000-000085050000}"/>
    <cellStyle name="Normal 7" xfId="1371" xr:uid="{00000000-0005-0000-0000-000086050000}"/>
    <cellStyle name="Normal 7 2" xfId="1372" xr:uid="{00000000-0005-0000-0000-000087050000}"/>
    <cellStyle name="Normal 7 2 2" xfId="1373" xr:uid="{00000000-0005-0000-0000-000088050000}"/>
    <cellStyle name="Normal 7 2 2 2" xfId="1374" xr:uid="{00000000-0005-0000-0000-000089050000}"/>
    <cellStyle name="Normal 7 2 3" xfId="1375" xr:uid="{00000000-0005-0000-0000-00008A050000}"/>
    <cellStyle name="Normal 7 3" xfId="1376" xr:uid="{00000000-0005-0000-0000-00008B050000}"/>
    <cellStyle name="Normal 7 3 2" xfId="1377" xr:uid="{00000000-0005-0000-0000-00008C050000}"/>
    <cellStyle name="Normal 7 4" xfId="1378" xr:uid="{00000000-0005-0000-0000-00008D050000}"/>
    <cellStyle name="Normal 7 5" xfId="1379" xr:uid="{00000000-0005-0000-0000-00008E050000}"/>
    <cellStyle name="Normal 8" xfId="1380" xr:uid="{00000000-0005-0000-0000-00008F050000}"/>
    <cellStyle name="Normal 9" xfId="1381" xr:uid="{00000000-0005-0000-0000-000090050000}"/>
    <cellStyle name="Normal Bew" xfId="1382" xr:uid="{00000000-0005-0000-0000-000091050000}"/>
    <cellStyle name="Normal Bew blau T" xfId="1383" xr:uid="{00000000-0005-0000-0000-000092050000}"/>
    <cellStyle name="Normal Bew du.blau T" xfId="1384" xr:uid="{00000000-0005-0000-0000-000093050000}"/>
    <cellStyle name="Normal Bew du.blau T 2" xfId="1385" xr:uid="{00000000-0005-0000-0000-000094050000}"/>
    <cellStyle name="Normal Bew T" xfId="1386" xr:uid="{00000000-0005-0000-0000-000095050000}"/>
    <cellStyle name="Normal Bew_20100616 overview " xfId="1387" xr:uid="{00000000-0005-0000-0000-000096050000}"/>
    <cellStyle name="Normale_2011 04 14 Templates for stress test_bcl" xfId="1388" xr:uid="{00000000-0005-0000-0000-000097050000}"/>
    <cellStyle name="normálne_Hárok1" xfId="1389" xr:uid="{00000000-0005-0000-0000-000098050000}"/>
    <cellStyle name="normální_CP_" xfId="1390" xr:uid="{00000000-0005-0000-0000-000099050000}"/>
    <cellStyle name="Normalny_Costs 00" xfId="1391" xr:uid="{00000000-0005-0000-0000-00009A050000}"/>
    <cellStyle name="Notas" xfId="1392" xr:uid="{00000000-0005-0000-0000-00009B050000}"/>
    <cellStyle name="Notas 2" xfId="1393" xr:uid="{00000000-0005-0000-0000-00009C050000}"/>
    <cellStyle name="Note" xfId="1394" xr:uid="{00000000-0005-0000-0000-00009D050000}"/>
    <cellStyle name="Note 2" xfId="1395" xr:uid="{00000000-0005-0000-0000-00009E050000}"/>
    <cellStyle name="Note 2 2" xfId="1396" xr:uid="{00000000-0005-0000-0000-00009F050000}"/>
    <cellStyle name="Note 3" xfId="1397" xr:uid="{00000000-0005-0000-0000-0000A0050000}"/>
    <cellStyle name="Note 4" xfId="1398" xr:uid="{00000000-0005-0000-0000-0000A1050000}"/>
    <cellStyle name="Note 5" xfId="1399" xr:uid="{00000000-0005-0000-0000-0000A2050000}"/>
    <cellStyle name="Notiz 2" xfId="1400" xr:uid="{00000000-0005-0000-0000-0000A3050000}"/>
    <cellStyle name="Notiz 2 2" xfId="1401" xr:uid="{00000000-0005-0000-0000-0000A4050000}"/>
    <cellStyle name="Notiz 2 2 2" xfId="1402" xr:uid="{00000000-0005-0000-0000-0000A5050000}"/>
    <cellStyle name="Notiz 2 3" xfId="1403" xr:uid="{00000000-0005-0000-0000-0000A6050000}"/>
    <cellStyle name="Notiz 2 4" xfId="1404" xr:uid="{00000000-0005-0000-0000-0000A7050000}"/>
    <cellStyle name="Notiz 3" xfId="1405" xr:uid="{00000000-0005-0000-0000-0000A8050000}"/>
    <cellStyle name="Notiz 3 2" xfId="1406" xr:uid="{00000000-0005-0000-0000-0000A9050000}"/>
    <cellStyle name="Output" xfId="1407" xr:uid="{00000000-0005-0000-0000-0000AA050000}"/>
    <cellStyle name="Output 2" xfId="1408" xr:uid="{00000000-0005-0000-0000-0000AB050000}"/>
    <cellStyle name="Output 2 2" xfId="1409" xr:uid="{00000000-0005-0000-0000-0000AC050000}"/>
    <cellStyle name="Output 3" xfId="1410" xr:uid="{00000000-0005-0000-0000-0000AD050000}"/>
    <cellStyle name="pb_page_heading_LS" xfId="1411" xr:uid="{00000000-0005-0000-0000-0000AE050000}"/>
    <cellStyle name="Perc 1 decimal" xfId="1412" xr:uid="{00000000-0005-0000-0000-0000AF050000}"/>
    <cellStyle name="Perc 2 decimal" xfId="1413" xr:uid="{00000000-0005-0000-0000-0000B0050000}"/>
    <cellStyle name="Percent [2]" xfId="1414" xr:uid="{00000000-0005-0000-0000-0000B2050000}"/>
    <cellStyle name="Percent 18" xfId="1415" xr:uid="{00000000-0005-0000-0000-0000B3050000}"/>
    <cellStyle name="Percent 2" xfId="1416" xr:uid="{00000000-0005-0000-0000-0000B4050000}"/>
    <cellStyle name="Percent 2 2" xfId="1417" xr:uid="{00000000-0005-0000-0000-0000B5050000}"/>
    <cellStyle name="Percent 3" xfId="1418" xr:uid="{00000000-0005-0000-0000-0000B6050000}"/>
    <cellStyle name="Percent 4" xfId="1419" xr:uid="{00000000-0005-0000-0000-0000B7050000}"/>
    <cellStyle name="Percent 5" xfId="1420" xr:uid="{00000000-0005-0000-0000-0000B8050000}"/>
    <cellStyle name="Percent 6" xfId="1421" xr:uid="{00000000-0005-0000-0000-0000B9050000}"/>
    <cellStyle name="Percent 7" xfId="1422" xr:uid="{00000000-0005-0000-0000-0000BA050000}"/>
    <cellStyle name="Percent(2)" xfId="1423" xr:uid="{00000000-0005-0000-0000-0000BB050000}"/>
    <cellStyle name="Percent(2) 2" xfId="1424" xr:uid="{00000000-0005-0000-0000-0000BC050000}"/>
    <cellStyle name="Percent(2) 2 2" xfId="1425" xr:uid="{00000000-0005-0000-0000-0000BD050000}"/>
    <cellStyle name="Percent(2) 3" xfId="1426" xr:uid="{00000000-0005-0000-0000-0000BE050000}"/>
    <cellStyle name="Percent(2) 3 2" xfId="1427" xr:uid="{00000000-0005-0000-0000-0000BF050000}"/>
    <cellStyle name="Percent(2) 4" xfId="1428" xr:uid="{00000000-0005-0000-0000-0000C0050000}"/>
    <cellStyle name="Percent(2) 5" xfId="1429" xr:uid="{00000000-0005-0000-0000-0000C1050000}"/>
    <cellStyle name="Percentage" xfId="1430" xr:uid="{00000000-0005-0000-0000-0000C2050000}"/>
    <cellStyle name="Place_header" xfId="1431" xr:uid="{00000000-0005-0000-0000-0000C3050000}"/>
    <cellStyle name="Placeholder" xfId="1432" xr:uid="{00000000-0005-0000-0000-0000C4050000}"/>
    <cellStyle name="Placeholder Header Underlined bold" xfId="1433" xr:uid="{00000000-0005-0000-0000-0000C5050000}"/>
    <cellStyle name="Placeholder_column_blank" xfId="1434" xr:uid="{00000000-0005-0000-0000-0000C6050000}"/>
    <cellStyle name="prova colore" xfId="1435" xr:uid="{00000000-0005-0000-0000-0000C7050000}"/>
    <cellStyle name="provaaa" xfId="1436" xr:uid="{00000000-0005-0000-0000-0000C8050000}"/>
    <cellStyle name="Prozent" xfId="1" builtinId="5"/>
    <cellStyle name="Prozent 10" xfId="1437" xr:uid="{00000000-0005-0000-0000-0000C9050000}"/>
    <cellStyle name="Prozent 2" xfId="1438" xr:uid="{00000000-0005-0000-0000-0000CA050000}"/>
    <cellStyle name="Prozent 2 2" xfId="1439" xr:uid="{00000000-0005-0000-0000-0000CB050000}"/>
    <cellStyle name="Prozent 2 3" xfId="1440" xr:uid="{00000000-0005-0000-0000-0000CC050000}"/>
    <cellStyle name="Prozent 2 4" xfId="1441" xr:uid="{00000000-0005-0000-0000-0000CD050000}"/>
    <cellStyle name="Prozent 3" xfId="1442" xr:uid="{00000000-0005-0000-0000-0000CE050000}"/>
    <cellStyle name="Prozent 3 2" xfId="1443" xr:uid="{00000000-0005-0000-0000-0000CF050000}"/>
    <cellStyle name="Prozent 3 3" xfId="1444" xr:uid="{00000000-0005-0000-0000-0000D0050000}"/>
    <cellStyle name="Prozent 3 4" xfId="1445" xr:uid="{00000000-0005-0000-0000-0000D1050000}"/>
    <cellStyle name="Prozent 3 5" xfId="1446" xr:uid="{00000000-0005-0000-0000-0000D2050000}"/>
    <cellStyle name="Prozent 4" xfId="1447" xr:uid="{00000000-0005-0000-0000-0000D3050000}"/>
    <cellStyle name="Prozent 4 2" xfId="1448" xr:uid="{00000000-0005-0000-0000-0000D4050000}"/>
    <cellStyle name="Prozent 4 3" xfId="1449" xr:uid="{00000000-0005-0000-0000-0000D5050000}"/>
    <cellStyle name="Prozent 5" xfId="1450" xr:uid="{00000000-0005-0000-0000-0000D6050000}"/>
    <cellStyle name="Prozent 5 2" xfId="1451" xr:uid="{00000000-0005-0000-0000-0000D7050000}"/>
    <cellStyle name="Prozent 6" xfId="1452" xr:uid="{00000000-0005-0000-0000-0000D8050000}"/>
    <cellStyle name="Prozent 7" xfId="1453" xr:uid="{00000000-0005-0000-0000-0000D9050000}"/>
    <cellStyle name="Prozent 8" xfId="1454" xr:uid="{00000000-0005-0000-0000-0000DA050000}"/>
    <cellStyle name="Prozent 9" xfId="1455" xr:uid="{00000000-0005-0000-0000-0000DB050000}"/>
    <cellStyle name="R_Area_font" xfId="1456" xr:uid="{00000000-0005-0000-0000-0000DC050000}"/>
    <cellStyle name="R_formula" xfId="1457" xr:uid="{00000000-0005-0000-0000-0000DD050000}"/>
    <cellStyle name="R_head_font" xfId="1458" xr:uid="{00000000-0005-0000-0000-0000DE050000}"/>
    <cellStyle name="Row Header" xfId="1459" xr:uid="{00000000-0005-0000-0000-0000DF050000}"/>
    <cellStyle name="Salida" xfId="1460" xr:uid="{00000000-0005-0000-0000-0000E0050000}"/>
    <cellStyle name="Salida 2" xfId="1461" xr:uid="{00000000-0005-0000-0000-0000E1050000}"/>
    <cellStyle name="SAPBEXaggData" xfId="1462" xr:uid="{00000000-0005-0000-0000-0000E2050000}"/>
    <cellStyle name="SAPBEXaggDataEmph" xfId="1463" xr:uid="{00000000-0005-0000-0000-0000E3050000}"/>
    <cellStyle name="SAPBEXaggItem" xfId="1464" xr:uid="{00000000-0005-0000-0000-0000E4050000}"/>
    <cellStyle name="SAPBEXaggItemX" xfId="1465" xr:uid="{00000000-0005-0000-0000-0000E5050000}"/>
    <cellStyle name="SAPBEXchaText" xfId="1466" xr:uid="{00000000-0005-0000-0000-0000E6050000}"/>
    <cellStyle name="SAPBEXexcBad7" xfId="1467" xr:uid="{00000000-0005-0000-0000-0000E7050000}"/>
    <cellStyle name="SAPBEXexcBad8" xfId="1468" xr:uid="{00000000-0005-0000-0000-0000E8050000}"/>
    <cellStyle name="SAPBEXexcBad9" xfId="1469" xr:uid="{00000000-0005-0000-0000-0000E9050000}"/>
    <cellStyle name="SAPBEXexcCritical4" xfId="1470" xr:uid="{00000000-0005-0000-0000-0000EA050000}"/>
    <cellStyle name="SAPBEXexcCritical5" xfId="1471" xr:uid="{00000000-0005-0000-0000-0000EB050000}"/>
    <cellStyle name="SAPBEXexcCritical6" xfId="1472" xr:uid="{00000000-0005-0000-0000-0000EC050000}"/>
    <cellStyle name="SAPBEXexcGood1" xfId="1473" xr:uid="{00000000-0005-0000-0000-0000ED050000}"/>
    <cellStyle name="SAPBEXexcGood2" xfId="1474" xr:uid="{00000000-0005-0000-0000-0000EE050000}"/>
    <cellStyle name="SAPBEXexcGood3" xfId="1475" xr:uid="{00000000-0005-0000-0000-0000EF050000}"/>
    <cellStyle name="SAPBEXfilterDrill" xfId="1476" xr:uid="{00000000-0005-0000-0000-0000F0050000}"/>
    <cellStyle name="SAPBEXfilterItem" xfId="1477" xr:uid="{00000000-0005-0000-0000-0000F1050000}"/>
    <cellStyle name="SAPBEXfilterText" xfId="1478" xr:uid="{00000000-0005-0000-0000-0000F2050000}"/>
    <cellStyle name="SAPBEXformats" xfId="1479" xr:uid="{00000000-0005-0000-0000-0000F3050000}"/>
    <cellStyle name="SAPBEXheaderItem" xfId="1480" xr:uid="{00000000-0005-0000-0000-0000F4050000}"/>
    <cellStyle name="SAPBEXheaderText" xfId="1481" xr:uid="{00000000-0005-0000-0000-0000F5050000}"/>
    <cellStyle name="SAPBEXHLevel0" xfId="1482" xr:uid="{00000000-0005-0000-0000-0000F6050000}"/>
    <cellStyle name="SAPBEXHLevel0X" xfId="1483" xr:uid="{00000000-0005-0000-0000-0000F7050000}"/>
    <cellStyle name="SAPBEXHLevel1" xfId="1484" xr:uid="{00000000-0005-0000-0000-0000F8050000}"/>
    <cellStyle name="SAPBEXHLevel1X" xfId="1485" xr:uid="{00000000-0005-0000-0000-0000F9050000}"/>
    <cellStyle name="SAPBEXHLevel2" xfId="1486" xr:uid="{00000000-0005-0000-0000-0000FA050000}"/>
    <cellStyle name="SAPBEXHLevel2X" xfId="1487" xr:uid="{00000000-0005-0000-0000-0000FB050000}"/>
    <cellStyle name="SAPBEXHLevel3" xfId="1488" xr:uid="{00000000-0005-0000-0000-0000FC050000}"/>
    <cellStyle name="SAPBEXHLevel3X" xfId="1489" xr:uid="{00000000-0005-0000-0000-0000FD050000}"/>
    <cellStyle name="SAPBEXresData" xfId="1490" xr:uid="{00000000-0005-0000-0000-0000FE050000}"/>
    <cellStyle name="SAPBEXresDataEmph" xfId="1491" xr:uid="{00000000-0005-0000-0000-0000FF050000}"/>
    <cellStyle name="SAPBEXresItem" xfId="1492" xr:uid="{00000000-0005-0000-0000-000000060000}"/>
    <cellStyle name="SAPBEXresItemX" xfId="1493" xr:uid="{00000000-0005-0000-0000-000001060000}"/>
    <cellStyle name="SAPBEXstdData" xfId="1494" xr:uid="{00000000-0005-0000-0000-000002060000}"/>
    <cellStyle name="SAPBEXstdDataEmph" xfId="1495" xr:uid="{00000000-0005-0000-0000-000003060000}"/>
    <cellStyle name="SAPBEXstdItem" xfId="1496" xr:uid="{00000000-0005-0000-0000-000004060000}"/>
    <cellStyle name="SAPBEXstdItemX" xfId="1497" xr:uid="{00000000-0005-0000-0000-000005060000}"/>
    <cellStyle name="SAPBEXtitle" xfId="1498" xr:uid="{00000000-0005-0000-0000-000006060000}"/>
    <cellStyle name="SAPBEXundefined" xfId="1499" xr:uid="{00000000-0005-0000-0000-000007060000}"/>
    <cellStyle name="SAPError" xfId="1500" xr:uid="{00000000-0005-0000-0000-000008060000}"/>
    <cellStyle name="SAPError 2" xfId="1501" xr:uid="{00000000-0005-0000-0000-000009060000}"/>
    <cellStyle name="SAPError 2 2" xfId="1502" xr:uid="{00000000-0005-0000-0000-00000A060000}"/>
    <cellStyle name="SAPError 3" xfId="1503" xr:uid="{00000000-0005-0000-0000-00000B060000}"/>
    <cellStyle name="SAPError 3 2" xfId="1504" xr:uid="{00000000-0005-0000-0000-00000C060000}"/>
    <cellStyle name="SAPError 4" xfId="1505" xr:uid="{00000000-0005-0000-0000-00000D060000}"/>
    <cellStyle name="SAPError 5" xfId="1506" xr:uid="{00000000-0005-0000-0000-00000E060000}"/>
    <cellStyle name="SAPKey" xfId="1507" xr:uid="{00000000-0005-0000-0000-00000F060000}"/>
    <cellStyle name="SAPKey 2" xfId="1508" xr:uid="{00000000-0005-0000-0000-000010060000}"/>
    <cellStyle name="SAPKey 2 2" xfId="1509" xr:uid="{00000000-0005-0000-0000-000011060000}"/>
    <cellStyle name="SAPKey 3" xfId="1510" xr:uid="{00000000-0005-0000-0000-000012060000}"/>
    <cellStyle name="SAPKey 3 2" xfId="1511" xr:uid="{00000000-0005-0000-0000-000013060000}"/>
    <cellStyle name="SAPKey 4" xfId="1512" xr:uid="{00000000-0005-0000-0000-000014060000}"/>
    <cellStyle name="SAPKey 5" xfId="1513" xr:uid="{00000000-0005-0000-0000-000015060000}"/>
    <cellStyle name="SAPLocked" xfId="1514" xr:uid="{00000000-0005-0000-0000-000016060000}"/>
    <cellStyle name="SAPLocked 2" xfId="1515" xr:uid="{00000000-0005-0000-0000-000017060000}"/>
    <cellStyle name="SAPLocked 2 2" xfId="1516" xr:uid="{00000000-0005-0000-0000-000018060000}"/>
    <cellStyle name="SAPLocked 3" xfId="1517" xr:uid="{00000000-0005-0000-0000-000019060000}"/>
    <cellStyle name="SAPLocked 3 2" xfId="1518" xr:uid="{00000000-0005-0000-0000-00001A060000}"/>
    <cellStyle name="SAPLocked 4" xfId="1519" xr:uid="{00000000-0005-0000-0000-00001B060000}"/>
    <cellStyle name="SAPLocked 5" xfId="1520" xr:uid="{00000000-0005-0000-0000-00001C060000}"/>
    <cellStyle name="SAPOutput" xfId="1521" xr:uid="{00000000-0005-0000-0000-00001D060000}"/>
    <cellStyle name="SAPOutput 2" xfId="1522" xr:uid="{00000000-0005-0000-0000-00001E060000}"/>
    <cellStyle name="SAPOutput 2 2" xfId="1523" xr:uid="{00000000-0005-0000-0000-00001F060000}"/>
    <cellStyle name="SAPOutput 3" xfId="1524" xr:uid="{00000000-0005-0000-0000-000020060000}"/>
    <cellStyle name="SAPOutput 3 2" xfId="1525" xr:uid="{00000000-0005-0000-0000-000021060000}"/>
    <cellStyle name="SAPOutput 3 3" xfId="1526" xr:uid="{00000000-0005-0000-0000-000022060000}"/>
    <cellStyle name="SAPOutput 4" xfId="1527" xr:uid="{00000000-0005-0000-0000-000023060000}"/>
    <cellStyle name="SAPOutput 5" xfId="1528" xr:uid="{00000000-0005-0000-0000-000024060000}"/>
    <cellStyle name="SAPSpace" xfId="1529" xr:uid="{00000000-0005-0000-0000-000025060000}"/>
    <cellStyle name="SAPSpace 2" xfId="1530" xr:uid="{00000000-0005-0000-0000-000026060000}"/>
    <cellStyle name="SAPSpace 2 2" xfId="1531" xr:uid="{00000000-0005-0000-0000-000027060000}"/>
    <cellStyle name="SAPSpace 3" xfId="1532" xr:uid="{00000000-0005-0000-0000-000028060000}"/>
    <cellStyle name="SAPSpace 3 2" xfId="1533" xr:uid="{00000000-0005-0000-0000-000029060000}"/>
    <cellStyle name="SAPSpace 4" xfId="1534" xr:uid="{00000000-0005-0000-0000-00002A060000}"/>
    <cellStyle name="SAPSpace 5" xfId="1535" xr:uid="{00000000-0005-0000-0000-00002B060000}"/>
    <cellStyle name="SAPText" xfId="1536" xr:uid="{00000000-0005-0000-0000-00002C060000}"/>
    <cellStyle name="SAPText 2" xfId="1537" xr:uid="{00000000-0005-0000-0000-00002D060000}"/>
    <cellStyle name="SAPText 2 2" xfId="1538" xr:uid="{00000000-0005-0000-0000-00002E060000}"/>
    <cellStyle name="SAPText 3" xfId="1539" xr:uid="{00000000-0005-0000-0000-00002F060000}"/>
    <cellStyle name="SAPText 3 2" xfId="1540" xr:uid="{00000000-0005-0000-0000-000030060000}"/>
    <cellStyle name="SAPText 4" xfId="1541" xr:uid="{00000000-0005-0000-0000-000031060000}"/>
    <cellStyle name="SAPText 5" xfId="1542" xr:uid="{00000000-0005-0000-0000-000032060000}"/>
    <cellStyle name="SAPUnLocked" xfId="1543" xr:uid="{00000000-0005-0000-0000-000033060000}"/>
    <cellStyle name="SAPUnLocked 2" xfId="1544" xr:uid="{00000000-0005-0000-0000-000034060000}"/>
    <cellStyle name="SAPUnLocked 2 2" xfId="1545" xr:uid="{00000000-0005-0000-0000-000035060000}"/>
    <cellStyle name="SAPUnLocked 3" xfId="1546" xr:uid="{00000000-0005-0000-0000-000036060000}"/>
    <cellStyle name="SAPUnLocked 3 2" xfId="1547" xr:uid="{00000000-0005-0000-0000-000037060000}"/>
    <cellStyle name="SAPUnLocked 4" xfId="1548" xr:uid="{00000000-0005-0000-0000-000038060000}"/>
    <cellStyle name="SAPUnLocked 5" xfId="1549" xr:uid="{00000000-0005-0000-0000-000039060000}"/>
    <cellStyle name="Schlecht 2" xfId="1550" xr:uid="{00000000-0005-0000-0000-00003A060000}"/>
    <cellStyle name="Schlecht 3" xfId="1551" xr:uid="{00000000-0005-0000-0000-00003B060000}"/>
    <cellStyle name="Schlecht 4" xfId="1552" xr:uid="{00000000-0005-0000-0000-00003C060000}"/>
    <cellStyle name="S-Format" xfId="1553" xr:uid="{00000000-0005-0000-0000-00003D060000}"/>
    <cellStyle name="Standard" xfId="0" builtinId="0"/>
    <cellStyle name="Standard 10" xfId="1554" xr:uid="{00000000-0005-0000-0000-00003E060000}"/>
    <cellStyle name="Standard 11" xfId="1555" xr:uid="{00000000-0005-0000-0000-00003F060000}"/>
    <cellStyle name="Standard 12" xfId="1556" xr:uid="{00000000-0005-0000-0000-000040060000}"/>
    <cellStyle name="Standard 13" xfId="1557" xr:uid="{00000000-0005-0000-0000-000041060000}"/>
    <cellStyle name="Standard 14" xfId="1558" xr:uid="{00000000-0005-0000-0000-000042060000}"/>
    <cellStyle name="Standard 15" xfId="1559" xr:uid="{00000000-0005-0000-0000-000043060000}"/>
    <cellStyle name="Standard 16" xfId="1560" xr:uid="{00000000-0005-0000-0000-000044060000}"/>
    <cellStyle name="Standard 16 2" xfId="1561" xr:uid="{00000000-0005-0000-0000-000045060000}"/>
    <cellStyle name="Standard 17" xfId="1562" xr:uid="{00000000-0005-0000-0000-000046060000}"/>
    <cellStyle name="Standard 17 2" xfId="1563" xr:uid="{00000000-0005-0000-0000-000047060000}"/>
    <cellStyle name="Standard 17 2 2" xfId="1564" xr:uid="{00000000-0005-0000-0000-000048060000}"/>
    <cellStyle name="Standard 17 3" xfId="1565" xr:uid="{00000000-0005-0000-0000-000049060000}"/>
    <cellStyle name="Standard 18" xfId="1566" xr:uid="{00000000-0005-0000-0000-00004A060000}"/>
    <cellStyle name="Standard 18 2" xfId="1567" xr:uid="{00000000-0005-0000-0000-00004B060000}"/>
    <cellStyle name="Standard 19" xfId="1568" xr:uid="{00000000-0005-0000-0000-00004C060000}"/>
    <cellStyle name="Standard 2" xfId="2" xr:uid="{00000000-0005-0000-0000-00004D060000}"/>
    <cellStyle name="Standard 2 2" xfId="1570" xr:uid="{00000000-0005-0000-0000-00004E060000}"/>
    <cellStyle name="Standard 2 2 2" xfId="1571" xr:uid="{00000000-0005-0000-0000-00004F060000}"/>
    <cellStyle name="Standard 2 2 2 2" xfId="1572" xr:uid="{00000000-0005-0000-0000-000050060000}"/>
    <cellStyle name="Standard 2 2 3" xfId="1573" xr:uid="{00000000-0005-0000-0000-000051060000}"/>
    <cellStyle name="Standard 2 3" xfId="1574" xr:uid="{00000000-0005-0000-0000-000052060000}"/>
    <cellStyle name="Standard 2 3 2" xfId="1575" xr:uid="{00000000-0005-0000-0000-000053060000}"/>
    <cellStyle name="Standard 2 4" xfId="1576" xr:uid="{00000000-0005-0000-0000-000054060000}"/>
    <cellStyle name="Standard 2_BG T05 (Segments)" xfId="1569" xr:uid="{00000000-0005-0000-0000-000055060000}"/>
    <cellStyle name="Standard 20" xfId="1577" xr:uid="{00000000-0005-0000-0000-000056060000}"/>
    <cellStyle name="Standard 3" xfId="1578" xr:uid="{00000000-0005-0000-0000-000057060000}"/>
    <cellStyle name="Standard 3 2" xfId="1579" xr:uid="{00000000-0005-0000-0000-000058060000}"/>
    <cellStyle name="Standard 3 2 2" xfId="1580" xr:uid="{00000000-0005-0000-0000-000059060000}"/>
    <cellStyle name="Standard 3 3" xfId="1581" xr:uid="{00000000-0005-0000-0000-00005A060000}"/>
    <cellStyle name="Standard 38 2" xfId="4" xr:uid="{00000000-0005-0000-0000-00005B060000}"/>
    <cellStyle name="Standard 4" xfId="1582" xr:uid="{00000000-0005-0000-0000-00005C060000}"/>
    <cellStyle name="Standard 4 2" xfId="1583" xr:uid="{00000000-0005-0000-0000-00005D060000}"/>
    <cellStyle name="Standard 4 3" xfId="1584" xr:uid="{00000000-0005-0000-0000-00005E060000}"/>
    <cellStyle name="Standard 4 4" xfId="1585" xr:uid="{00000000-0005-0000-0000-00005F060000}"/>
    <cellStyle name="Standard 4 4 2" xfId="1586" xr:uid="{00000000-0005-0000-0000-000060060000}"/>
    <cellStyle name="Standard 4 4 2 2" xfId="1587" xr:uid="{00000000-0005-0000-0000-000061060000}"/>
    <cellStyle name="Standard 4 4 3" xfId="1588" xr:uid="{00000000-0005-0000-0000-000062060000}"/>
    <cellStyle name="Standard 4 5" xfId="1589" xr:uid="{00000000-0005-0000-0000-000063060000}"/>
    <cellStyle name="Standard 4_Kopie von 2013_Business_Performance_Report_Segment Reporting February_work in progress_Knauer" xfId="1590" xr:uid="{00000000-0005-0000-0000-000064060000}"/>
    <cellStyle name="Standard 5" xfId="1591" xr:uid="{00000000-0005-0000-0000-000065060000}"/>
    <cellStyle name="Standard 5 2" xfId="1592" xr:uid="{00000000-0005-0000-0000-000066060000}"/>
    <cellStyle name="Standard 6" xfId="1593" xr:uid="{00000000-0005-0000-0000-000067060000}"/>
    <cellStyle name="Standard 7" xfId="1594" xr:uid="{00000000-0005-0000-0000-000068060000}"/>
    <cellStyle name="Standard 8" xfId="1595" xr:uid="{00000000-0005-0000-0000-000069060000}"/>
    <cellStyle name="Standard 9" xfId="1596" xr:uid="{00000000-0005-0000-0000-00006A060000}"/>
    <cellStyle name="Standard 9 2" xfId="1597" xr:uid="{00000000-0005-0000-0000-00006B060000}"/>
    <cellStyle name="Standard2" xfId="1598" xr:uid="{00000000-0005-0000-0000-00006C060000}"/>
    <cellStyle name="Standard3" xfId="1599" xr:uid="{00000000-0005-0000-0000-00006D060000}"/>
    <cellStyle name="Standard3 2" xfId="1600" xr:uid="{00000000-0005-0000-0000-00006E060000}"/>
    <cellStyle name="Standard3 2 2" xfId="1601" xr:uid="{00000000-0005-0000-0000-00006F060000}"/>
    <cellStyle name="Standard3 3" xfId="1602" xr:uid="{00000000-0005-0000-0000-000070060000}"/>
    <cellStyle name="Standard3 3 2" xfId="1603" xr:uid="{00000000-0005-0000-0000-000071060000}"/>
    <cellStyle name="Standard3 4" xfId="1604" xr:uid="{00000000-0005-0000-0000-000072060000}"/>
    <cellStyle name="Standard3 5" xfId="1605" xr:uid="{00000000-0005-0000-0000-000073060000}"/>
    <cellStyle name="Standard3_Kopie von 2013_Business_Performance_Report_Segment Reporting February_work in progress_Knauer" xfId="1606" xr:uid="{00000000-0005-0000-0000-000074060000}"/>
    <cellStyle name="Standard4" xfId="1607" xr:uid="{00000000-0005-0000-0000-000075060000}"/>
    <cellStyle name="Status Check" xfId="1608" xr:uid="{00000000-0005-0000-0000-000076060000}"/>
    <cellStyle name="Stil 1" xfId="1609" xr:uid="{00000000-0005-0000-0000-000077060000}"/>
    <cellStyle name="Stil 1 2" xfId="1610" xr:uid="{00000000-0005-0000-0000-000078060000}"/>
    <cellStyle name="Stil 1 2 2" xfId="1611" xr:uid="{00000000-0005-0000-0000-000079060000}"/>
    <cellStyle name="Stil 1 3" xfId="1612" xr:uid="{00000000-0005-0000-0000-00007A060000}"/>
    <cellStyle name="Stil 1 3 2" xfId="1613" xr:uid="{00000000-0005-0000-0000-00007B060000}"/>
    <cellStyle name="Stil 1 4" xfId="1614" xr:uid="{00000000-0005-0000-0000-00007C060000}"/>
    <cellStyle name="Stil 1 5" xfId="1615" xr:uid="{00000000-0005-0000-0000-00007D060000}"/>
    <cellStyle name="Stil 1_Kopie von 2013_Business_Performance_Report_Segment Reporting February_work in progress_Knauer" xfId="1616" xr:uid="{00000000-0005-0000-0000-00007E060000}"/>
    <cellStyle name="Style 1" xfId="1617" xr:uid="{00000000-0005-0000-0000-00007F060000}"/>
    <cellStyle name="Style 2" xfId="1618" xr:uid="{00000000-0005-0000-0000-000080060000}"/>
    <cellStyle name="STYLE1" xfId="1619" xr:uid="{00000000-0005-0000-0000-000081060000}"/>
    <cellStyle name="STYLE2" xfId="1620" xr:uid="{00000000-0005-0000-0000-000082060000}"/>
    <cellStyle name="SubTotal" xfId="1621" xr:uid="{00000000-0005-0000-0000-000083060000}"/>
    <cellStyle name="Subtotal Amounts row fill" xfId="1622" xr:uid="{00000000-0005-0000-0000-000084060000}"/>
    <cellStyle name="Subtotal Amounts row fill 2" xfId="1623" xr:uid="{00000000-0005-0000-0000-000085060000}"/>
    <cellStyle name="Subtotal head row fill" xfId="1624" xr:uid="{00000000-0005-0000-0000-000086060000}"/>
    <cellStyle name="Subtotal_amounts" xfId="1625" xr:uid="{00000000-0005-0000-0000-000087060000}"/>
    <cellStyle name="Summe" xfId="1626" xr:uid="{00000000-0005-0000-0000-000088060000}"/>
    <cellStyle name="test" xfId="1627" xr:uid="{00000000-0005-0000-0000-000089060000}"/>
    <cellStyle name="test a style" xfId="1628" xr:uid="{00000000-0005-0000-0000-00008A060000}"/>
    <cellStyle name="TEUR-FORMAT" xfId="1629" xr:uid="{00000000-0005-0000-0000-00008B060000}"/>
    <cellStyle name="TEUR-Format (gerundet)" xfId="1630" xr:uid="{00000000-0005-0000-0000-00008C060000}"/>
    <cellStyle name="TEUR-FORMAT_Anlage RS Steuergruppe 2007" xfId="1631" xr:uid="{00000000-0005-0000-0000-00008D060000}"/>
    <cellStyle name="Text" xfId="1632" xr:uid="{00000000-0005-0000-0000-00008E060000}"/>
    <cellStyle name="Texto de advertencia" xfId="1633" xr:uid="{00000000-0005-0000-0000-00008F060000}"/>
    <cellStyle name="Texto explicativo" xfId="1634" xr:uid="{00000000-0005-0000-0000-000090060000}"/>
    <cellStyle name="TGK_TOC_PAGE_COLUMN" xfId="1635" xr:uid="{00000000-0005-0000-0000-000091060000}"/>
    <cellStyle name="Titel" xfId="1636" xr:uid="{00000000-0005-0000-0000-000092060000}"/>
    <cellStyle name="Title" xfId="1637" xr:uid="{00000000-0005-0000-0000-000093060000}"/>
    <cellStyle name="Title 2" xfId="1638" xr:uid="{00000000-0005-0000-0000-000094060000}"/>
    <cellStyle name="Title_Restructuring File _ 3-07-13_scorecard" xfId="1639" xr:uid="{00000000-0005-0000-0000-000095060000}"/>
    <cellStyle name="Título" xfId="1640" xr:uid="{00000000-0005-0000-0000-000096060000}"/>
    <cellStyle name="Título 1" xfId="1641" xr:uid="{00000000-0005-0000-0000-000097060000}"/>
    <cellStyle name="Título 2" xfId="1642" xr:uid="{00000000-0005-0000-0000-000098060000}"/>
    <cellStyle name="Título 3" xfId="1643" xr:uid="{00000000-0005-0000-0000-000099060000}"/>
    <cellStyle name="Total" xfId="1644" xr:uid="{00000000-0005-0000-0000-00009A060000}"/>
    <cellStyle name="Total 2" xfId="1645" xr:uid="{00000000-0005-0000-0000-00009B060000}"/>
    <cellStyle name="Total 2 2" xfId="1646" xr:uid="{00000000-0005-0000-0000-00009C060000}"/>
    <cellStyle name="Total_amounts" xfId="1647" xr:uid="{00000000-0005-0000-0000-00009D060000}"/>
    <cellStyle name="TS-Format" xfId="1648" xr:uid="{00000000-0005-0000-0000-00009E060000}"/>
    <cellStyle name="TS-Format (gerundet)" xfId="1649" xr:uid="{00000000-0005-0000-0000-00009F060000}"/>
    <cellStyle name="Überschrift 1 2" xfId="1650" xr:uid="{00000000-0005-0000-0000-0000A0060000}"/>
    <cellStyle name="Überschrift 1 3" xfId="1651" xr:uid="{00000000-0005-0000-0000-0000A1060000}"/>
    <cellStyle name="Überschrift 1 4" xfId="1652" xr:uid="{00000000-0005-0000-0000-0000A2060000}"/>
    <cellStyle name="Überschrift 10" xfId="1653" xr:uid="{00000000-0005-0000-0000-0000A3060000}"/>
    <cellStyle name="Überschrift 11" xfId="1654" xr:uid="{00000000-0005-0000-0000-0000A4060000}"/>
    <cellStyle name="Überschrift 2 2" xfId="1655" xr:uid="{00000000-0005-0000-0000-0000A5060000}"/>
    <cellStyle name="Überschrift 2 3" xfId="1656" xr:uid="{00000000-0005-0000-0000-0000A6060000}"/>
    <cellStyle name="Überschrift 2 4" xfId="1657" xr:uid="{00000000-0005-0000-0000-0000A7060000}"/>
    <cellStyle name="Überschrift 3 2" xfId="1658" xr:uid="{00000000-0005-0000-0000-0000A8060000}"/>
    <cellStyle name="Überschrift 3 3" xfId="1659" xr:uid="{00000000-0005-0000-0000-0000A9060000}"/>
    <cellStyle name="Überschrift 3 4" xfId="1660" xr:uid="{00000000-0005-0000-0000-0000AA060000}"/>
    <cellStyle name="Überschrift 4 2" xfId="1661" xr:uid="{00000000-0005-0000-0000-0000AB060000}"/>
    <cellStyle name="Überschrift 4 3" xfId="1662" xr:uid="{00000000-0005-0000-0000-0000AC060000}"/>
    <cellStyle name="Überschrift 4 4" xfId="1663" xr:uid="{00000000-0005-0000-0000-0000AD060000}"/>
    <cellStyle name="Überschrift 5" xfId="1664" xr:uid="{00000000-0005-0000-0000-0000AE060000}"/>
    <cellStyle name="Überschrift 6" xfId="1665" xr:uid="{00000000-0005-0000-0000-0000AF060000}"/>
    <cellStyle name="Überschrift 7" xfId="1666" xr:uid="{00000000-0005-0000-0000-0000B0060000}"/>
    <cellStyle name="Überschrift 8" xfId="1667" xr:uid="{00000000-0005-0000-0000-0000B1060000}"/>
    <cellStyle name="Überschrift 9" xfId="1668" xr:uid="{00000000-0005-0000-0000-0000B2060000}"/>
    <cellStyle name="Udm" xfId="1669" xr:uid="{00000000-0005-0000-0000-0000B3060000}"/>
    <cellStyle name="Verknüpfte Zelle 2" xfId="1670" xr:uid="{00000000-0005-0000-0000-0000B4060000}"/>
    <cellStyle name="Verknüpfte Zelle 3" xfId="1671" xr:uid="{00000000-0005-0000-0000-0000B5060000}"/>
    <cellStyle name="Verknüpfte Zelle 4" xfId="1672" xr:uid="{00000000-0005-0000-0000-0000B6060000}"/>
    <cellStyle name="Verknüpfung %" xfId="1673" xr:uid="{00000000-0005-0000-0000-0000B7060000}"/>
    <cellStyle name="Verknüpfung Zahl" xfId="1674" xr:uid="{00000000-0005-0000-0000-0000B8060000}"/>
    <cellStyle name="Warnender Text 2" xfId="1675" xr:uid="{00000000-0005-0000-0000-0000B9060000}"/>
    <cellStyle name="Warnender Text 3" xfId="1676" xr:uid="{00000000-0005-0000-0000-0000BA060000}"/>
    <cellStyle name="Warnender Text 4" xfId="1677" xr:uid="{00000000-0005-0000-0000-0000BB060000}"/>
    <cellStyle name="Warning Text" xfId="1678" xr:uid="{00000000-0005-0000-0000-0000BC060000}"/>
    <cellStyle name="Warning Text 2" xfId="1679" xr:uid="{00000000-0005-0000-0000-0000BD060000}"/>
    <cellStyle name="White" xfId="1680" xr:uid="{00000000-0005-0000-0000-0000BE060000}"/>
    <cellStyle name="Work new book placeholder header underlined" xfId="1681" xr:uid="{00000000-0005-0000-0000-0000BF060000}"/>
    <cellStyle name="WPK" xfId="1682" xr:uid="{00000000-0005-0000-0000-0000C0060000}"/>
    <cellStyle name="Wrap_text" xfId="1683" xr:uid="{00000000-0005-0000-0000-0000C1060000}"/>
    <cellStyle name="Zelle überprüfen 2" xfId="1684" xr:uid="{00000000-0005-0000-0000-0000C2060000}"/>
    <cellStyle name="Zelle überprüfen 3" xfId="1685" xr:uid="{00000000-0005-0000-0000-0000C3060000}"/>
    <cellStyle name="Zelle überprüfen 4" xfId="1686" xr:uid="{00000000-0005-0000-0000-0000C4060000}"/>
    <cellStyle name="Zwischensumme" xfId="1687" xr:uid="{00000000-0005-0000-0000-0000C5060000}"/>
    <cellStyle name="Zwischenüberschrift" xfId="1688" xr:uid="{00000000-0005-0000-0000-0000C6060000}"/>
    <cellStyle name="ハイパーリンク_Executive Summary 2004.05 (JAPAN) Draft" xfId="1689" xr:uid="{00000000-0005-0000-0000-0000C7060000}"/>
    <cellStyle name="쉼표 [0]_Closing Listing - Inventory" xfId="1690" xr:uid="{00000000-0005-0000-0000-0000C8060000}"/>
    <cellStyle name="쉼표_Closing Listing - Inventory" xfId="1691" xr:uid="{00000000-0005-0000-0000-0000C9060000}"/>
    <cellStyle name="콤마 [0]_04.30계좌별" xfId="1692" xr:uid="{00000000-0005-0000-0000-0000CA060000}"/>
    <cellStyle name="콤마_04.30계좌별" xfId="1693" xr:uid="{00000000-0005-0000-0000-0000CB060000}"/>
    <cellStyle name="표준_04.30계좌별" xfId="1694" xr:uid="{00000000-0005-0000-0000-0000CC060000}"/>
    <cellStyle name="未定義" xfId="1695" xr:uid="{00000000-0005-0000-0000-0000CD060000}"/>
    <cellStyle name="桁区切り_Prepayment Analysis" xfId="1696" xr:uid="{00000000-0005-0000-0000-0000CE060000}"/>
    <cellStyle name="桁蟻唇Ｆ [0.00]_Sheet1" xfId="1697" xr:uid="{00000000-0005-0000-0000-0000CF060000}"/>
    <cellStyle name="桁蟻唇Ｆ_Sheet1" xfId="1698" xr:uid="{00000000-0005-0000-0000-0000D0060000}"/>
    <cellStyle name="標準_AFJ Sheet" xfId="1699" xr:uid="{00000000-0005-0000-0000-0000D1060000}"/>
    <cellStyle name="脱浦 [0.00]_Sheet1" xfId="1700" xr:uid="{00000000-0005-0000-0000-0000D2060000}"/>
    <cellStyle name="脱浦_Sheet1" xfId="1701" xr:uid="{00000000-0005-0000-0000-0000D3060000}"/>
  </cellStyles>
  <dxfs count="214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theme="0"/>
      </font>
    </dxf>
    <dxf>
      <font>
        <color theme="0"/>
      </font>
    </dxf>
    <dxf>
      <font>
        <color theme="0"/>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17929</xdr:colOff>
      <xdr:row>0</xdr:row>
      <xdr:rowOff>22412</xdr:rowOff>
    </xdr:from>
    <xdr:to>
      <xdr:col>7</xdr:col>
      <xdr:colOff>705412</xdr:colOff>
      <xdr:row>2</xdr:row>
      <xdr:rowOff>38212</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1576" y="22412"/>
          <a:ext cx="687483" cy="41921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241300</xdr:colOff>
      <xdr:row>0</xdr:row>
      <xdr:rowOff>44450</xdr:rowOff>
    </xdr:from>
    <xdr:ext cx="839883" cy="415850"/>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99300" y="44450"/>
          <a:ext cx="839883" cy="415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27</xdr:col>
      <xdr:colOff>462164</xdr:colOff>
      <xdr:row>0</xdr:row>
      <xdr:rowOff>60326</xdr:rowOff>
    </xdr:from>
    <xdr:to>
      <xdr:col>28</xdr:col>
      <xdr:colOff>495616</xdr:colOff>
      <xdr:row>2</xdr:row>
      <xdr:rowOff>39873</xdr:rowOff>
    </xdr:to>
    <xdr:pic>
      <xdr:nvPicPr>
        <xdr:cNvPr id="5" name="Grafik 2">
          <a:extLst>
            <a:ext uri="{FF2B5EF4-FFF2-40B4-BE49-F238E27FC236}">
              <a16:creationId xmlns:a16="http://schemas.microsoft.com/office/drawing/2014/main" id="{44B601DA-5AE2-4CCA-B09B-2F7C730781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03255" y="60326"/>
          <a:ext cx="654309" cy="392297"/>
        </a:xfrm>
        <a:prstGeom prst="rect">
          <a:avLst/>
        </a:prstGeom>
      </xdr:spPr>
    </xdr:pic>
    <xdr:clientData/>
  </xdr:twoCellAnchor>
  <xdr:twoCellAnchor>
    <xdr:from>
      <xdr:col>0</xdr:col>
      <xdr:colOff>1103251</xdr:colOff>
      <xdr:row>10</xdr:row>
      <xdr:rowOff>178254</xdr:rowOff>
    </xdr:from>
    <xdr:to>
      <xdr:col>0</xdr:col>
      <xdr:colOff>1449779</xdr:colOff>
      <xdr:row>12</xdr:row>
      <xdr:rowOff>111579</xdr:rowOff>
    </xdr:to>
    <xdr:sp macro="" textlink="">
      <xdr:nvSpPr>
        <xdr:cNvPr id="31" name="Textfeld 1">
          <a:extLst>
            <a:ext uri="{FF2B5EF4-FFF2-40B4-BE49-F238E27FC236}">
              <a16:creationId xmlns:a16="http://schemas.microsoft.com/office/drawing/2014/main" id="{F157EDE1-29CA-44C8-B141-595A0EED69D7}"/>
            </a:ext>
          </a:extLst>
        </xdr:cNvPr>
        <xdr:cNvSpPr txBox="1"/>
      </xdr:nvSpPr>
      <xdr:spPr>
        <a:xfrm>
          <a:off x="1103251" y="2204481"/>
          <a:ext cx="346528"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twoCellAnchor>
    <xdr:from>
      <xdr:col>0</xdr:col>
      <xdr:colOff>2535714</xdr:colOff>
      <xdr:row>17</xdr:row>
      <xdr:rowOff>180067</xdr:rowOff>
    </xdr:from>
    <xdr:to>
      <xdr:col>0</xdr:col>
      <xdr:colOff>2796886</xdr:colOff>
      <xdr:row>18</xdr:row>
      <xdr:rowOff>147204</xdr:rowOff>
    </xdr:to>
    <xdr:sp macro="" textlink="">
      <xdr:nvSpPr>
        <xdr:cNvPr id="42" name="Textfeld 3">
          <a:extLst>
            <a:ext uri="{FF2B5EF4-FFF2-40B4-BE49-F238E27FC236}">
              <a16:creationId xmlns:a16="http://schemas.microsoft.com/office/drawing/2014/main" id="{D79847CC-9F04-4133-BF6F-E635A114E66A}"/>
            </a:ext>
          </a:extLst>
        </xdr:cNvPr>
        <xdr:cNvSpPr txBox="1"/>
      </xdr:nvSpPr>
      <xdr:spPr>
        <a:xfrm>
          <a:off x="2535714" y="3539794"/>
          <a:ext cx="261172" cy="157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31</xdr:col>
      <xdr:colOff>313690</xdr:colOff>
      <xdr:row>0</xdr:row>
      <xdr:rowOff>0</xdr:rowOff>
    </xdr:from>
    <xdr:to>
      <xdr:col>32</xdr:col>
      <xdr:colOff>474123</xdr:colOff>
      <xdr:row>2</xdr:row>
      <xdr:rowOff>12625</xdr:rowOff>
    </xdr:to>
    <xdr:pic>
      <xdr:nvPicPr>
        <xdr:cNvPr id="5"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01340" y="0"/>
          <a:ext cx="684308" cy="425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31</xdr:col>
      <xdr:colOff>150265</xdr:colOff>
      <xdr:row>0</xdr:row>
      <xdr:rowOff>32906</xdr:rowOff>
    </xdr:from>
    <xdr:to>
      <xdr:col>32</xdr:col>
      <xdr:colOff>400176</xdr:colOff>
      <xdr:row>2</xdr:row>
      <xdr:rowOff>48417</xdr:rowOff>
    </xdr:to>
    <xdr:pic>
      <xdr:nvPicPr>
        <xdr:cNvPr id="7"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75765" y="32906"/>
          <a:ext cx="688061" cy="4123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24</xdr:col>
      <xdr:colOff>141144</xdr:colOff>
      <xdr:row>0</xdr:row>
      <xdr:rowOff>76200</xdr:rowOff>
    </xdr:from>
    <xdr:to>
      <xdr:col>25</xdr:col>
      <xdr:colOff>397116</xdr:colOff>
      <xdr:row>2</xdr:row>
      <xdr:rowOff>93443</xdr:rowOff>
    </xdr:to>
    <xdr:pic>
      <xdr:nvPicPr>
        <xdr:cNvPr id="3"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56349" y="76200"/>
          <a:ext cx="684597" cy="41729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30</xdr:col>
      <xdr:colOff>302716</xdr:colOff>
      <xdr:row>0</xdr:row>
      <xdr:rowOff>0</xdr:rowOff>
    </xdr:from>
    <xdr:to>
      <xdr:col>31</xdr:col>
      <xdr:colOff>472674</xdr:colOff>
      <xdr:row>1</xdr:row>
      <xdr:rowOff>196775</xdr:rowOff>
    </xdr:to>
    <xdr:pic>
      <xdr:nvPicPr>
        <xdr:cNvPr id="5"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66416" y="0"/>
          <a:ext cx="671608" cy="415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24</xdr:col>
      <xdr:colOff>171092</xdr:colOff>
      <xdr:row>0</xdr:row>
      <xdr:rowOff>0</xdr:rowOff>
    </xdr:from>
    <xdr:to>
      <xdr:col>25</xdr:col>
      <xdr:colOff>409519</xdr:colOff>
      <xdr:row>1</xdr:row>
      <xdr:rowOff>195670</xdr:rowOff>
    </xdr:to>
    <xdr:pic>
      <xdr:nvPicPr>
        <xdr:cNvPr id="5"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13266" y="0"/>
          <a:ext cx="676577" cy="41474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24</xdr:col>
      <xdr:colOff>152054</xdr:colOff>
      <xdr:row>0</xdr:row>
      <xdr:rowOff>53687</xdr:rowOff>
    </xdr:from>
    <xdr:ext cx="653193" cy="415850"/>
    <xdr:pic>
      <xdr:nvPicPr>
        <xdr:cNvPr id="2" name="Grafik 2">
          <a:extLst>
            <a:ext uri="{FF2B5EF4-FFF2-40B4-BE49-F238E27FC236}">
              <a16:creationId xmlns:a16="http://schemas.microsoft.com/office/drawing/2014/main" id="{BEACBB2C-BC90-4D64-8403-F3B32A98F3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5759" y="53687"/>
          <a:ext cx="653193" cy="41585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4362450</xdr:colOff>
      <xdr:row>0</xdr:row>
      <xdr:rowOff>0</xdr:rowOff>
    </xdr:from>
    <xdr:to>
      <xdr:col>1</xdr:col>
      <xdr:colOff>5049933</xdr:colOff>
      <xdr:row>2</xdr:row>
      <xdr:rowOff>34850</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4200" y="0"/>
          <a:ext cx="687483" cy="453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showGridLines="0" zoomScaleNormal="100" zoomScaleSheetLayoutView="85" workbookViewId="0"/>
  </sheetViews>
  <sheetFormatPr defaultColWidth="11.42578125" defaultRowHeight="14.85"/>
  <cols>
    <col min="1" max="1" width="12.7109375" customWidth="1"/>
  </cols>
  <sheetData>
    <row r="1" spans="1:6" ht="16.350000000000001">
      <c r="A1" s="2" t="s">
        <v>0</v>
      </c>
    </row>
    <row r="4" spans="1:6" ht="16.350000000000001">
      <c r="A4" s="46"/>
    </row>
    <row r="5" spans="1:6" ht="16.350000000000001">
      <c r="A5" s="45" t="s">
        <v>1</v>
      </c>
      <c r="F5" s="9" t="s">
        <v>2</v>
      </c>
    </row>
    <row r="6" spans="1:6" ht="16.350000000000001">
      <c r="A6" s="46"/>
    </row>
    <row r="7" spans="1:6" ht="16.350000000000001">
      <c r="A7" s="45" t="s">
        <v>3</v>
      </c>
    </row>
    <row r="8" spans="1:6">
      <c r="A8" s="47" t="s">
        <v>4</v>
      </c>
      <c r="F8" s="9" t="s">
        <v>5</v>
      </c>
    </row>
    <row r="9" spans="1:6">
      <c r="A9" s="47" t="s">
        <v>6</v>
      </c>
      <c r="F9" s="9" t="s">
        <v>5</v>
      </c>
    </row>
    <row r="10" spans="1:6">
      <c r="A10" s="47" t="s">
        <v>7</v>
      </c>
      <c r="F10" s="9" t="s">
        <v>5</v>
      </c>
    </row>
    <row r="11" spans="1:6">
      <c r="A11" s="47" t="s">
        <v>8</v>
      </c>
      <c r="F11" s="9" t="s">
        <v>5</v>
      </c>
    </row>
    <row r="12" spans="1:6" ht="16.350000000000001">
      <c r="A12" s="46"/>
      <c r="F12" s="8"/>
    </row>
    <row r="13" spans="1:6" ht="16.350000000000001">
      <c r="A13" s="45" t="s">
        <v>9</v>
      </c>
      <c r="F13" s="9" t="s">
        <v>10</v>
      </c>
    </row>
    <row r="14" spans="1:6" ht="16.350000000000001">
      <c r="A14" s="46"/>
      <c r="F14" s="9"/>
    </row>
    <row r="15" spans="1:6" ht="16.350000000000001">
      <c r="A15" s="45" t="s">
        <v>11</v>
      </c>
      <c r="F15" s="9" t="s">
        <v>12</v>
      </c>
    </row>
    <row r="16" spans="1:6" ht="16.350000000000001">
      <c r="A16" s="46"/>
      <c r="F16" s="9"/>
    </row>
    <row r="17" spans="1:7" ht="16.350000000000001">
      <c r="A17" s="45" t="s">
        <v>13</v>
      </c>
      <c r="F17" s="9" t="s">
        <v>14</v>
      </c>
    </row>
    <row r="18" spans="1:7" ht="16.350000000000001">
      <c r="A18" s="46"/>
      <c r="G18" s="9"/>
    </row>
    <row r="19" spans="1:7" ht="16.350000000000001">
      <c r="A19" s="45" t="s">
        <v>15</v>
      </c>
      <c r="F19" s="9" t="s">
        <v>16</v>
      </c>
    </row>
    <row r="20" spans="1:7" ht="16.350000000000001">
      <c r="A20" s="46"/>
      <c r="G20" s="9"/>
    </row>
    <row r="21" spans="1:7" ht="16.350000000000001">
      <c r="A21" s="45" t="s">
        <v>17</v>
      </c>
      <c r="F21" s="9" t="s">
        <v>18</v>
      </c>
    </row>
    <row r="22" spans="1:7" ht="16.350000000000001">
      <c r="A22" s="46"/>
      <c r="G22" s="9"/>
    </row>
    <row r="23" spans="1:7" ht="16.350000000000001">
      <c r="A23" s="45" t="s">
        <v>19</v>
      </c>
      <c r="F23" s="9" t="s">
        <v>20</v>
      </c>
      <c r="G23" s="9"/>
    </row>
    <row r="24" spans="1:7">
      <c r="G24" s="9"/>
    </row>
    <row r="25" spans="1:7" ht="16.350000000000001">
      <c r="A25" s="45" t="s">
        <v>21</v>
      </c>
      <c r="F25" s="9" t="s">
        <v>22</v>
      </c>
      <c r="G25" s="9"/>
    </row>
    <row r="34" spans="1:2">
      <c r="A34" s="4" t="s">
        <v>23</v>
      </c>
      <c r="B34" s="330">
        <v>45293</v>
      </c>
    </row>
    <row r="36" spans="1:2">
      <c r="A36" s="4" t="s">
        <v>24</v>
      </c>
    </row>
    <row r="37" spans="1:2">
      <c r="A37" s="4" t="s">
        <v>25</v>
      </c>
    </row>
  </sheetData>
  <hyperlinks>
    <hyperlink ref="A5" location="'BG T01 (share)'!A1" display="Share &amp; stock market data" xr:uid="{00000000-0004-0000-0000-000000000000}"/>
    <hyperlink ref="A7" location="'BG T02 (Key financials)'!A1" display="Key Financial data &amp; ratios" xr:uid="{00000000-0004-0000-0000-000001000000}"/>
    <hyperlink ref="A13" location="'BG T03 (P&amp;L)'!A1" display="Income statement" xr:uid="{00000000-0004-0000-0000-000002000000}"/>
    <hyperlink ref="A15" location="'BG T04 (Balance Sheet)'!A1" display="Balance sheet" xr:uid="{00000000-0004-0000-0000-000003000000}"/>
    <hyperlink ref="A17" location="'BG T05 (Segments)'!A1" display="Segment view" xr:uid="{00000000-0004-0000-0000-000004000000}"/>
    <hyperlink ref="A23" location="'BG T08 (Definitions)'!A1" display="Definitions" xr:uid="{00000000-0004-0000-0000-000005000000}"/>
    <hyperlink ref="A25" location="'BG T09 (Disclaimer)'!A1" display="Disclaimer" xr:uid="{00000000-0004-0000-0000-000006000000}"/>
    <hyperlink ref="A19" location="'BG T06 (Geo split - Assets)'!A1" display="Geographical view - Assets" xr:uid="{00000000-0004-0000-0000-000007000000}"/>
    <hyperlink ref="A21" location="'BG T07 (Product split - Assets)'!A1" display="Product &amp; Portfolio view - Assets" xr:uid="{00000000-0004-0000-0000-000008000000}"/>
  </hyperlinks>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5"/>
  <sheetViews>
    <sheetView showGridLines="0" zoomScaleNormal="100" zoomScaleSheetLayoutView="100" workbookViewId="0">
      <selection activeCell="B14" sqref="B14"/>
    </sheetView>
  </sheetViews>
  <sheetFormatPr defaultColWidth="11.42578125" defaultRowHeight="14.85"/>
  <cols>
    <col min="1" max="1" width="38.5703125" bestFit="1" customWidth="1"/>
    <col min="2" max="2" width="76.28515625" customWidth="1"/>
  </cols>
  <sheetData>
    <row r="1" spans="1:8" ht="16.350000000000001">
      <c r="A1" s="2" t="s">
        <v>186</v>
      </c>
      <c r="B1" s="1"/>
      <c r="C1" s="1"/>
      <c r="D1" s="1"/>
      <c r="E1" s="1"/>
      <c r="F1" s="1"/>
      <c r="G1" s="1"/>
      <c r="H1" s="1"/>
    </row>
    <row r="2" spans="1:8" ht="16.350000000000001">
      <c r="A2" s="6"/>
      <c r="B2" s="1"/>
      <c r="C2" s="1"/>
      <c r="D2" s="1"/>
      <c r="E2" s="1"/>
      <c r="F2" s="1"/>
      <c r="G2" s="1"/>
      <c r="H2" s="1"/>
    </row>
    <row r="3" spans="1:8" ht="16.350000000000001">
      <c r="A3" s="1"/>
      <c r="B3" s="1"/>
      <c r="C3" s="1"/>
      <c r="D3" s="1"/>
      <c r="E3" s="1"/>
      <c r="F3" s="1"/>
      <c r="G3" s="1"/>
      <c r="H3" s="1"/>
    </row>
    <row r="4" spans="1:8" ht="20.85">
      <c r="A4" s="10" t="s">
        <v>187</v>
      </c>
      <c r="B4" s="112" t="s">
        <v>188</v>
      </c>
    </row>
    <row r="5" spans="1:8">
      <c r="A5" s="10" t="s">
        <v>187</v>
      </c>
      <c r="B5" s="112" t="s">
        <v>189</v>
      </c>
    </row>
    <row r="6" spans="1:8">
      <c r="A6" s="10" t="s">
        <v>190</v>
      </c>
      <c r="B6" s="112" t="s">
        <v>191</v>
      </c>
    </row>
    <row r="7" spans="1:8" ht="20.85">
      <c r="A7" s="10" t="s">
        <v>192</v>
      </c>
      <c r="B7" s="112" t="s">
        <v>193</v>
      </c>
    </row>
    <row r="8" spans="1:8" ht="20.85">
      <c r="A8" s="10" t="s">
        <v>194</v>
      </c>
      <c r="B8" s="112" t="s">
        <v>195</v>
      </c>
    </row>
    <row r="9" spans="1:8">
      <c r="A9" s="10" t="s">
        <v>98</v>
      </c>
      <c r="B9" s="112" t="s">
        <v>196</v>
      </c>
    </row>
    <row r="10" spans="1:8">
      <c r="A10" s="10" t="s">
        <v>74</v>
      </c>
      <c r="B10" s="112" t="s">
        <v>197</v>
      </c>
    </row>
    <row r="11" spans="1:8">
      <c r="A11" s="10" t="s">
        <v>61</v>
      </c>
      <c r="B11" s="112" t="s">
        <v>198</v>
      </c>
    </row>
    <row r="12" spans="1:8" ht="22.35">
      <c r="A12" s="10" t="s">
        <v>154</v>
      </c>
      <c r="B12" s="512" t="s">
        <v>199</v>
      </c>
    </row>
    <row r="13" spans="1:8" ht="22.35">
      <c r="A13" s="208" t="s">
        <v>161</v>
      </c>
      <c r="B13" s="513" t="s">
        <v>200</v>
      </c>
    </row>
    <row r="14" spans="1:8" ht="20.85">
      <c r="A14" s="10" t="s">
        <v>156</v>
      </c>
      <c r="B14" s="112" t="s">
        <v>201</v>
      </c>
    </row>
    <row r="15" spans="1:8" ht="20.85">
      <c r="A15" s="208" t="s">
        <v>88</v>
      </c>
      <c r="B15" s="112" t="s">
        <v>202</v>
      </c>
    </row>
    <row r="16" spans="1:8" ht="22.35">
      <c r="A16" s="10" t="s">
        <v>84</v>
      </c>
      <c r="B16" s="512" t="s">
        <v>203</v>
      </c>
    </row>
    <row r="17" spans="1:2">
      <c r="A17" s="10" t="s">
        <v>204</v>
      </c>
      <c r="B17" s="112" t="s">
        <v>205</v>
      </c>
    </row>
    <row r="18" spans="1:2">
      <c r="A18" s="10" t="s">
        <v>82</v>
      </c>
      <c r="B18" s="112" t="s">
        <v>206</v>
      </c>
    </row>
    <row r="19" spans="1:2" ht="23.65" customHeight="1">
      <c r="A19" s="10" t="s">
        <v>100</v>
      </c>
      <c r="B19" s="112" t="s">
        <v>207</v>
      </c>
    </row>
    <row r="20" spans="1:2">
      <c r="A20" s="10" t="s">
        <v>208</v>
      </c>
      <c r="B20" s="112" t="s">
        <v>209</v>
      </c>
    </row>
    <row r="21" spans="1:2">
      <c r="A21" s="10" t="s">
        <v>210</v>
      </c>
      <c r="B21" s="112" t="s">
        <v>211</v>
      </c>
    </row>
    <row r="22" spans="1:2">
      <c r="A22" s="10" t="s">
        <v>212</v>
      </c>
      <c r="B22" s="112" t="s">
        <v>213</v>
      </c>
    </row>
    <row r="23" spans="1:2" ht="31.15">
      <c r="A23" s="10" t="s">
        <v>102</v>
      </c>
      <c r="B23" s="112" t="s">
        <v>214</v>
      </c>
    </row>
    <row r="24" spans="1:2">
      <c r="A24" s="10" t="s">
        <v>215</v>
      </c>
      <c r="B24" s="112" t="s">
        <v>216</v>
      </c>
    </row>
    <row r="25" spans="1:2" ht="20.85">
      <c r="A25" s="10" t="s">
        <v>103</v>
      </c>
      <c r="B25" s="112" t="s">
        <v>217</v>
      </c>
    </row>
    <row r="26" spans="1:2">
      <c r="A26" s="10" t="s">
        <v>65</v>
      </c>
      <c r="B26" s="112" t="s">
        <v>218</v>
      </c>
    </row>
    <row r="27" spans="1:2" ht="22.9" customHeight="1">
      <c r="A27" s="10" t="s">
        <v>219</v>
      </c>
      <c r="B27" s="112" t="s">
        <v>220</v>
      </c>
    </row>
    <row r="28" spans="1:2">
      <c r="A28" s="10" t="s">
        <v>219</v>
      </c>
      <c r="B28" s="112" t="s">
        <v>221</v>
      </c>
    </row>
    <row r="29" spans="1:2" ht="20.85">
      <c r="A29" s="10" t="s">
        <v>48</v>
      </c>
      <c r="B29" s="112" t="s">
        <v>222</v>
      </c>
    </row>
    <row r="30" spans="1:2" ht="20.85">
      <c r="A30" s="10" t="s">
        <v>49</v>
      </c>
      <c r="B30" s="112" t="s">
        <v>223</v>
      </c>
    </row>
    <row r="31" spans="1:2" ht="20.85">
      <c r="A31" s="10" t="s">
        <v>224</v>
      </c>
      <c r="B31" s="112" t="s">
        <v>225</v>
      </c>
    </row>
    <row r="32" spans="1:2" ht="20.85">
      <c r="A32" s="10" t="s">
        <v>226</v>
      </c>
      <c r="B32" s="112" t="s">
        <v>227</v>
      </c>
    </row>
    <row r="33" spans="1:2" ht="20.85">
      <c r="A33" s="10" t="s">
        <v>228</v>
      </c>
      <c r="B33" s="112" t="s">
        <v>229</v>
      </c>
    </row>
    <row r="34" spans="1:2">
      <c r="A34" s="10" t="s">
        <v>230</v>
      </c>
      <c r="B34" s="112" t="s">
        <v>231</v>
      </c>
    </row>
    <row r="35" spans="1:2">
      <c r="A35" s="10" t="s">
        <v>76</v>
      </c>
      <c r="B35" s="112" t="s">
        <v>232</v>
      </c>
    </row>
  </sheetData>
  <sortState xmlns:xlrd2="http://schemas.microsoft.com/office/spreadsheetml/2017/richdata2" ref="A4:B33">
    <sortCondition ref="A4"/>
  </sortState>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9"/>
  <sheetViews>
    <sheetView showGridLines="0" zoomScaleNormal="100" workbookViewId="0"/>
  </sheetViews>
  <sheetFormatPr defaultColWidth="11.42578125" defaultRowHeight="14.85"/>
  <cols>
    <col min="10" max="10" width="6" customWidth="1"/>
  </cols>
  <sheetData>
    <row r="1" spans="1:11" ht="17.100000000000001">
      <c r="A1" s="42" t="s">
        <v>233</v>
      </c>
      <c r="B1" s="43"/>
      <c r="C1" s="43"/>
      <c r="D1" s="43"/>
      <c r="E1" s="43"/>
      <c r="F1" s="43"/>
      <c r="G1" s="43"/>
      <c r="H1" s="48"/>
      <c r="I1" s="38"/>
      <c r="J1" s="38"/>
    </row>
    <row r="2" spans="1:11">
      <c r="A2" s="43"/>
      <c r="B2" s="43"/>
      <c r="C2" s="43"/>
      <c r="D2" s="43"/>
      <c r="E2" s="43"/>
      <c r="F2" s="43"/>
      <c r="G2" s="43"/>
      <c r="H2" s="48"/>
      <c r="I2" s="38"/>
      <c r="J2" s="38"/>
    </row>
    <row r="3" spans="1:11">
      <c r="A3" s="43"/>
      <c r="B3" s="43"/>
      <c r="C3" s="43"/>
      <c r="D3" s="43"/>
      <c r="E3" s="43"/>
      <c r="F3" s="43"/>
      <c r="G3" s="43"/>
      <c r="H3" s="48"/>
      <c r="I3" s="38"/>
      <c r="J3" s="38"/>
    </row>
    <row r="6" spans="1:11" ht="15" customHeight="1">
      <c r="A6" s="539" t="s">
        <v>234</v>
      </c>
      <c r="B6" s="539"/>
      <c r="C6" s="539"/>
      <c r="D6" s="539"/>
      <c r="E6" s="539"/>
      <c r="F6" s="539"/>
      <c r="G6" s="539"/>
      <c r="H6" s="539"/>
      <c r="I6" s="539"/>
      <c r="J6" s="539"/>
      <c r="K6" s="539"/>
    </row>
    <row r="7" spans="1:11">
      <c r="A7" s="539"/>
      <c r="B7" s="539"/>
      <c r="C7" s="539"/>
      <c r="D7" s="539"/>
      <c r="E7" s="539"/>
      <c r="F7" s="539"/>
      <c r="G7" s="539"/>
      <c r="H7" s="539"/>
      <c r="I7" s="539"/>
      <c r="J7" s="539"/>
      <c r="K7" s="539"/>
    </row>
    <row r="8" spans="1:11">
      <c r="A8" s="539"/>
      <c r="B8" s="539"/>
      <c r="C8" s="539"/>
      <c r="D8" s="539"/>
      <c r="E8" s="539"/>
      <c r="F8" s="539"/>
      <c r="G8" s="539"/>
      <c r="H8" s="539"/>
      <c r="I8" s="539"/>
      <c r="J8" s="539"/>
      <c r="K8" s="539"/>
    </row>
    <row r="9" spans="1:11">
      <c r="A9" s="539"/>
      <c r="B9" s="539"/>
      <c r="C9" s="539"/>
      <c r="D9" s="539"/>
      <c r="E9" s="539"/>
      <c r="F9" s="539"/>
      <c r="G9" s="539"/>
      <c r="H9" s="539"/>
      <c r="I9" s="539"/>
      <c r="J9" s="539"/>
      <c r="K9" s="539"/>
    </row>
    <row r="10" spans="1:11">
      <c r="A10" s="539"/>
      <c r="B10" s="539"/>
      <c r="C10" s="539"/>
      <c r="D10" s="539"/>
      <c r="E10" s="539"/>
      <c r="F10" s="539"/>
      <c r="G10" s="539"/>
      <c r="H10" s="539"/>
      <c r="I10" s="539"/>
      <c r="J10" s="539"/>
      <c r="K10" s="539"/>
    </row>
    <row r="11" spans="1:11">
      <c r="A11" s="539"/>
      <c r="B11" s="539"/>
      <c r="C11" s="539"/>
      <c r="D11" s="539"/>
      <c r="E11" s="539"/>
      <c r="F11" s="539"/>
      <c r="G11" s="539"/>
      <c r="H11" s="539"/>
      <c r="I11" s="539"/>
      <c r="J11" s="539"/>
      <c r="K11" s="539"/>
    </row>
    <row r="12" spans="1:11">
      <c r="A12" s="539"/>
      <c r="B12" s="539"/>
      <c r="C12" s="539"/>
      <c r="D12" s="539"/>
      <c r="E12" s="539"/>
      <c r="F12" s="539"/>
      <c r="G12" s="539"/>
      <c r="H12" s="539"/>
      <c r="I12" s="539"/>
      <c r="J12" s="539"/>
      <c r="K12" s="539"/>
    </row>
    <row r="13" spans="1:11">
      <c r="A13" s="539"/>
      <c r="B13" s="539"/>
      <c r="C13" s="539"/>
      <c r="D13" s="539"/>
      <c r="E13" s="539"/>
      <c r="F13" s="539"/>
      <c r="G13" s="539"/>
      <c r="H13" s="539"/>
      <c r="I13" s="539"/>
      <c r="J13" s="539"/>
      <c r="K13" s="539"/>
    </row>
    <row r="14" spans="1:11">
      <c r="A14" s="539"/>
      <c r="B14" s="539"/>
      <c r="C14" s="539"/>
      <c r="D14" s="539"/>
      <c r="E14" s="539"/>
      <c r="F14" s="539"/>
      <c r="G14" s="539"/>
      <c r="H14" s="539"/>
      <c r="I14" s="539"/>
      <c r="J14" s="539"/>
      <c r="K14" s="539"/>
    </row>
    <row r="15" spans="1:11">
      <c r="A15" s="539"/>
      <c r="B15" s="539"/>
      <c r="C15" s="539"/>
      <c r="D15" s="539"/>
      <c r="E15" s="539"/>
      <c r="F15" s="539"/>
      <c r="G15" s="539"/>
      <c r="H15" s="539"/>
      <c r="I15" s="539"/>
      <c r="J15" s="539"/>
      <c r="K15" s="539"/>
    </row>
    <row r="16" spans="1:11">
      <c r="A16" s="539"/>
      <c r="B16" s="539"/>
      <c r="C16" s="539"/>
      <c r="D16" s="539"/>
      <c r="E16" s="539"/>
      <c r="F16" s="539"/>
      <c r="G16" s="539"/>
      <c r="H16" s="539"/>
      <c r="I16" s="539"/>
      <c r="J16" s="539"/>
      <c r="K16" s="539"/>
    </row>
    <row r="17" spans="1:11">
      <c r="A17" s="539"/>
      <c r="B17" s="539"/>
      <c r="C17" s="539"/>
      <c r="D17" s="539"/>
      <c r="E17" s="539"/>
      <c r="F17" s="539"/>
      <c r="G17" s="539"/>
      <c r="H17" s="539"/>
      <c r="I17" s="539"/>
      <c r="J17" s="539"/>
      <c r="K17" s="539"/>
    </row>
    <row r="18" spans="1:11">
      <c r="A18" s="539"/>
      <c r="B18" s="539"/>
      <c r="C18" s="539"/>
      <c r="D18" s="539"/>
      <c r="E18" s="539"/>
      <c r="F18" s="539"/>
      <c r="G18" s="539"/>
      <c r="H18" s="539"/>
      <c r="I18" s="539"/>
      <c r="J18" s="539"/>
      <c r="K18" s="539"/>
    </row>
    <row r="19" spans="1:11">
      <c r="A19" s="539"/>
      <c r="B19" s="539"/>
      <c r="C19" s="539"/>
      <c r="D19" s="539"/>
      <c r="E19" s="539"/>
      <c r="F19" s="539"/>
      <c r="G19" s="539"/>
      <c r="H19" s="539"/>
      <c r="I19" s="539"/>
      <c r="J19" s="539"/>
      <c r="K19" s="539"/>
    </row>
  </sheetData>
  <mergeCells count="1">
    <mergeCell ref="A6:K19"/>
  </mergeCells>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40"/>
  <sheetViews>
    <sheetView showGridLines="0" zoomScaleNormal="100" zoomScaleSheetLayoutView="110" workbookViewId="0">
      <pane xSplit="1" ySplit="5" topLeftCell="B6" activePane="bottomRight" state="frozen"/>
      <selection pane="bottomRight" activeCell="AD24" sqref="F24:AD24"/>
      <selection pane="bottomLeft" activeCell="M19" sqref="M19"/>
      <selection pane="topRight" activeCell="M19" sqref="M19"/>
    </sheetView>
  </sheetViews>
  <sheetFormatPr defaultColWidth="11.42578125" defaultRowHeight="14.85"/>
  <cols>
    <col min="1" max="1" width="43.85546875" customWidth="1"/>
    <col min="2" max="2" width="0.85546875" customWidth="1"/>
    <col min="3" max="6" width="8.7109375" customWidth="1"/>
    <col min="7" max="21" width="8.7109375" style="378" customWidth="1"/>
    <col min="22" max="22" width="8.42578125" style="378" customWidth="1"/>
    <col min="23" max="23" width="1.28515625" style="378" customWidth="1"/>
    <col min="24" max="27" width="9.28515625" style="378" customWidth="1"/>
    <col min="28" max="28" width="9.28515625" style="382" customWidth="1"/>
    <col min="29" max="29" width="9.28515625" style="378" customWidth="1"/>
  </cols>
  <sheetData>
    <row r="1" spans="1:33" ht="17.100000000000001">
      <c r="A1" s="42" t="s">
        <v>26</v>
      </c>
      <c r="B1" s="43"/>
      <c r="C1" s="43"/>
      <c r="D1" s="43"/>
      <c r="E1" s="43"/>
      <c r="F1" s="43"/>
      <c r="G1" s="370"/>
      <c r="H1" s="370"/>
      <c r="I1" s="370"/>
      <c r="J1" s="370"/>
      <c r="K1" s="370"/>
      <c r="L1" s="370"/>
      <c r="M1" s="370"/>
      <c r="N1" s="370"/>
      <c r="O1" s="370"/>
      <c r="P1" s="370"/>
      <c r="Q1" s="370"/>
      <c r="R1" s="370"/>
      <c r="S1" s="370"/>
      <c r="T1" s="370"/>
      <c r="U1" s="370"/>
      <c r="V1" s="370"/>
      <c r="W1"/>
      <c r="X1" s="381"/>
      <c r="Y1" s="381"/>
      <c r="Z1" s="381"/>
      <c r="AA1" s="381"/>
    </row>
    <row r="2" spans="1:33">
      <c r="A2" s="43"/>
      <c r="B2" s="43"/>
      <c r="C2" s="43"/>
      <c r="D2" s="43"/>
      <c r="E2" s="43"/>
      <c r="F2" s="43"/>
      <c r="G2" s="370"/>
      <c r="H2" s="370"/>
      <c r="I2" s="370"/>
      <c r="J2" s="370"/>
      <c r="K2" s="370"/>
      <c r="L2" s="370"/>
      <c r="M2" s="370"/>
      <c r="N2" s="370"/>
      <c r="O2" s="370"/>
      <c r="P2" s="370"/>
      <c r="Q2" s="370"/>
      <c r="R2" s="370"/>
      <c r="S2" s="370"/>
      <c r="T2" s="370"/>
      <c r="U2" s="370"/>
      <c r="V2" s="370"/>
      <c r="W2" s="43"/>
      <c r="X2" s="381"/>
      <c r="Y2" s="381"/>
      <c r="Z2" s="381"/>
      <c r="AA2" s="381"/>
    </row>
    <row r="3" spans="1:33" ht="15.6" thickBot="1">
      <c r="A3" s="43"/>
      <c r="B3" s="43"/>
      <c r="C3" s="43"/>
      <c r="D3" s="43"/>
      <c r="E3" s="43"/>
      <c r="F3" s="43"/>
      <c r="G3" s="370"/>
      <c r="H3" s="370"/>
      <c r="I3" s="370"/>
      <c r="J3" s="370"/>
      <c r="K3" s="370"/>
      <c r="L3" s="370"/>
      <c r="M3" s="370"/>
      <c r="N3" s="370"/>
      <c r="O3" s="370"/>
      <c r="P3" s="370"/>
      <c r="Q3" s="370"/>
      <c r="R3" s="370"/>
      <c r="S3" s="370"/>
      <c r="T3" s="370"/>
      <c r="U3" s="370"/>
      <c r="V3" s="370"/>
      <c r="W3"/>
      <c r="X3" s="381"/>
      <c r="Y3" s="381"/>
      <c r="Z3" s="381"/>
      <c r="AA3" s="381"/>
    </row>
    <row r="4" spans="1:33" ht="17.850000000000001" thickTop="1">
      <c r="A4" s="42"/>
      <c r="B4" s="111"/>
      <c r="C4" s="514">
        <v>2019</v>
      </c>
      <c r="D4" s="515"/>
      <c r="E4" s="515"/>
      <c r="F4" s="516"/>
      <c r="G4" s="517">
        <v>2020</v>
      </c>
      <c r="H4" s="515"/>
      <c r="I4" s="515"/>
      <c r="J4" s="515"/>
      <c r="K4" s="517" t="s">
        <v>27</v>
      </c>
      <c r="L4" s="515"/>
      <c r="M4" s="515"/>
      <c r="N4" s="515"/>
      <c r="O4" s="517">
        <v>2022</v>
      </c>
      <c r="P4" s="515"/>
      <c r="Q4" s="515"/>
      <c r="R4" s="515"/>
      <c r="S4" s="518" t="s">
        <v>28</v>
      </c>
      <c r="T4" s="519"/>
      <c r="U4" s="519"/>
      <c r="V4" s="519"/>
      <c r="W4"/>
      <c r="X4" s="123" t="s">
        <v>29</v>
      </c>
      <c r="Y4" s="123" t="s">
        <v>30</v>
      </c>
      <c r="Z4" s="123" t="s">
        <v>27</v>
      </c>
      <c r="AA4" s="123" t="s">
        <v>31</v>
      </c>
      <c r="AB4" s="123" t="s">
        <v>31</v>
      </c>
      <c r="AC4" s="123" t="s">
        <v>28</v>
      </c>
    </row>
    <row r="5" spans="1:33" ht="18.600000000000001">
      <c r="A5" s="41"/>
      <c r="B5" s="40"/>
      <c r="C5" s="20" t="s">
        <v>32</v>
      </c>
      <c r="D5" s="150" t="s">
        <v>33</v>
      </c>
      <c r="E5" s="150" t="s">
        <v>34</v>
      </c>
      <c r="F5" s="109" t="s">
        <v>35</v>
      </c>
      <c r="G5" s="151" t="s">
        <v>32</v>
      </c>
      <c r="H5" s="144" t="s">
        <v>33</v>
      </c>
      <c r="I5" s="144" t="s">
        <v>34</v>
      </c>
      <c r="J5" s="144" t="s">
        <v>35</v>
      </c>
      <c r="K5" s="151" t="s">
        <v>32</v>
      </c>
      <c r="L5" s="144" t="s">
        <v>33</v>
      </c>
      <c r="M5" s="144" t="s">
        <v>34</v>
      </c>
      <c r="N5" s="144" t="s">
        <v>35</v>
      </c>
      <c r="O5" s="151" t="s">
        <v>32</v>
      </c>
      <c r="P5" s="151" t="s">
        <v>33</v>
      </c>
      <c r="Q5" s="151" t="s">
        <v>34</v>
      </c>
      <c r="R5" s="151" t="s">
        <v>35</v>
      </c>
      <c r="S5" s="151" t="s">
        <v>32</v>
      </c>
      <c r="T5" s="151" t="s">
        <v>33</v>
      </c>
      <c r="U5" s="151" t="s">
        <v>34</v>
      </c>
      <c r="V5" s="151" t="s">
        <v>35</v>
      </c>
      <c r="W5"/>
      <c r="X5" s="74" t="s">
        <v>36</v>
      </c>
      <c r="Y5" s="74" t="s">
        <v>36</v>
      </c>
      <c r="Z5" s="74" t="s">
        <v>36</v>
      </c>
      <c r="AA5" s="74" t="s">
        <v>36</v>
      </c>
      <c r="AB5" s="331" t="s">
        <v>37</v>
      </c>
      <c r="AC5" s="331" t="s">
        <v>36</v>
      </c>
    </row>
    <row r="6" spans="1:33">
      <c r="A6" s="10" t="s">
        <v>38</v>
      </c>
      <c r="C6" s="421">
        <v>1.28</v>
      </c>
      <c r="D6" s="421">
        <v>1.62</v>
      </c>
      <c r="E6" s="421">
        <v>1.65</v>
      </c>
      <c r="F6" s="421">
        <v>1.57</v>
      </c>
      <c r="G6" s="422">
        <v>0.93</v>
      </c>
      <c r="H6" s="422">
        <v>0.92</v>
      </c>
      <c r="I6" s="113">
        <v>1.1499999999999999</v>
      </c>
      <c r="J6" s="422">
        <v>1.2</v>
      </c>
      <c r="K6" s="422">
        <v>1.0900000000000001</v>
      </c>
      <c r="L6" s="422">
        <v>1.75</v>
      </c>
      <c r="M6" s="113">
        <v>1.81</v>
      </c>
      <c r="N6" s="422">
        <v>2.09</v>
      </c>
      <c r="O6" s="422">
        <v>1.64</v>
      </c>
      <c r="P6" s="422">
        <v>1.98</v>
      </c>
      <c r="Q6" s="113">
        <v>-0.83</v>
      </c>
      <c r="R6" s="422">
        <v>2.0299999999999998</v>
      </c>
      <c r="S6" s="422">
        <v>2.2599999999999998</v>
      </c>
      <c r="T6" s="422">
        <v>2.97</v>
      </c>
      <c r="U6" s="422">
        <v>2.94</v>
      </c>
      <c r="V6" s="422">
        <v>2.88</v>
      </c>
      <c r="W6" s="423"/>
      <c r="X6" s="424">
        <v>6.17</v>
      </c>
      <c r="Y6" s="424">
        <v>4.17</v>
      </c>
      <c r="Z6" s="425">
        <v>6.74</v>
      </c>
      <c r="AA6" s="425">
        <v>4.88</v>
      </c>
      <c r="AB6" s="425">
        <v>7.78</v>
      </c>
      <c r="AC6" s="425">
        <v>11.09</v>
      </c>
    </row>
    <row r="7" spans="1:33">
      <c r="A7" s="11" t="s">
        <v>39</v>
      </c>
      <c r="C7" s="421">
        <v>0.98</v>
      </c>
      <c r="D7" s="421">
        <v>1.23</v>
      </c>
      <c r="E7" s="421">
        <v>1.26</v>
      </c>
      <c r="F7" s="421">
        <v>1.19</v>
      </c>
      <c r="G7" s="422">
        <v>0.71</v>
      </c>
      <c r="H7" s="422">
        <v>0.7</v>
      </c>
      <c r="I7" s="113">
        <v>0.89</v>
      </c>
      <c r="J7" s="422">
        <v>0.93</v>
      </c>
      <c r="K7" s="422">
        <v>0.83</v>
      </c>
      <c r="L7" s="422">
        <v>1.34</v>
      </c>
      <c r="M7" s="113">
        <v>1.38</v>
      </c>
      <c r="N7" s="422">
        <v>1.84</v>
      </c>
      <c r="O7" s="422">
        <v>1.24</v>
      </c>
      <c r="P7" s="422">
        <v>1.5</v>
      </c>
      <c r="Q7" s="113">
        <v>-0.66</v>
      </c>
      <c r="R7" s="422">
        <v>1.51</v>
      </c>
      <c r="S7" s="422">
        <v>1.69</v>
      </c>
      <c r="T7" s="422">
        <v>2.19</v>
      </c>
      <c r="U7" s="422">
        <v>2.25</v>
      </c>
      <c r="V7" s="422">
        <v>2.15</v>
      </c>
      <c r="W7" s="423"/>
      <c r="X7" s="424">
        <v>4.6900000000000004</v>
      </c>
      <c r="Y7" s="424">
        <v>3.2</v>
      </c>
      <c r="Z7" s="425">
        <v>5.39</v>
      </c>
      <c r="AA7" s="425">
        <v>3.64</v>
      </c>
      <c r="AB7" s="425">
        <v>5.81</v>
      </c>
      <c r="AC7" s="425">
        <v>8.31</v>
      </c>
      <c r="AD7" s="390"/>
      <c r="AE7" s="390"/>
      <c r="AF7" s="390"/>
    </row>
    <row r="8" spans="1:33" s="66" customFormat="1">
      <c r="A8" s="10" t="s">
        <v>40</v>
      </c>
      <c r="C8" s="426">
        <v>1.28</v>
      </c>
      <c r="D8" s="426">
        <v>1.54</v>
      </c>
      <c r="E8" s="426">
        <v>1.65</v>
      </c>
      <c r="F8" s="426">
        <v>1.49</v>
      </c>
      <c r="G8" s="427">
        <v>0.93</v>
      </c>
      <c r="H8" s="427">
        <v>0.83</v>
      </c>
      <c r="I8" s="100">
        <v>1.1499999999999999</v>
      </c>
      <c r="J8" s="427">
        <v>1.1200000000000001</v>
      </c>
      <c r="K8" s="427">
        <v>1.0900000000000001</v>
      </c>
      <c r="L8" s="427">
        <v>1.61</v>
      </c>
      <c r="M8" s="100">
        <v>1.81</v>
      </c>
      <c r="N8" s="427">
        <v>1.96</v>
      </c>
      <c r="O8" s="427">
        <v>1.64</v>
      </c>
      <c r="P8" s="427">
        <v>1.84</v>
      </c>
      <c r="Q8" s="100">
        <v>-0.83</v>
      </c>
      <c r="R8" s="427">
        <v>1.89</v>
      </c>
      <c r="S8" s="427">
        <v>2.2599999999999998</v>
      </c>
      <c r="T8" s="427">
        <v>2.83</v>
      </c>
      <c r="U8" s="427">
        <v>2.94</v>
      </c>
      <c r="V8" s="427">
        <v>2.73</v>
      </c>
      <c r="W8" s="428"/>
      <c r="X8" s="429">
        <v>6.02</v>
      </c>
      <c r="Y8" s="429">
        <v>4</v>
      </c>
      <c r="Z8" s="425">
        <v>6.47</v>
      </c>
      <c r="AA8" s="425">
        <v>4.5999999999999996</v>
      </c>
      <c r="AB8" s="425">
        <v>7.51</v>
      </c>
      <c r="AC8" s="425">
        <v>10.79</v>
      </c>
      <c r="AD8" s="390"/>
      <c r="AE8" s="390"/>
      <c r="AF8" s="390"/>
      <c r="AG8"/>
    </row>
    <row r="9" spans="1:33" s="66" customFormat="1">
      <c r="A9" s="11" t="s">
        <v>41</v>
      </c>
      <c r="C9" s="426">
        <v>0.98</v>
      </c>
      <c r="D9" s="426">
        <v>1.1599999999999999</v>
      </c>
      <c r="E9" s="426">
        <v>1.26</v>
      </c>
      <c r="F9" s="426">
        <v>1.1100000000000001</v>
      </c>
      <c r="G9" s="427">
        <v>0.71</v>
      </c>
      <c r="H9" s="427">
        <v>0.61</v>
      </c>
      <c r="I9" s="100">
        <v>0.89</v>
      </c>
      <c r="J9" s="427">
        <v>0.85</v>
      </c>
      <c r="K9" s="427">
        <v>0.83</v>
      </c>
      <c r="L9" s="427">
        <v>1.2</v>
      </c>
      <c r="M9" s="100">
        <v>1.38</v>
      </c>
      <c r="N9" s="427">
        <v>1.71</v>
      </c>
      <c r="O9" s="427">
        <v>1.25</v>
      </c>
      <c r="P9" s="427">
        <v>1.36</v>
      </c>
      <c r="Q9" s="100">
        <v>-0.66</v>
      </c>
      <c r="R9" s="427">
        <v>1.37</v>
      </c>
      <c r="S9" s="427">
        <v>1.69</v>
      </c>
      <c r="T9" s="427">
        <v>2.0499999999999998</v>
      </c>
      <c r="U9" s="427">
        <v>2.25</v>
      </c>
      <c r="V9" s="427">
        <v>2</v>
      </c>
      <c r="W9" s="428"/>
      <c r="X9" s="429">
        <v>4.53</v>
      </c>
      <c r="Y9" s="429">
        <v>3.03</v>
      </c>
      <c r="Z9" s="425">
        <v>5.1100000000000003</v>
      </c>
      <c r="AA9" s="425">
        <v>3.36</v>
      </c>
      <c r="AB9" s="425">
        <v>5.54</v>
      </c>
      <c r="AC9" s="425">
        <v>8.02</v>
      </c>
      <c r="AD9" s="390"/>
      <c r="AE9" s="390"/>
      <c r="AF9" s="390"/>
      <c r="AG9"/>
    </row>
    <row r="10" spans="1:33">
      <c r="A10" s="10" t="s">
        <v>42</v>
      </c>
      <c r="C10" s="430">
        <v>35.86</v>
      </c>
      <c r="D10" s="430">
        <v>36.229999999999997</v>
      </c>
      <c r="E10" s="430">
        <v>36.76</v>
      </c>
      <c r="F10" s="430">
        <v>37.36</v>
      </c>
      <c r="G10" s="110">
        <v>36.74</v>
      </c>
      <c r="H10" s="110">
        <v>38.22</v>
      </c>
      <c r="I10" s="110">
        <v>39.01</v>
      </c>
      <c r="J10" s="110">
        <v>38.880000000000003</v>
      </c>
      <c r="K10" s="110">
        <v>38.659999999999997</v>
      </c>
      <c r="L10" s="110">
        <v>39.43</v>
      </c>
      <c r="M10" s="110">
        <v>40.46</v>
      </c>
      <c r="N10" s="431">
        <v>40.92</v>
      </c>
      <c r="O10" s="431">
        <v>37.53</v>
      </c>
      <c r="P10" s="431">
        <v>37.65</v>
      </c>
      <c r="Q10" s="110">
        <v>37.57</v>
      </c>
      <c r="R10" s="432">
        <v>39.14</v>
      </c>
      <c r="S10" s="432">
        <v>37.71</v>
      </c>
      <c r="T10" s="432">
        <v>38.5</v>
      </c>
      <c r="U10" s="432">
        <v>39.44</v>
      </c>
      <c r="V10" s="432">
        <v>42.12</v>
      </c>
      <c r="W10" s="433"/>
      <c r="X10" s="432">
        <v>37.36</v>
      </c>
      <c r="Y10" s="432">
        <v>38.880000000000003</v>
      </c>
      <c r="Z10" s="432">
        <v>40.92</v>
      </c>
      <c r="AA10" s="425">
        <v>39.14</v>
      </c>
      <c r="AB10" s="425">
        <v>39.14</v>
      </c>
      <c r="AC10" s="425">
        <v>42.12</v>
      </c>
      <c r="AD10" s="390"/>
      <c r="AE10" s="390"/>
      <c r="AF10" s="390"/>
    </row>
    <row r="11" spans="1:33">
      <c r="A11" s="10" t="s">
        <v>43</v>
      </c>
      <c r="C11" s="430">
        <v>30.39</v>
      </c>
      <c r="D11" s="430">
        <v>30.45</v>
      </c>
      <c r="E11" s="430">
        <v>31.13</v>
      </c>
      <c r="F11" s="430">
        <v>30.89</v>
      </c>
      <c r="G11" s="110">
        <v>30.31</v>
      </c>
      <c r="H11" s="110">
        <v>31.91</v>
      </c>
      <c r="I11" s="116">
        <v>32.72</v>
      </c>
      <c r="J11" s="110">
        <v>32.6</v>
      </c>
      <c r="K11" s="110">
        <v>32.58</v>
      </c>
      <c r="L11" s="110">
        <v>33.380000000000003</v>
      </c>
      <c r="M11" s="116">
        <v>34.43</v>
      </c>
      <c r="N11" s="431">
        <v>34.9</v>
      </c>
      <c r="O11" s="431">
        <v>31.55</v>
      </c>
      <c r="P11" s="431">
        <v>31.68</v>
      </c>
      <c r="Q11" s="116">
        <v>31.38</v>
      </c>
      <c r="R11" s="432">
        <v>32.78</v>
      </c>
      <c r="S11" s="432">
        <v>31.42</v>
      </c>
      <c r="T11" s="432">
        <v>32.24</v>
      </c>
      <c r="U11" s="432">
        <v>33.229999999999997</v>
      </c>
      <c r="V11" s="432">
        <v>35.35</v>
      </c>
      <c r="W11" s="433"/>
      <c r="X11" s="432">
        <v>30.89</v>
      </c>
      <c r="Y11" s="432">
        <v>32.6</v>
      </c>
      <c r="Z11" s="432">
        <v>34.9</v>
      </c>
      <c r="AA11" s="425">
        <v>32.78</v>
      </c>
      <c r="AB11" s="425">
        <v>32.78</v>
      </c>
      <c r="AC11" s="425">
        <v>35.35</v>
      </c>
      <c r="AD11" s="390"/>
      <c r="AE11" s="390"/>
      <c r="AF11" s="390"/>
    </row>
    <row r="12" spans="1:33">
      <c r="A12" s="10" t="s">
        <v>44</v>
      </c>
      <c r="C12" s="434"/>
      <c r="D12" s="434"/>
      <c r="E12" s="434"/>
      <c r="F12" s="434">
        <v>2.59</v>
      </c>
      <c r="G12" s="435"/>
      <c r="H12" s="435"/>
      <c r="I12" s="117"/>
      <c r="J12" s="116">
        <v>2.59</v>
      </c>
      <c r="K12" s="435"/>
      <c r="L12" s="435"/>
      <c r="M12" s="117"/>
      <c r="N12" s="110">
        <v>3</v>
      </c>
      <c r="O12" s="110"/>
      <c r="P12" s="110"/>
      <c r="Q12" s="117"/>
      <c r="R12" s="110">
        <v>3.7</v>
      </c>
      <c r="S12" s="110"/>
      <c r="T12" s="110"/>
      <c r="U12" s="110"/>
      <c r="V12" s="110">
        <v>5</v>
      </c>
      <c r="W12" s="423"/>
      <c r="X12" s="432">
        <v>2.59</v>
      </c>
      <c r="Y12" s="432">
        <v>2.59</v>
      </c>
      <c r="Z12" s="432">
        <v>3</v>
      </c>
      <c r="AA12" s="425">
        <v>3.7</v>
      </c>
      <c r="AB12" s="425">
        <v>3.7</v>
      </c>
      <c r="AC12" s="425">
        <v>5</v>
      </c>
      <c r="AD12" s="390"/>
      <c r="AE12" s="390"/>
      <c r="AF12" s="390"/>
    </row>
    <row r="13" spans="1:33">
      <c r="A13" s="10" t="s">
        <v>45</v>
      </c>
      <c r="C13" s="430">
        <v>42.06</v>
      </c>
      <c r="D13" s="430">
        <v>44.88</v>
      </c>
      <c r="E13" s="430">
        <v>38.54</v>
      </c>
      <c r="F13" s="430">
        <v>40.659999999999997</v>
      </c>
      <c r="G13" s="110">
        <v>44.22</v>
      </c>
      <c r="H13" s="110">
        <v>33.04</v>
      </c>
      <c r="I13" s="116">
        <v>33.200000000000003</v>
      </c>
      <c r="J13" s="110">
        <v>39.42</v>
      </c>
      <c r="K13" s="110">
        <v>45</v>
      </c>
      <c r="L13" s="110">
        <v>46.94</v>
      </c>
      <c r="M13" s="116">
        <v>55.05</v>
      </c>
      <c r="N13" s="110">
        <v>58.05</v>
      </c>
      <c r="O13" s="110">
        <v>57.3</v>
      </c>
      <c r="P13" s="110">
        <v>48.8</v>
      </c>
      <c r="Q13" s="116">
        <v>48.6</v>
      </c>
      <c r="R13" s="110">
        <v>51.3</v>
      </c>
      <c r="S13" s="110">
        <v>58.95</v>
      </c>
      <c r="T13" s="110">
        <v>46.24</v>
      </c>
      <c r="U13" s="110">
        <v>44.7</v>
      </c>
      <c r="V13" s="110">
        <v>48.64</v>
      </c>
      <c r="W13" s="423"/>
      <c r="X13" s="436">
        <v>44.88</v>
      </c>
      <c r="Y13" s="436">
        <v>44.22</v>
      </c>
      <c r="Z13" s="436">
        <v>58.05</v>
      </c>
      <c r="AA13" s="425">
        <v>57.3</v>
      </c>
      <c r="AB13" s="425">
        <v>57.3</v>
      </c>
      <c r="AC13" s="425">
        <v>58.95</v>
      </c>
      <c r="AD13" s="390"/>
      <c r="AE13" s="390"/>
      <c r="AF13" s="390"/>
    </row>
    <row r="14" spans="1:33">
      <c r="A14" s="11" t="s">
        <v>46</v>
      </c>
      <c r="C14" s="437">
        <v>36.1</v>
      </c>
      <c r="D14" s="437">
        <v>36.54</v>
      </c>
      <c r="E14" s="437">
        <v>32.5</v>
      </c>
      <c r="F14" s="437">
        <v>34.619999999999997</v>
      </c>
      <c r="G14" s="438">
        <v>20.34</v>
      </c>
      <c r="H14" s="438">
        <v>22.66</v>
      </c>
      <c r="I14" s="118">
        <v>29.5</v>
      </c>
      <c r="J14" s="438">
        <v>30</v>
      </c>
      <c r="K14" s="438">
        <v>35.94</v>
      </c>
      <c r="L14" s="438">
        <v>41.62</v>
      </c>
      <c r="M14" s="118">
        <v>42.88</v>
      </c>
      <c r="N14" s="438">
        <v>49.48</v>
      </c>
      <c r="O14" s="438">
        <v>41.26</v>
      </c>
      <c r="P14" s="438">
        <v>40.159999999999997</v>
      </c>
      <c r="Q14" s="118">
        <v>37.86</v>
      </c>
      <c r="R14" s="438">
        <v>44.16</v>
      </c>
      <c r="S14" s="438">
        <v>40.659999999999997</v>
      </c>
      <c r="T14" s="438">
        <v>40.46</v>
      </c>
      <c r="U14" s="438">
        <v>40.6</v>
      </c>
      <c r="V14" s="438">
        <v>40.5</v>
      </c>
      <c r="W14" s="423"/>
      <c r="X14" s="436">
        <v>32.5</v>
      </c>
      <c r="Y14" s="436">
        <v>20.34</v>
      </c>
      <c r="Z14" s="436">
        <v>35.94</v>
      </c>
      <c r="AA14" s="425">
        <v>37.86</v>
      </c>
      <c r="AB14" s="425">
        <v>37.86</v>
      </c>
      <c r="AC14" s="425">
        <v>40.46</v>
      </c>
      <c r="AD14" s="390"/>
      <c r="AE14" s="390"/>
      <c r="AF14" s="390"/>
    </row>
    <row r="15" spans="1:33">
      <c r="A15" s="10" t="s">
        <v>47</v>
      </c>
      <c r="C15" s="439">
        <v>39.340000000000003</v>
      </c>
      <c r="D15" s="439">
        <v>36.86</v>
      </c>
      <c r="E15" s="439">
        <v>36.119999999999997</v>
      </c>
      <c r="F15" s="439">
        <v>40.6</v>
      </c>
      <c r="G15" s="440">
        <v>25.58</v>
      </c>
      <c r="H15" s="440">
        <v>30.74</v>
      </c>
      <c r="I15" s="119">
        <v>30.8</v>
      </c>
      <c r="J15" s="110">
        <v>38</v>
      </c>
      <c r="K15" s="440">
        <v>44.04</v>
      </c>
      <c r="L15" s="440">
        <v>44.88</v>
      </c>
      <c r="M15" s="119">
        <v>55.05</v>
      </c>
      <c r="N15" s="440">
        <v>54.2</v>
      </c>
      <c r="O15" s="440">
        <v>45.96</v>
      </c>
      <c r="P15" s="440">
        <v>40.159999999999997</v>
      </c>
      <c r="Q15" s="119">
        <v>44.46</v>
      </c>
      <c r="R15" s="440">
        <v>49.8</v>
      </c>
      <c r="S15" s="110">
        <v>44.66</v>
      </c>
      <c r="T15" s="110">
        <v>42.22</v>
      </c>
      <c r="U15" s="110">
        <v>43.46</v>
      </c>
      <c r="V15" s="110">
        <v>47.98</v>
      </c>
      <c r="W15" s="423"/>
      <c r="X15" s="436">
        <v>40.6</v>
      </c>
      <c r="Y15" s="436">
        <v>38</v>
      </c>
      <c r="Z15" s="436">
        <v>54.2</v>
      </c>
      <c r="AA15" s="425">
        <v>49.8</v>
      </c>
      <c r="AB15" s="425">
        <v>49.8</v>
      </c>
      <c r="AC15" s="425">
        <v>47.98</v>
      </c>
      <c r="AD15" s="390"/>
      <c r="AE15" s="390"/>
      <c r="AF15" s="390"/>
    </row>
    <row r="16" spans="1:33">
      <c r="A16" s="11" t="s">
        <v>48</v>
      </c>
      <c r="C16" s="437">
        <v>1.1000000000000001</v>
      </c>
      <c r="D16" s="437">
        <v>1.02</v>
      </c>
      <c r="E16" s="437">
        <v>0.98</v>
      </c>
      <c r="F16" s="437">
        <v>1.0900000000000001</v>
      </c>
      <c r="G16" s="438">
        <v>0.7</v>
      </c>
      <c r="H16" s="438">
        <v>0.8</v>
      </c>
      <c r="I16" s="118">
        <v>0.79</v>
      </c>
      <c r="J16" s="438">
        <v>0.98</v>
      </c>
      <c r="K16" s="438">
        <v>1.1399999999999999</v>
      </c>
      <c r="L16" s="438">
        <v>1.1399999999999999</v>
      </c>
      <c r="M16" s="118">
        <v>1.36</v>
      </c>
      <c r="N16" s="441">
        <v>1.32</v>
      </c>
      <c r="O16" s="441">
        <v>1.22</v>
      </c>
      <c r="P16" s="441">
        <v>1.07</v>
      </c>
      <c r="Q16" s="118">
        <v>1.18</v>
      </c>
      <c r="R16" s="442">
        <v>1.27</v>
      </c>
      <c r="S16" s="442">
        <v>1.18</v>
      </c>
      <c r="T16" s="442">
        <v>1.1000000000000001</v>
      </c>
      <c r="U16" s="442">
        <v>1.1000000000000001</v>
      </c>
      <c r="V16" s="442">
        <v>1.1399999999999999</v>
      </c>
      <c r="W16" s="423"/>
      <c r="X16" s="442">
        <v>1.0900000000000001</v>
      </c>
      <c r="Y16" s="442">
        <v>0.98</v>
      </c>
      <c r="Z16" s="442">
        <v>1.32</v>
      </c>
      <c r="AA16" s="425">
        <v>1.27</v>
      </c>
      <c r="AB16" s="425">
        <v>1.27</v>
      </c>
      <c r="AC16" s="425">
        <v>1.1399999999999999</v>
      </c>
    </row>
    <row r="17" spans="1:30">
      <c r="A17" s="10" t="s">
        <v>49</v>
      </c>
      <c r="C17" s="430">
        <v>1.29</v>
      </c>
      <c r="D17" s="430">
        <v>1.21</v>
      </c>
      <c r="E17" s="430">
        <v>1.1599999999999999</v>
      </c>
      <c r="F17" s="430">
        <v>1.31</v>
      </c>
      <c r="G17" s="110">
        <v>0.84</v>
      </c>
      <c r="H17" s="110">
        <v>0.96</v>
      </c>
      <c r="I17" s="116">
        <v>0.94</v>
      </c>
      <c r="J17" s="110">
        <v>1.17</v>
      </c>
      <c r="K17" s="110">
        <v>1.35</v>
      </c>
      <c r="L17" s="110">
        <v>1.34</v>
      </c>
      <c r="M17" s="116">
        <v>1.6</v>
      </c>
      <c r="N17" s="431">
        <v>1.55</v>
      </c>
      <c r="O17" s="431">
        <v>1.46</v>
      </c>
      <c r="P17" s="431">
        <v>1.27</v>
      </c>
      <c r="Q17" s="116">
        <v>1.42</v>
      </c>
      <c r="R17" s="432">
        <v>1.52</v>
      </c>
      <c r="S17" s="432">
        <v>1.42</v>
      </c>
      <c r="T17" s="432">
        <v>1.31</v>
      </c>
      <c r="U17" s="432">
        <v>1.3078000000000001</v>
      </c>
      <c r="V17" s="432">
        <v>1.3573</v>
      </c>
      <c r="W17" s="443"/>
      <c r="X17" s="432">
        <v>1.31</v>
      </c>
      <c r="Y17" s="432">
        <v>1.17</v>
      </c>
      <c r="Z17" s="432">
        <v>1.55</v>
      </c>
      <c r="AA17" s="425">
        <v>1.52</v>
      </c>
      <c r="AB17" s="425">
        <v>1.52</v>
      </c>
      <c r="AC17" s="425">
        <v>1.3573</v>
      </c>
    </row>
    <row r="18" spans="1:30">
      <c r="A18" s="11" t="s">
        <v>50</v>
      </c>
      <c r="C18" s="444">
        <v>98794893</v>
      </c>
      <c r="D18" s="444">
        <v>98794893</v>
      </c>
      <c r="E18" s="444">
        <v>98794893</v>
      </c>
      <c r="F18" s="444">
        <v>87937130</v>
      </c>
      <c r="G18" s="445">
        <v>87937130</v>
      </c>
      <c r="H18" s="445">
        <v>87937130</v>
      </c>
      <c r="I18" s="114">
        <v>87937130</v>
      </c>
      <c r="J18" s="445">
        <v>87937130</v>
      </c>
      <c r="K18" s="445">
        <v>88855047</v>
      </c>
      <c r="L18" s="445">
        <v>88855047</v>
      </c>
      <c r="M18" s="114">
        <v>88855047</v>
      </c>
      <c r="N18" s="446">
        <v>88855047</v>
      </c>
      <c r="O18" s="446">
        <v>89004800</v>
      </c>
      <c r="P18" s="446">
        <v>89004800</v>
      </c>
      <c r="Q18" s="114">
        <v>85341623</v>
      </c>
      <c r="R18" s="446">
        <v>82147160</v>
      </c>
      <c r="S18" s="446">
        <v>82298278</v>
      </c>
      <c r="T18" s="446">
        <v>82298278</v>
      </c>
      <c r="U18" s="446">
        <v>82298278</v>
      </c>
      <c r="V18" s="446">
        <v>78507604</v>
      </c>
      <c r="W18" s="433"/>
      <c r="X18" s="447">
        <v>87937130</v>
      </c>
      <c r="Y18" s="447">
        <v>87937130</v>
      </c>
      <c r="Z18" s="447">
        <v>88855047</v>
      </c>
      <c r="AA18" s="447">
        <v>82147160</v>
      </c>
      <c r="AB18" s="447">
        <v>82147160</v>
      </c>
      <c r="AC18" s="447">
        <v>78507604</v>
      </c>
    </row>
    <row r="19" spans="1:30">
      <c r="A19" s="10" t="s">
        <v>51</v>
      </c>
      <c r="C19" s="448">
        <v>98836486.309332296</v>
      </c>
      <c r="D19" s="448">
        <v>98860852.370000005</v>
      </c>
      <c r="E19" s="448">
        <v>98875071.449999988</v>
      </c>
      <c r="F19" s="448">
        <v>97942999</v>
      </c>
      <c r="G19" s="446">
        <v>88135873</v>
      </c>
      <c r="H19" s="446">
        <v>88155251.489999995</v>
      </c>
      <c r="I19" s="115">
        <v>88191054</v>
      </c>
      <c r="J19" s="446">
        <v>89121117</v>
      </c>
      <c r="K19" s="446">
        <v>88844852.588888898</v>
      </c>
      <c r="L19" s="446">
        <v>89003812</v>
      </c>
      <c r="M19" s="115">
        <v>89056792</v>
      </c>
      <c r="N19" s="445">
        <v>89077957.926027402</v>
      </c>
      <c r="O19" s="445">
        <v>89155918</v>
      </c>
      <c r="P19" s="445">
        <v>89200630</v>
      </c>
      <c r="Q19" s="115">
        <v>88803605</v>
      </c>
      <c r="R19" s="445">
        <v>87500804</v>
      </c>
      <c r="S19" s="445">
        <v>82469750</v>
      </c>
      <c r="T19" s="445">
        <v>82500068.525628299</v>
      </c>
      <c r="U19" s="445">
        <v>82542936.518667594</v>
      </c>
      <c r="V19" s="445">
        <v>82120244.913942695</v>
      </c>
      <c r="W19" s="423"/>
      <c r="X19" s="449">
        <v>97942999</v>
      </c>
      <c r="Y19" s="449">
        <v>89121117</v>
      </c>
      <c r="Z19" s="449">
        <v>89077957.926027402</v>
      </c>
      <c r="AA19" s="449">
        <v>87500804</v>
      </c>
      <c r="AB19" s="449">
        <v>87500804</v>
      </c>
      <c r="AC19" s="449">
        <v>82120244.913942695</v>
      </c>
    </row>
    <row r="20" spans="1:30">
      <c r="A20" s="10" t="s">
        <v>52</v>
      </c>
      <c r="C20" s="450">
        <v>3.89</v>
      </c>
      <c r="D20" s="450">
        <v>3.64</v>
      </c>
      <c r="E20" s="450">
        <v>3.57</v>
      </c>
      <c r="F20" s="450">
        <v>3.57</v>
      </c>
      <c r="G20" s="451">
        <v>2.25</v>
      </c>
      <c r="H20" s="451">
        <v>2.7</v>
      </c>
      <c r="I20" s="120">
        <v>2.71</v>
      </c>
      <c r="J20" s="451">
        <v>3.34</v>
      </c>
      <c r="K20" s="451">
        <v>3.91</v>
      </c>
      <c r="L20" s="451">
        <v>3.99</v>
      </c>
      <c r="M20" s="120">
        <v>4.8899999999999997</v>
      </c>
      <c r="N20" s="451">
        <v>4.82</v>
      </c>
      <c r="O20" s="451">
        <v>4.0906606080000003</v>
      </c>
      <c r="P20" s="451">
        <v>3.5744327679999994</v>
      </c>
      <c r="Q20" s="120">
        <v>3.7942885585799999</v>
      </c>
      <c r="R20" s="451">
        <v>4.0909285679999998</v>
      </c>
      <c r="S20" s="451">
        <v>3.6754410954799996</v>
      </c>
      <c r="T20" s="451">
        <v>3.47463329716</v>
      </c>
      <c r="U20" s="451">
        <v>3.5766831618800001</v>
      </c>
      <c r="V20" s="451">
        <v>3.7667948399199997</v>
      </c>
      <c r="W20" s="443"/>
      <c r="X20" s="452">
        <v>3.57</v>
      </c>
      <c r="Y20" s="452">
        <v>3.34</v>
      </c>
      <c r="Z20" s="453">
        <v>4.82</v>
      </c>
      <c r="AA20" s="454">
        <v>4.09</v>
      </c>
      <c r="AB20" s="454">
        <v>4.09</v>
      </c>
      <c r="AC20" s="454">
        <v>3.7667948399199997</v>
      </c>
      <c r="AD20" s="366">
        <f>AC20-V20</f>
        <v>0</v>
      </c>
    </row>
    <row r="21" spans="1:30">
      <c r="C21" s="327"/>
      <c r="D21" s="327"/>
      <c r="E21" s="327"/>
      <c r="F21" s="327"/>
      <c r="G21" s="372"/>
      <c r="H21" s="372"/>
      <c r="I21" s="372"/>
      <c r="J21" s="372"/>
      <c r="K21" s="372"/>
      <c r="L21" s="372"/>
      <c r="M21" s="372"/>
      <c r="N21" s="372"/>
      <c r="O21" s="372"/>
      <c r="P21" s="372"/>
      <c r="Q21" s="372"/>
      <c r="R21" s="372"/>
      <c r="S21" s="372"/>
      <c r="T21" s="372"/>
      <c r="U21" s="372"/>
      <c r="V21" s="372"/>
      <c r="W21"/>
      <c r="X21" s="381"/>
      <c r="Y21" s="381"/>
      <c r="Z21" s="381"/>
      <c r="AA21" s="381"/>
    </row>
    <row r="22" spans="1:30">
      <c r="A22" s="75" t="s">
        <v>53</v>
      </c>
      <c r="C22" s="39"/>
      <c r="D22" s="39"/>
      <c r="E22" s="39"/>
      <c r="F22" s="39"/>
      <c r="G22" s="380"/>
      <c r="H22" s="380"/>
      <c r="I22" s="380"/>
      <c r="J22" s="380"/>
      <c r="K22" s="380"/>
      <c r="L22" s="380"/>
      <c r="M22" s="371"/>
      <c r="N22" s="371"/>
      <c r="O22" s="373"/>
      <c r="P22" s="373"/>
      <c r="Q22" s="373"/>
      <c r="R22" s="373"/>
      <c r="S22" s="373"/>
      <c r="T22" s="373"/>
      <c r="U22" s="374"/>
      <c r="V22" s="375"/>
      <c r="W22"/>
      <c r="X22" s="381"/>
      <c r="Y22" s="381"/>
      <c r="Z22" s="381"/>
      <c r="AA22" s="381"/>
      <c r="AC22" s="375"/>
    </row>
    <row r="23" spans="1:30">
      <c r="A23" s="75" t="s">
        <v>54</v>
      </c>
      <c r="C23" s="4"/>
      <c r="D23" s="4"/>
      <c r="E23" s="4"/>
      <c r="F23" s="4"/>
      <c r="G23" s="376"/>
      <c r="H23" s="376"/>
      <c r="I23" s="376"/>
      <c r="J23" s="376"/>
      <c r="K23" s="376"/>
      <c r="L23" s="376"/>
      <c r="M23" s="376"/>
      <c r="N23" s="376"/>
      <c r="O23" s="376"/>
      <c r="P23" s="376"/>
      <c r="Q23" s="376"/>
      <c r="R23" s="376"/>
      <c r="S23" s="376"/>
      <c r="T23" s="376"/>
      <c r="U23" s="376"/>
      <c r="V23" s="376"/>
      <c r="W23"/>
      <c r="X23" s="381"/>
      <c r="Y23" s="381"/>
      <c r="Z23" s="381"/>
      <c r="AA23" s="381"/>
    </row>
    <row r="24" spans="1:30">
      <c r="A24" s="75" t="s">
        <v>55</v>
      </c>
      <c r="C24" s="4"/>
      <c r="D24" s="4"/>
      <c r="E24" s="4"/>
      <c r="F24" s="4"/>
      <c r="G24" s="376"/>
      <c r="H24" s="376"/>
      <c r="I24" s="376"/>
      <c r="J24" s="376"/>
      <c r="K24" s="376"/>
      <c r="L24" s="376"/>
      <c r="M24" s="376"/>
      <c r="N24" s="376"/>
      <c r="O24" s="376"/>
      <c r="P24" s="376"/>
      <c r="Q24" s="376"/>
      <c r="R24" s="376"/>
      <c r="S24" s="376"/>
      <c r="T24" s="376"/>
      <c r="U24" s="376"/>
      <c r="V24" s="376"/>
      <c r="W24"/>
      <c r="X24" s="381"/>
      <c r="Y24" s="381"/>
      <c r="Z24" s="381"/>
      <c r="AA24" s="381"/>
    </row>
    <row r="25" spans="1:30">
      <c r="A25" s="75" t="s">
        <v>56</v>
      </c>
      <c r="C25" s="4"/>
      <c r="D25" s="4"/>
      <c r="E25" s="4"/>
      <c r="F25" s="4"/>
      <c r="G25" s="376"/>
      <c r="H25" s="376"/>
      <c r="I25" s="376"/>
      <c r="J25" s="376"/>
      <c r="K25" s="376"/>
      <c r="L25" s="376"/>
      <c r="M25" s="376"/>
      <c r="N25" s="376"/>
      <c r="O25" s="376"/>
      <c r="P25" s="376"/>
      <c r="Q25" s="376"/>
      <c r="R25" s="376"/>
      <c r="S25" s="376"/>
      <c r="T25" s="376"/>
      <c r="U25" s="376"/>
      <c r="V25" s="376"/>
      <c r="W25"/>
      <c r="X25" s="381"/>
      <c r="Y25" s="381"/>
      <c r="Z25" s="381"/>
      <c r="AA25" s="381"/>
    </row>
    <row r="26" spans="1:30">
      <c r="B26" s="4"/>
      <c r="C26" s="4"/>
      <c r="D26" s="4"/>
      <c r="E26" s="4"/>
      <c r="F26" s="4"/>
      <c r="G26" s="376"/>
      <c r="H26" s="376"/>
      <c r="I26" s="376"/>
      <c r="J26" s="376"/>
      <c r="K26" s="376"/>
      <c r="L26" s="376"/>
      <c r="M26" s="376"/>
      <c r="N26" s="376"/>
      <c r="O26" s="376"/>
      <c r="P26" s="376"/>
      <c r="Q26" s="376"/>
      <c r="R26" s="376"/>
      <c r="S26" s="377"/>
      <c r="T26" s="377"/>
      <c r="U26" s="377"/>
      <c r="V26" s="377"/>
      <c r="W26" s="377"/>
      <c r="X26" s="377"/>
      <c r="Y26" s="377"/>
      <c r="Z26" s="377"/>
      <c r="AA26" s="377"/>
      <c r="AB26" s="377"/>
      <c r="AC26" s="377"/>
    </row>
    <row r="27" spans="1:30">
      <c r="B27" s="4"/>
      <c r="C27" s="4"/>
      <c r="D27" s="4"/>
      <c r="E27" s="4"/>
      <c r="F27" s="4"/>
      <c r="G27" s="376"/>
      <c r="H27" s="376"/>
      <c r="I27" s="376"/>
      <c r="K27" s="376"/>
      <c r="L27" s="376"/>
      <c r="M27" s="376"/>
      <c r="N27" s="376"/>
      <c r="O27" s="376"/>
      <c r="P27" s="376"/>
      <c r="Q27" s="376"/>
      <c r="R27" s="376"/>
      <c r="S27" s="377"/>
      <c r="T27" s="377"/>
      <c r="U27" s="377"/>
      <c r="V27" s="377"/>
      <c r="W27" s="377"/>
      <c r="X27" s="377"/>
      <c r="Y27" s="377"/>
      <c r="Z27" s="377"/>
      <c r="AA27" s="377"/>
    </row>
    <row r="28" spans="1:30">
      <c r="B28" s="4"/>
      <c r="C28" s="4"/>
      <c r="D28" s="4"/>
      <c r="E28" s="4"/>
      <c r="F28" s="4"/>
      <c r="G28" s="376"/>
      <c r="H28" s="376"/>
      <c r="I28" s="376"/>
      <c r="J28" s="376"/>
      <c r="K28" s="376"/>
      <c r="L28" s="376"/>
      <c r="M28" s="376"/>
      <c r="N28" s="376"/>
      <c r="O28" s="376"/>
      <c r="P28" s="376"/>
      <c r="Q28" s="376"/>
      <c r="R28" s="376"/>
      <c r="S28" s="376"/>
      <c r="T28" s="376"/>
      <c r="U28" s="377"/>
      <c r="V28" s="377"/>
      <c r="W28" s="377"/>
      <c r="X28" s="377"/>
      <c r="Y28" s="377"/>
      <c r="Z28" s="377"/>
      <c r="AA28" s="377"/>
      <c r="AC28" s="377"/>
    </row>
    <row r="29" spans="1:30">
      <c r="B29" s="4"/>
      <c r="C29" s="4"/>
      <c r="D29" s="4"/>
      <c r="E29" s="4"/>
      <c r="F29" s="4"/>
      <c r="G29" s="376"/>
      <c r="H29" s="376"/>
      <c r="I29" s="376"/>
      <c r="K29" s="376"/>
      <c r="L29" s="376"/>
      <c r="M29" s="376"/>
      <c r="N29" s="376"/>
      <c r="O29" s="376"/>
      <c r="P29" s="376"/>
      <c r="Q29" s="376"/>
      <c r="R29" s="376"/>
      <c r="S29" s="376"/>
      <c r="T29" s="376"/>
      <c r="U29" s="377"/>
      <c r="V29" s="377"/>
      <c r="W29" s="377"/>
      <c r="X29" s="377"/>
      <c r="Y29" s="377"/>
      <c r="Z29" s="377"/>
      <c r="AA29" s="377"/>
      <c r="AC29" s="377"/>
    </row>
    <row r="30" spans="1:30">
      <c r="U30" s="377"/>
      <c r="V30" s="377"/>
      <c r="W30" s="377"/>
      <c r="X30" s="377"/>
      <c r="Y30" s="377"/>
      <c r="Z30" s="377"/>
      <c r="AA30" s="377"/>
      <c r="AC30" s="377"/>
    </row>
    <row r="32" spans="1:30">
      <c r="U32" s="379"/>
      <c r="V32" s="379"/>
      <c r="W32" s="379"/>
      <c r="X32" s="379"/>
      <c r="Y32" s="379"/>
      <c r="Z32" s="379"/>
      <c r="AA32" s="379"/>
      <c r="AC32" s="379"/>
    </row>
    <row r="33" spans="2:29">
      <c r="U33" s="379"/>
      <c r="V33" s="379"/>
      <c r="W33" s="379"/>
      <c r="X33" s="379"/>
      <c r="Y33" s="379"/>
      <c r="Z33" s="379"/>
      <c r="AA33" s="379"/>
      <c r="AC33" s="379"/>
    </row>
    <row r="34" spans="2:29">
      <c r="B34" s="5"/>
    </row>
    <row r="35" spans="2:29">
      <c r="U35" s="379"/>
      <c r="V35" s="379"/>
      <c r="W35" s="379"/>
      <c r="X35" s="379"/>
      <c r="Y35" s="379"/>
      <c r="Z35" s="379"/>
      <c r="AA35" s="379"/>
      <c r="AC35" s="379"/>
    </row>
    <row r="36" spans="2:29">
      <c r="U36" s="379"/>
      <c r="V36" s="379"/>
      <c r="W36" s="379"/>
      <c r="X36" s="379"/>
      <c r="Y36" s="379"/>
      <c r="Z36" s="379"/>
      <c r="AA36" s="379"/>
      <c r="AC36" s="379"/>
    </row>
    <row r="37" spans="2:29">
      <c r="U37" s="379"/>
      <c r="V37" s="379"/>
      <c r="W37" s="379"/>
      <c r="X37" s="379"/>
      <c r="Y37" s="379"/>
      <c r="Z37" s="379"/>
      <c r="AA37" s="379"/>
      <c r="AC37" s="379"/>
    </row>
    <row r="39" spans="2:29">
      <c r="U39" s="379"/>
      <c r="V39" s="379"/>
      <c r="W39" s="379"/>
      <c r="X39" s="379"/>
      <c r="Y39" s="379"/>
      <c r="Z39" s="379"/>
      <c r="AA39" s="379"/>
      <c r="AC39" s="379"/>
    </row>
    <row r="40" spans="2:29">
      <c r="U40" s="379"/>
      <c r="V40" s="379"/>
      <c r="W40" s="379"/>
      <c r="X40" s="379"/>
      <c r="Y40" s="379"/>
      <c r="Z40" s="379"/>
      <c r="AA40" s="379"/>
      <c r="AC40" s="379"/>
    </row>
  </sheetData>
  <mergeCells count="5">
    <mergeCell ref="C4:F4"/>
    <mergeCell ref="G4:J4"/>
    <mergeCell ref="K4:N4"/>
    <mergeCell ref="O4:R4"/>
    <mergeCell ref="S4:V4"/>
  </mergeCells>
  <conditionalFormatting sqref="C5:R5 X4:AB4">
    <cfRule type="containsErrors" dxfId="2147" priority="23">
      <formula>ISERROR(C4)</formula>
    </cfRule>
  </conditionalFormatting>
  <conditionalFormatting sqref="S4:S5">
    <cfRule type="containsErrors" dxfId="2146" priority="13">
      <formula>ISERROR(S4)</formula>
    </cfRule>
  </conditionalFormatting>
  <conditionalFormatting sqref="U5:V5">
    <cfRule type="containsErrors" dxfId="2145" priority="12">
      <formula>ISERROR(U5)</formula>
    </cfRule>
  </conditionalFormatting>
  <conditionalFormatting sqref="T5">
    <cfRule type="containsErrors" dxfId="2144" priority="7">
      <formula>ISERROR(T5)</formula>
    </cfRule>
  </conditionalFormatting>
  <conditionalFormatting sqref="AC4">
    <cfRule type="containsErrors" dxfId="2143" priority="1">
      <formula>ISERROR(AC4)</formula>
    </cfRule>
  </conditionalFormatting>
  <pageMargins left="7.874015748031496E-2" right="7.874015748031496E-2" top="0.19685039370078741" bottom="0.19685039370078741" header="0.11811023622047245" footer="0.11811023622047245"/>
  <pageSetup paperSize="9" scale="41" orientation="landscape" r:id="rId1"/>
  <headerFooter>
    <oddFooter>&amp;L&amp;"Segoe UI,Standard"&amp;8&amp;K00-049BAWAG Group AG&amp;R&amp;"Segoe UI,Standard"&amp;8&amp;K00-049&amp;D</oddFooter>
  </headerFooter>
  <ignoredErrors>
    <ignoredError sqref="C23:C27 C5 AA21:AA25 X4:X5 Y4 K4 Z4:AB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67"/>
  <sheetViews>
    <sheetView showGridLines="0" zoomScaleNormal="100" zoomScaleSheetLayoutView="100" workbookViewId="0">
      <pane xSplit="1" ySplit="2" topLeftCell="B3" activePane="bottomRight" state="frozen"/>
      <selection pane="bottomRight"/>
      <selection pane="bottomLeft" activeCell="M19" sqref="M19"/>
      <selection pane="topRight" activeCell="M19" sqref="M19"/>
    </sheetView>
  </sheetViews>
  <sheetFormatPr defaultColWidth="11.42578125" defaultRowHeight="16.350000000000001"/>
  <cols>
    <col min="1" max="1" width="33.5703125" style="1" customWidth="1"/>
    <col min="2" max="2" width="0.85546875" style="1" customWidth="1"/>
    <col min="3" max="6" width="7.85546875" customWidth="1"/>
    <col min="7" max="7" width="1.85546875" style="1" customWidth="1"/>
    <col min="8" max="11" width="7.85546875" customWidth="1"/>
    <col min="12" max="12" width="1.85546875" style="1" customWidth="1"/>
    <col min="13" max="16" width="7.85546875" customWidth="1"/>
    <col min="17" max="17" width="1.85546875" style="1" customWidth="1"/>
    <col min="18" max="21" width="7.85546875" customWidth="1"/>
    <col min="22" max="22" width="1.85546875" style="1" customWidth="1"/>
    <col min="23" max="26" width="7.85546875" customWidth="1"/>
    <col min="27" max="27" width="1.85546875" style="1" customWidth="1"/>
    <col min="28" max="33" width="7.85546875" customWidth="1"/>
  </cols>
  <sheetData>
    <row r="1" spans="1:36">
      <c r="A1" s="2" t="s">
        <v>57</v>
      </c>
      <c r="Z1" s="368"/>
    </row>
    <row r="2" spans="1:36">
      <c r="A2" s="6" t="s">
        <v>58</v>
      </c>
      <c r="Z2" s="366"/>
      <c r="AA2"/>
    </row>
    <row r="3" spans="1:36" ht="17.100000000000001" thickBot="1">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row>
    <row r="4" spans="1:36" ht="15.6" thickTop="1">
      <c r="A4" s="7" t="s">
        <v>4</v>
      </c>
      <c r="B4" s="128"/>
      <c r="C4" s="522" t="s">
        <v>29</v>
      </c>
      <c r="D4" s="521"/>
      <c r="E4" s="521"/>
      <c r="F4" s="523"/>
      <c r="G4" s="128"/>
      <c r="H4" s="520" t="s">
        <v>30</v>
      </c>
      <c r="I4" s="521"/>
      <c r="J4" s="521"/>
      <c r="K4" s="521"/>
      <c r="L4" s="128"/>
      <c r="M4" s="520" t="s">
        <v>27</v>
      </c>
      <c r="N4" s="521"/>
      <c r="O4" s="521"/>
      <c r="P4" s="521"/>
      <c r="Q4" s="128"/>
      <c r="R4" s="520" t="s">
        <v>31</v>
      </c>
      <c r="S4" s="521"/>
      <c r="T4" s="521"/>
      <c r="U4" s="521"/>
      <c r="V4" s="128"/>
      <c r="W4" s="520" t="s">
        <v>28</v>
      </c>
      <c r="X4" s="521"/>
      <c r="Y4" s="521"/>
      <c r="Z4" s="521"/>
      <c r="AA4" s="128"/>
      <c r="AB4" s="341" t="s">
        <v>29</v>
      </c>
      <c r="AC4" s="129" t="s">
        <v>30</v>
      </c>
      <c r="AD4" s="129" t="s">
        <v>27</v>
      </c>
      <c r="AE4" s="129" t="s">
        <v>31</v>
      </c>
      <c r="AF4" s="129" t="s">
        <v>31</v>
      </c>
      <c r="AG4" s="129" t="s">
        <v>28</v>
      </c>
    </row>
    <row r="5" spans="1:36" ht="18.600000000000001">
      <c r="A5" s="3"/>
      <c r="B5" s="53"/>
      <c r="C5" s="130" t="s">
        <v>32</v>
      </c>
      <c r="D5" s="131" t="s">
        <v>33</v>
      </c>
      <c r="E5" s="133" t="s">
        <v>34</v>
      </c>
      <c r="F5" s="132" t="s">
        <v>35</v>
      </c>
      <c r="G5" s="53"/>
      <c r="H5" s="146" t="s">
        <v>32</v>
      </c>
      <c r="I5" s="155" t="s">
        <v>33</v>
      </c>
      <c r="J5" s="155" t="s">
        <v>34</v>
      </c>
      <c r="K5" s="155" t="s">
        <v>35</v>
      </c>
      <c r="L5" s="53"/>
      <c r="M5" s="146" t="s">
        <v>32</v>
      </c>
      <c r="N5" s="155" t="s">
        <v>33</v>
      </c>
      <c r="O5" s="155" t="s">
        <v>34</v>
      </c>
      <c r="P5" s="155" t="s">
        <v>35</v>
      </c>
      <c r="Q5" s="53"/>
      <c r="R5" s="146" t="s">
        <v>32</v>
      </c>
      <c r="S5" s="155" t="s">
        <v>33</v>
      </c>
      <c r="T5" s="155" t="s">
        <v>34</v>
      </c>
      <c r="U5" s="155" t="s">
        <v>35</v>
      </c>
      <c r="V5" s="53"/>
      <c r="W5" s="146" t="s">
        <v>32</v>
      </c>
      <c r="X5" s="155" t="s">
        <v>33</v>
      </c>
      <c r="Y5" s="155" t="s">
        <v>34</v>
      </c>
      <c r="Z5" s="155" t="s">
        <v>35</v>
      </c>
      <c r="AA5" s="53"/>
      <c r="AB5" s="159" t="s">
        <v>36</v>
      </c>
      <c r="AC5" s="134" t="s">
        <v>36</v>
      </c>
      <c r="AD5" s="134" t="s">
        <v>36</v>
      </c>
      <c r="AE5" s="134" t="s">
        <v>36</v>
      </c>
      <c r="AF5" s="329" t="s">
        <v>37</v>
      </c>
      <c r="AG5" s="329" t="s">
        <v>36</v>
      </c>
    </row>
    <row r="6" spans="1:36" ht="14.85">
      <c r="A6" s="10" t="s">
        <v>59</v>
      </c>
      <c r="B6" s="135"/>
      <c r="C6" s="241">
        <v>214.5</v>
      </c>
      <c r="D6" s="136">
        <v>220.6</v>
      </c>
      <c r="E6" s="136">
        <v>220</v>
      </c>
      <c r="F6" s="136">
        <v>223.9</v>
      </c>
      <c r="G6" s="242"/>
      <c r="H6" s="243">
        <v>219.8</v>
      </c>
      <c r="I6" s="244">
        <v>227.5</v>
      </c>
      <c r="J6" s="244">
        <v>234.6</v>
      </c>
      <c r="K6" s="244">
        <v>233.6</v>
      </c>
      <c r="L6" s="242"/>
      <c r="M6" s="243">
        <v>229.6</v>
      </c>
      <c r="N6" s="244">
        <v>231.6</v>
      </c>
      <c r="O6" s="244">
        <v>233.8</v>
      </c>
      <c r="P6" s="244">
        <v>243.3</v>
      </c>
      <c r="Q6" s="242"/>
      <c r="R6" s="244">
        <v>242</v>
      </c>
      <c r="S6" s="244">
        <v>249.5</v>
      </c>
      <c r="T6" s="244">
        <v>260</v>
      </c>
      <c r="U6" s="244">
        <v>269.7</v>
      </c>
      <c r="V6" s="242"/>
      <c r="W6" s="244">
        <v>290</v>
      </c>
      <c r="X6" s="244">
        <v>310.2</v>
      </c>
      <c r="Y6" s="244">
        <v>313.7</v>
      </c>
      <c r="Z6" s="244">
        <v>316.3</v>
      </c>
      <c r="AA6" s="242"/>
      <c r="AB6" s="245">
        <v>879</v>
      </c>
      <c r="AC6" s="246">
        <v>915.4</v>
      </c>
      <c r="AD6" s="203">
        <v>938.3</v>
      </c>
      <c r="AE6" s="203">
        <v>1021.1</v>
      </c>
      <c r="AF6" s="203">
        <v>1021.1</v>
      </c>
      <c r="AG6" s="203">
        <v>1230.2</v>
      </c>
      <c r="AH6" s="390"/>
      <c r="AI6" s="390"/>
      <c r="AJ6" s="390"/>
    </row>
    <row r="7" spans="1:36" ht="14.85">
      <c r="A7" s="10" t="s">
        <v>60</v>
      </c>
      <c r="B7" s="54"/>
      <c r="C7" s="90">
        <v>72.5</v>
      </c>
      <c r="D7" s="61">
        <v>70</v>
      </c>
      <c r="E7" s="61">
        <v>70.8</v>
      </c>
      <c r="F7" s="61">
        <v>70</v>
      </c>
      <c r="G7" s="247"/>
      <c r="H7" s="248">
        <v>71.900000000000006</v>
      </c>
      <c r="I7" s="163">
        <v>55.8</v>
      </c>
      <c r="J7" s="163">
        <v>62.8</v>
      </c>
      <c r="K7" s="163">
        <v>64.3</v>
      </c>
      <c r="L7" s="247"/>
      <c r="M7" s="248">
        <v>67.7</v>
      </c>
      <c r="N7" s="163">
        <v>70.099999999999994</v>
      </c>
      <c r="O7" s="163">
        <v>71.7</v>
      </c>
      <c r="P7" s="163">
        <v>72.5</v>
      </c>
      <c r="Q7" s="247"/>
      <c r="R7" s="163">
        <v>81.400000000000006</v>
      </c>
      <c r="S7" s="163">
        <v>77.8</v>
      </c>
      <c r="T7" s="163">
        <v>75</v>
      </c>
      <c r="U7" s="163">
        <v>75</v>
      </c>
      <c r="V7" s="247"/>
      <c r="W7" s="163">
        <v>76.2</v>
      </c>
      <c r="X7" s="163">
        <v>76.7</v>
      </c>
      <c r="Y7" s="163">
        <v>76.599999999999994</v>
      </c>
      <c r="Z7" s="163">
        <v>77.7</v>
      </c>
      <c r="AA7" s="247"/>
      <c r="AB7" s="249">
        <v>283.5</v>
      </c>
      <c r="AC7" s="250">
        <v>254.8</v>
      </c>
      <c r="AD7" s="203">
        <v>282.10000000000002</v>
      </c>
      <c r="AE7" s="203">
        <v>309.3</v>
      </c>
      <c r="AF7" s="203">
        <v>309.3</v>
      </c>
      <c r="AG7" s="203">
        <v>307.2</v>
      </c>
      <c r="AH7" s="390"/>
      <c r="AI7" s="390"/>
      <c r="AJ7" s="390"/>
    </row>
    <row r="8" spans="1:36" ht="14.85">
      <c r="A8" s="13" t="s">
        <v>61</v>
      </c>
      <c r="B8" s="55"/>
      <c r="C8" s="98">
        <v>287.10000000000002</v>
      </c>
      <c r="D8" s="62">
        <v>290.59999999999997</v>
      </c>
      <c r="E8" s="62">
        <v>290.8</v>
      </c>
      <c r="F8" s="62">
        <v>293.89999999999998</v>
      </c>
      <c r="G8" s="251"/>
      <c r="H8" s="252">
        <v>291.7</v>
      </c>
      <c r="I8" s="253">
        <v>283.3</v>
      </c>
      <c r="J8" s="253">
        <v>297.3</v>
      </c>
      <c r="K8" s="253">
        <v>297.89999999999998</v>
      </c>
      <c r="L8" s="251"/>
      <c r="M8" s="252">
        <v>297.3</v>
      </c>
      <c r="N8" s="253">
        <v>301.7</v>
      </c>
      <c r="O8" s="253">
        <v>305.5</v>
      </c>
      <c r="P8" s="253">
        <v>315.8</v>
      </c>
      <c r="Q8" s="251"/>
      <c r="R8" s="253">
        <v>323.39999999999998</v>
      </c>
      <c r="S8" s="253">
        <v>327.3</v>
      </c>
      <c r="T8" s="253">
        <v>335</v>
      </c>
      <c r="U8" s="253">
        <v>344.7</v>
      </c>
      <c r="V8" s="251"/>
      <c r="W8" s="253">
        <v>366.3</v>
      </c>
      <c r="X8" s="253">
        <v>386.8</v>
      </c>
      <c r="Y8" s="253">
        <v>390.3</v>
      </c>
      <c r="Z8" s="253">
        <v>394</v>
      </c>
      <c r="AA8" s="251"/>
      <c r="AB8" s="254">
        <v>1162.5</v>
      </c>
      <c r="AC8" s="255">
        <v>1170.3</v>
      </c>
      <c r="AD8" s="204">
        <v>1220.3999999999999</v>
      </c>
      <c r="AE8" s="204">
        <v>1330.3999999999999</v>
      </c>
      <c r="AF8" s="204">
        <v>1330.3999999999999</v>
      </c>
      <c r="AG8" s="204">
        <v>1537.3999999999999</v>
      </c>
      <c r="AH8" s="390"/>
      <c r="AI8" s="390"/>
      <c r="AJ8" s="390"/>
    </row>
    <row r="9" spans="1:36" ht="20.85">
      <c r="A9" s="14" t="s">
        <v>62</v>
      </c>
      <c r="B9" s="54"/>
      <c r="C9" s="90">
        <v>11.2</v>
      </c>
      <c r="D9" s="61">
        <v>22.4</v>
      </c>
      <c r="E9" s="61">
        <v>24.1</v>
      </c>
      <c r="F9" s="61">
        <v>20.399999999999999</v>
      </c>
      <c r="G9" s="247"/>
      <c r="H9" s="248">
        <v>5.2</v>
      </c>
      <c r="I9" s="163">
        <v>1.1000000000000001</v>
      </c>
      <c r="J9" s="163">
        <v>-7.4</v>
      </c>
      <c r="K9" s="163">
        <v>4.4000000000000004</v>
      </c>
      <c r="L9" s="247"/>
      <c r="M9" s="248">
        <v>3.8</v>
      </c>
      <c r="N9" s="163">
        <v>0.8</v>
      </c>
      <c r="O9" s="163">
        <v>1.7</v>
      </c>
      <c r="P9" s="163">
        <v>1.9</v>
      </c>
      <c r="Q9" s="247"/>
      <c r="R9" s="163">
        <v>2.1</v>
      </c>
      <c r="S9" s="163">
        <v>4.0999999999999996</v>
      </c>
      <c r="T9" s="163">
        <v>1.3</v>
      </c>
      <c r="U9" s="163">
        <v>-13.8</v>
      </c>
      <c r="V9" s="247"/>
      <c r="W9" s="163">
        <v>0.6</v>
      </c>
      <c r="X9" s="163">
        <v>-3.8</v>
      </c>
      <c r="Y9" s="163">
        <v>-0.6</v>
      </c>
      <c r="Z9" s="163">
        <v>-8.3000000000000007</v>
      </c>
      <c r="AA9" s="247"/>
      <c r="AB9" s="249">
        <v>78</v>
      </c>
      <c r="AC9" s="250">
        <v>3.4</v>
      </c>
      <c r="AD9" s="203">
        <v>8.1</v>
      </c>
      <c r="AE9" s="203">
        <v>-6.4</v>
      </c>
      <c r="AF9" s="203">
        <v>-6.4</v>
      </c>
      <c r="AG9" s="203">
        <v>-12</v>
      </c>
      <c r="AH9" s="390"/>
      <c r="AI9" s="390"/>
      <c r="AJ9" s="390"/>
    </row>
    <row r="10" spans="1:36" ht="14.85">
      <c r="A10" s="13" t="s">
        <v>63</v>
      </c>
      <c r="B10" s="55"/>
      <c r="C10" s="98">
        <v>298.3</v>
      </c>
      <c r="D10" s="62">
        <v>313</v>
      </c>
      <c r="E10" s="62">
        <v>314.89999999999998</v>
      </c>
      <c r="F10" s="62">
        <v>314.3</v>
      </c>
      <c r="G10" s="251"/>
      <c r="H10" s="252">
        <v>296.89999999999998</v>
      </c>
      <c r="I10" s="253">
        <v>284.39999999999998</v>
      </c>
      <c r="J10" s="253">
        <v>290</v>
      </c>
      <c r="K10" s="253">
        <v>302.3</v>
      </c>
      <c r="L10" s="251"/>
      <c r="M10" s="252">
        <v>301.10000000000002</v>
      </c>
      <c r="N10" s="253">
        <v>302.5</v>
      </c>
      <c r="O10" s="253">
        <v>307.2</v>
      </c>
      <c r="P10" s="253">
        <v>317.7</v>
      </c>
      <c r="Q10" s="251"/>
      <c r="R10" s="253">
        <v>325.39999999999998</v>
      </c>
      <c r="S10" s="253">
        <v>331.4</v>
      </c>
      <c r="T10" s="253">
        <v>336.3</v>
      </c>
      <c r="U10" s="253">
        <v>330.9</v>
      </c>
      <c r="V10" s="251"/>
      <c r="W10" s="253">
        <v>366.9</v>
      </c>
      <c r="X10" s="253">
        <v>383.1</v>
      </c>
      <c r="Y10" s="253">
        <v>389.7</v>
      </c>
      <c r="Z10" s="253">
        <v>385.7</v>
      </c>
      <c r="AA10" s="251"/>
      <c r="AB10" s="254">
        <v>1240.5</v>
      </c>
      <c r="AC10" s="255">
        <v>1173.6999999999998</v>
      </c>
      <c r="AD10" s="204">
        <v>1228.5</v>
      </c>
      <c r="AE10" s="204">
        <v>1324</v>
      </c>
      <c r="AF10" s="204">
        <v>1324</v>
      </c>
      <c r="AG10" s="204">
        <v>1525.4</v>
      </c>
      <c r="AH10" s="390"/>
      <c r="AI10" s="390"/>
      <c r="AJ10" s="390"/>
    </row>
    <row r="11" spans="1:36" ht="14.85">
      <c r="A11" s="13" t="s">
        <v>64</v>
      </c>
      <c r="B11" s="55"/>
      <c r="C11" s="98">
        <v>-126.4</v>
      </c>
      <c r="D11" s="62">
        <v>-136</v>
      </c>
      <c r="E11" s="62">
        <v>-133.4</v>
      </c>
      <c r="F11" s="62">
        <v>-133.9</v>
      </c>
      <c r="G11" s="251"/>
      <c r="H11" s="252">
        <v>-125</v>
      </c>
      <c r="I11" s="253">
        <v>-124.7</v>
      </c>
      <c r="J11" s="253">
        <v>-125.3</v>
      </c>
      <c r="K11" s="253">
        <v>-144.69999999999999</v>
      </c>
      <c r="L11" s="251"/>
      <c r="M11" s="252">
        <v>-121.8</v>
      </c>
      <c r="N11" s="253">
        <v>-121.2</v>
      </c>
      <c r="O11" s="253">
        <v>-120.4</v>
      </c>
      <c r="P11" s="253">
        <v>-121.8</v>
      </c>
      <c r="Q11" s="251"/>
      <c r="R11" s="253">
        <v>-120.4</v>
      </c>
      <c r="S11" s="253">
        <v>-118.2</v>
      </c>
      <c r="T11" s="253">
        <v>-118</v>
      </c>
      <c r="U11" s="253">
        <v>-118.1</v>
      </c>
      <c r="V11" s="251"/>
      <c r="W11" s="253">
        <v>-119.4</v>
      </c>
      <c r="X11" s="253">
        <v>-120.7</v>
      </c>
      <c r="Y11" s="253">
        <v>-121.9</v>
      </c>
      <c r="Z11" s="253">
        <v>-123.4</v>
      </c>
      <c r="AA11" s="251"/>
      <c r="AB11" s="254">
        <v>-529.70000000000005</v>
      </c>
      <c r="AC11" s="255">
        <v>-519.70000000000005</v>
      </c>
      <c r="AD11" s="204">
        <v>-485.3</v>
      </c>
      <c r="AE11" s="204">
        <v>-474.8</v>
      </c>
      <c r="AF11" s="204">
        <v>-474.8</v>
      </c>
      <c r="AG11" s="204">
        <v>-485.3</v>
      </c>
      <c r="AH11" s="390"/>
      <c r="AI11" s="390"/>
      <c r="AJ11" s="390"/>
    </row>
    <row r="12" spans="1:36" ht="14.85">
      <c r="A12" s="13" t="s">
        <v>65</v>
      </c>
      <c r="B12" s="55"/>
      <c r="C12" s="98">
        <v>171.9</v>
      </c>
      <c r="D12" s="62">
        <v>177</v>
      </c>
      <c r="E12" s="62">
        <v>181.49999999999997</v>
      </c>
      <c r="F12" s="62">
        <v>180.4</v>
      </c>
      <c r="G12" s="251"/>
      <c r="H12" s="252">
        <v>171.9</v>
      </c>
      <c r="I12" s="253">
        <v>159.69999999999999</v>
      </c>
      <c r="J12" s="253">
        <v>164.6</v>
      </c>
      <c r="K12" s="253">
        <v>157.6</v>
      </c>
      <c r="L12" s="251"/>
      <c r="M12" s="252">
        <v>179.2</v>
      </c>
      <c r="N12" s="253">
        <v>181.3</v>
      </c>
      <c r="O12" s="253">
        <v>186.8</v>
      </c>
      <c r="P12" s="253">
        <v>195.9</v>
      </c>
      <c r="Q12" s="251"/>
      <c r="R12" s="253">
        <v>204.99999999999997</v>
      </c>
      <c r="S12" s="253">
        <v>213.2</v>
      </c>
      <c r="T12" s="253">
        <v>218.3</v>
      </c>
      <c r="U12" s="253">
        <v>212.79999999999998</v>
      </c>
      <c r="V12" s="247"/>
      <c r="W12" s="253">
        <v>247.49999999999997</v>
      </c>
      <c r="X12" s="253">
        <v>262.40000000000003</v>
      </c>
      <c r="Y12" s="253">
        <v>267.79999999999995</v>
      </c>
      <c r="Z12" s="253">
        <v>262.29999999999995</v>
      </c>
      <c r="AA12" s="247"/>
      <c r="AB12" s="254">
        <v>710.8</v>
      </c>
      <c r="AC12" s="255">
        <v>653.9</v>
      </c>
      <c r="AD12" s="204">
        <v>743.2</v>
      </c>
      <c r="AE12" s="204">
        <v>849.2</v>
      </c>
      <c r="AF12" s="204">
        <v>849.2</v>
      </c>
      <c r="AG12" s="204">
        <v>1040.0999999999999</v>
      </c>
      <c r="AH12" s="390"/>
      <c r="AI12" s="390"/>
      <c r="AJ12" s="390"/>
    </row>
    <row r="13" spans="1:36" ht="15.6" customHeight="1">
      <c r="A13" s="10" t="s">
        <v>66</v>
      </c>
      <c r="B13" s="54"/>
      <c r="C13" s="90">
        <v>-34.200000000000003</v>
      </c>
      <c r="D13" s="61">
        <v>-2.9</v>
      </c>
      <c r="E13" s="61">
        <v>-2.1</v>
      </c>
      <c r="F13" s="61">
        <v>-3.2</v>
      </c>
      <c r="G13" s="247"/>
      <c r="H13" s="248">
        <v>-36.4</v>
      </c>
      <c r="I13" s="163">
        <v>-2.5</v>
      </c>
      <c r="J13" s="163">
        <v>-14.2</v>
      </c>
      <c r="K13" s="163">
        <v>-6.1</v>
      </c>
      <c r="L13" s="247"/>
      <c r="M13" s="248">
        <v>-54.2</v>
      </c>
      <c r="N13" s="163">
        <v>-2</v>
      </c>
      <c r="O13" s="163">
        <v>-4.3</v>
      </c>
      <c r="P13" s="163">
        <v>8.9</v>
      </c>
      <c r="Q13" s="247"/>
      <c r="R13" s="163">
        <v>-38.4</v>
      </c>
      <c r="S13" s="163">
        <v>-7.3</v>
      </c>
      <c r="T13" s="163">
        <v>-3.4</v>
      </c>
      <c r="U13" s="163">
        <v>0.1</v>
      </c>
      <c r="V13" s="247"/>
      <c r="W13" s="163">
        <v>-41</v>
      </c>
      <c r="X13" s="163">
        <v>2.6</v>
      </c>
      <c r="Y13" s="163">
        <v>-3.3</v>
      </c>
      <c r="Z13" s="163">
        <v>2.7</v>
      </c>
      <c r="AA13" s="247"/>
      <c r="AB13" s="249">
        <v>-42.4</v>
      </c>
      <c r="AC13" s="250">
        <v>-59.2</v>
      </c>
      <c r="AD13" s="203">
        <v>-51.6</v>
      </c>
      <c r="AE13" s="203">
        <v>-48.8</v>
      </c>
      <c r="AF13" s="203">
        <v>-48.8</v>
      </c>
      <c r="AG13" s="203">
        <v>-39</v>
      </c>
      <c r="AH13" s="390"/>
      <c r="AI13" s="390"/>
      <c r="AJ13" s="390"/>
    </row>
    <row r="14" spans="1:36" ht="14.85">
      <c r="A14" s="10" t="s">
        <v>67</v>
      </c>
      <c r="B14" s="54"/>
      <c r="C14" s="90">
        <v>-11.9</v>
      </c>
      <c r="D14" s="61">
        <v>-15.3</v>
      </c>
      <c r="E14" s="61">
        <v>-17.099999999999998</v>
      </c>
      <c r="F14" s="61">
        <v>-25</v>
      </c>
      <c r="G14" s="247"/>
      <c r="H14" s="248">
        <v>-55</v>
      </c>
      <c r="I14" s="163">
        <v>-74.599999999999994</v>
      </c>
      <c r="J14" s="163">
        <v>-49.699999999999996</v>
      </c>
      <c r="K14" s="163">
        <v>-45.3</v>
      </c>
      <c r="L14" s="247"/>
      <c r="M14" s="248">
        <v>-29.299999999999997</v>
      </c>
      <c r="N14" s="163">
        <v>-23.8</v>
      </c>
      <c r="O14" s="163">
        <v>-21.499999999999996</v>
      </c>
      <c r="P14" s="163">
        <v>-20.3</v>
      </c>
      <c r="Q14" s="247"/>
      <c r="R14" s="163">
        <v>-20.3</v>
      </c>
      <c r="S14" s="163">
        <v>-30.3</v>
      </c>
      <c r="T14" s="163">
        <v>-289.5</v>
      </c>
      <c r="U14" s="163">
        <v>-36.200000000000003</v>
      </c>
      <c r="V14" s="251"/>
      <c r="W14" s="163">
        <v>-20.6</v>
      </c>
      <c r="X14" s="163">
        <v>-20.5</v>
      </c>
      <c r="Y14" s="163">
        <v>-21.9</v>
      </c>
      <c r="Z14" s="163">
        <v>-30.2</v>
      </c>
      <c r="AA14" s="251"/>
      <c r="AB14" s="249">
        <v>-69.3</v>
      </c>
      <c r="AC14" s="250">
        <v>-224.6</v>
      </c>
      <c r="AD14" s="203">
        <v>-95.000000000000014</v>
      </c>
      <c r="AE14" s="203">
        <v>-376.3</v>
      </c>
      <c r="AF14" s="203">
        <v>-122</v>
      </c>
      <c r="AG14" s="203">
        <v>-93.199999999999989</v>
      </c>
      <c r="AH14" s="390"/>
      <c r="AI14" s="390"/>
      <c r="AJ14" s="390"/>
    </row>
    <row r="15" spans="1:36" ht="14.85">
      <c r="A15" s="13" t="s">
        <v>68</v>
      </c>
      <c r="B15" s="55"/>
      <c r="C15" s="98">
        <v>127</v>
      </c>
      <c r="D15" s="62">
        <v>160</v>
      </c>
      <c r="E15" s="62">
        <v>163.5</v>
      </c>
      <c r="F15" s="62">
        <v>153.80000000000001</v>
      </c>
      <c r="G15" s="251"/>
      <c r="H15" s="252">
        <v>81.8</v>
      </c>
      <c r="I15" s="253">
        <v>81</v>
      </c>
      <c r="J15" s="253">
        <v>101.1</v>
      </c>
      <c r="K15" s="253">
        <v>107.30000000000001</v>
      </c>
      <c r="L15" s="251"/>
      <c r="M15" s="252">
        <v>96.5</v>
      </c>
      <c r="N15" s="253">
        <v>156.19999999999999</v>
      </c>
      <c r="O15" s="253">
        <v>161.6</v>
      </c>
      <c r="P15" s="253">
        <v>186.2</v>
      </c>
      <c r="Q15" s="251"/>
      <c r="R15" s="253">
        <v>146.30000000000001</v>
      </c>
      <c r="S15" s="253">
        <v>176.5</v>
      </c>
      <c r="T15" s="253">
        <v>-73.400000000000006</v>
      </c>
      <c r="U15" s="253">
        <v>177.3</v>
      </c>
      <c r="V15" s="247"/>
      <c r="W15" s="253">
        <v>186.4</v>
      </c>
      <c r="X15" s="253">
        <v>245.1</v>
      </c>
      <c r="Y15" s="253">
        <v>242.6</v>
      </c>
      <c r="Z15" s="253">
        <v>236.4</v>
      </c>
      <c r="AA15" s="247"/>
      <c r="AB15" s="254">
        <v>604.29999999999995</v>
      </c>
      <c r="AC15" s="255">
        <v>371.2</v>
      </c>
      <c r="AD15" s="204">
        <v>600.4</v>
      </c>
      <c r="AE15" s="204">
        <v>426.8</v>
      </c>
      <c r="AF15" s="204">
        <v>681</v>
      </c>
      <c r="AG15" s="204">
        <v>910.4</v>
      </c>
      <c r="AH15" s="390"/>
      <c r="AI15" s="390"/>
      <c r="AJ15" s="390"/>
    </row>
    <row r="16" spans="1:36" ht="14.85">
      <c r="A16" s="10" t="s">
        <v>69</v>
      </c>
      <c r="B16" s="54"/>
      <c r="C16" s="90">
        <v>-30.2</v>
      </c>
      <c r="D16" s="61">
        <v>-38.299999999999997</v>
      </c>
      <c r="E16" s="61">
        <v>-39.1</v>
      </c>
      <c r="F16" s="61">
        <v>-37.4</v>
      </c>
      <c r="G16" s="247"/>
      <c r="H16" s="248">
        <v>-19.7</v>
      </c>
      <c r="I16" s="163">
        <v>-19.399999999999999</v>
      </c>
      <c r="J16" s="163">
        <v>-22.2</v>
      </c>
      <c r="K16" s="163">
        <v>-24.5</v>
      </c>
      <c r="L16" s="247"/>
      <c r="M16" s="248">
        <v>-23</v>
      </c>
      <c r="N16" s="163">
        <v>-37</v>
      </c>
      <c r="O16" s="163">
        <v>-38.1</v>
      </c>
      <c r="P16" s="163">
        <v>-22.3</v>
      </c>
      <c r="Q16" s="247"/>
      <c r="R16" s="163">
        <v>-35.299999999999997</v>
      </c>
      <c r="S16" s="163">
        <v>-42.8</v>
      </c>
      <c r="T16" s="163">
        <v>15.3</v>
      </c>
      <c r="U16" s="163">
        <v>-45.4</v>
      </c>
      <c r="V16" s="251"/>
      <c r="W16" s="163">
        <v>-46.8</v>
      </c>
      <c r="X16" s="163">
        <v>-64.3</v>
      </c>
      <c r="Y16" s="163">
        <v>-56.9</v>
      </c>
      <c r="Z16" s="163">
        <v>-59.7</v>
      </c>
      <c r="AA16" s="251"/>
      <c r="AB16" s="249">
        <v>-145</v>
      </c>
      <c r="AC16" s="250">
        <v>-85.7</v>
      </c>
      <c r="AD16" s="203">
        <v>-120.4</v>
      </c>
      <c r="AE16" s="203">
        <v>-108.2</v>
      </c>
      <c r="AF16" s="203">
        <v>-171.9</v>
      </c>
      <c r="AG16" s="203">
        <v>-227.8</v>
      </c>
      <c r="AH16" s="390"/>
      <c r="AI16" s="390"/>
      <c r="AJ16" s="390"/>
    </row>
    <row r="17" spans="1:36" ht="15.6" thickBot="1">
      <c r="A17" s="13" t="s">
        <v>70</v>
      </c>
      <c r="B17" s="55"/>
      <c r="C17" s="98">
        <v>96.8</v>
      </c>
      <c r="D17" s="62">
        <v>121.7</v>
      </c>
      <c r="E17" s="62">
        <v>124.4</v>
      </c>
      <c r="F17" s="62">
        <v>116.1</v>
      </c>
      <c r="G17" s="251"/>
      <c r="H17" s="252">
        <v>62.2</v>
      </c>
      <c r="I17" s="253">
        <v>61.3</v>
      </c>
      <c r="J17" s="253">
        <v>78.599999999999994</v>
      </c>
      <c r="K17" s="253">
        <v>83.1</v>
      </c>
      <c r="L17" s="251"/>
      <c r="M17" s="252">
        <v>73.7</v>
      </c>
      <c r="N17" s="253">
        <v>119.1</v>
      </c>
      <c r="O17" s="253">
        <v>123.2</v>
      </c>
      <c r="P17" s="253">
        <v>163.9</v>
      </c>
      <c r="Q17" s="251"/>
      <c r="R17" s="253">
        <v>110.9</v>
      </c>
      <c r="S17" s="253">
        <v>133.69999999999999</v>
      </c>
      <c r="T17" s="253">
        <v>-58.2</v>
      </c>
      <c r="U17" s="253">
        <v>131.9</v>
      </c>
      <c r="V17" s="256"/>
      <c r="W17" s="253">
        <v>139.6</v>
      </c>
      <c r="X17" s="253">
        <v>180.8</v>
      </c>
      <c r="Y17" s="253">
        <v>185.7</v>
      </c>
      <c r="Z17" s="253">
        <v>176.7</v>
      </c>
      <c r="AA17" s="256"/>
      <c r="AB17" s="254">
        <v>459.1</v>
      </c>
      <c r="AC17" s="255">
        <v>285.2</v>
      </c>
      <c r="AD17" s="204">
        <v>479.9</v>
      </c>
      <c r="AE17" s="204">
        <v>318.3</v>
      </c>
      <c r="AF17" s="204">
        <v>508.8</v>
      </c>
      <c r="AG17" s="204">
        <v>682.6</v>
      </c>
      <c r="AH17" s="390"/>
      <c r="AI17" s="390"/>
      <c r="AJ17" s="390"/>
    </row>
    <row r="18" spans="1:36" thickTop="1" thickBot="1">
      <c r="A18" s="4"/>
      <c r="B18" s="49"/>
      <c r="C18" s="87"/>
      <c r="D18" s="49"/>
      <c r="E18" s="49"/>
      <c r="F18" s="87"/>
      <c r="G18" s="49"/>
      <c r="H18" s="87"/>
      <c r="I18" s="87"/>
      <c r="J18" s="87"/>
      <c r="K18" s="87"/>
      <c r="L18" s="49"/>
      <c r="M18" s="87"/>
      <c r="N18" s="87"/>
      <c r="O18" s="87"/>
      <c r="P18" s="87"/>
      <c r="Q18" s="49"/>
      <c r="R18" s="49"/>
      <c r="S18" s="49"/>
      <c r="T18" s="49"/>
      <c r="U18" s="49"/>
      <c r="V18" s="128"/>
      <c r="W18" s="49"/>
      <c r="X18" s="49"/>
      <c r="Y18" s="49"/>
      <c r="Z18" s="49"/>
      <c r="AA18" s="52"/>
      <c r="AB18" s="49"/>
      <c r="AC18" s="160"/>
      <c r="AD18" s="160"/>
      <c r="AE18" s="160"/>
      <c r="AF18" s="160"/>
      <c r="AG18" s="160"/>
    </row>
    <row r="19" spans="1:36" ht="15.6" thickTop="1">
      <c r="A19" s="7" t="s">
        <v>6</v>
      </c>
      <c r="B19" s="128"/>
      <c r="C19" s="522" t="s">
        <v>29</v>
      </c>
      <c r="D19" s="521"/>
      <c r="E19" s="521"/>
      <c r="F19" s="523"/>
      <c r="G19" s="128"/>
      <c r="H19" s="520" t="s">
        <v>30</v>
      </c>
      <c r="I19" s="521"/>
      <c r="J19" s="521"/>
      <c r="K19" s="521"/>
      <c r="L19" s="128"/>
      <c r="M19" s="520" t="s">
        <v>27</v>
      </c>
      <c r="N19" s="521"/>
      <c r="O19" s="521"/>
      <c r="P19" s="521"/>
      <c r="Q19" s="128"/>
      <c r="R19" s="520" t="s">
        <v>31</v>
      </c>
      <c r="S19" s="521"/>
      <c r="T19" s="521"/>
      <c r="U19" s="521"/>
      <c r="V19" s="53"/>
      <c r="W19" s="524" t="s">
        <v>28</v>
      </c>
      <c r="X19" s="525"/>
      <c r="Y19" s="525"/>
      <c r="Z19" s="525"/>
      <c r="AA19" s="53"/>
      <c r="AB19" s="341" t="s">
        <v>29</v>
      </c>
      <c r="AC19" s="129" t="s">
        <v>30</v>
      </c>
      <c r="AD19" s="129" t="s">
        <v>27</v>
      </c>
      <c r="AE19" s="129" t="s">
        <v>31</v>
      </c>
      <c r="AF19" s="129" t="s">
        <v>31</v>
      </c>
      <c r="AG19" s="129" t="s">
        <v>28</v>
      </c>
    </row>
    <row r="20" spans="1:36" ht="18.600000000000001">
      <c r="A20" s="4"/>
      <c r="B20" s="53"/>
      <c r="C20" s="130" t="s">
        <v>32</v>
      </c>
      <c r="D20" s="131" t="s">
        <v>33</v>
      </c>
      <c r="E20" s="133" t="s">
        <v>34</v>
      </c>
      <c r="F20" s="132" t="s">
        <v>35</v>
      </c>
      <c r="G20" s="53"/>
      <c r="H20" s="146" t="s">
        <v>32</v>
      </c>
      <c r="I20" s="155" t="s">
        <v>33</v>
      </c>
      <c r="J20" s="155" t="s">
        <v>34</v>
      </c>
      <c r="K20" s="155" t="s">
        <v>35</v>
      </c>
      <c r="L20" s="53"/>
      <c r="M20" s="146" t="s">
        <v>32</v>
      </c>
      <c r="N20" s="155" t="s">
        <v>33</v>
      </c>
      <c r="O20" s="155" t="s">
        <v>34</v>
      </c>
      <c r="P20" s="155" t="s">
        <v>35</v>
      </c>
      <c r="Q20" s="53"/>
      <c r="R20" s="146" t="s">
        <v>32</v>
      </c>
      <c r="S20" s="155" t="s">
        <v>33</v>
      </c>
      <c r="T20" s="155" t="s">
        <v>34</v>
      </c>
      <c r="U20" s="155" t="s">
        <v>35</v>
      </c>
      <c r="V20" s="137"/>
      <c r="W20" s="146" t="s">
        <v>32</v>
      </c>
      <c r="X20" s="155" t="s">
        <v>33</v>
      </c>
      <c r="Y20" s="155" t="s">
        <v>34</v>
      </c>
      <c r="Z20" s="155" t="s">
        <v>35</v>
      </c>
      <c r="AA20" s="56"/>
      <c r="AB20" s="159" t="s">
        <v>36</v>
      </c>
      <c r="AC20" s="134" t="s">
        <v>36</v>
      </c>
      <c r="AD20" s="134" t="s">
        <v>36</v>
      </c>
      <c r="AE20" s="134" t="s">
        <v>36</v>
      </c>
      <c r="AF20" s="329" t="s">
        <v>37</v>
      </c>
      <c r="AG20" s="329" t="s">
        <v>36</v>
      </c>
    </row>
    <row r="21" spans="1:36" ht="14.85">
      <c r="A21" s="10" t="s">
        <v>71</v>
      </c>
      <c r="B21" s="137"/>
      <c r="C21" s="220">
        <v>0.11</v>
      </c>
      <c r="D21" s="138">
        <v>0.13700000000000001</v>
      </c>
      <c r="E21" s="221">
        <v>0.13800000000000001</v>
      </c>
      <c r="F21" s="138">
        <v>0.13400000000000001</v>
      </c>
      <c r="G21" s="222"/>
      <c r="H21" s="223">
        <v>7.5999999999999998E-2</v>
      </c>
      <c r="I21" s="224">
        <v>7.3999999999999996E-2</v>
      </c>
      <c r="J21" s="224">
        <v>9.2999999999999999E-2</v>
      </c>
      <c r="K21" s="224">
        <v>9.7000000000000003E-2</v>
      </c>
      <c r="L21" s="222"/>
      <c r="M21" s="223">
        <v>8.5999999999999993E-2</v>
      </c>
      <c r="N21" s="224">
        <v>0.13700000000000001</v>
      </c>
      <c r="O21" s="224">
        <v>0.13900000000000001</v>
      </c>
      <c r="P21" s="224">
        <v>0.18099999999999999</v>
      </c>
      <c r="Q21" s="222"/>
      <c r="R21" s="224">
        <v>0.13300000000000001</v>
      </c>
      <c r="S21" s="224">
        <v>0.16</v>
      </c>
      <c r="T21" s="369">
        <v>-7.0999999999999994E-2</v>
      </c>
      <c r="U21" s="224">
        <v>0.16400000000000001</v>
      </c>
      <c r="V21" s="225"/>
      <c r="W21" s="224">
        <v>0.17699999999999999</v>
      </c>
      <c r="X21" s="224">
        <v>0.23100000000000001</v>
      </c>
      <c r="Y21" s="224">
        <v>0.23200000000000001</v>
      </c>
      <c r="Z21" s="224">
        <v>0.216</v>
      </c>
      <c r="AA21" s="225"/>
      <c r="AB21" s="227">
        <v>0.13500000000000001</v>
      </c>
      <c r="AC21" s="221">
        <v>8.5000000000000006E-2</v>
      </c>
      <c r="AD21" s="205">
        <v>0.13600000000000001</v>
      </c>
      <c r="AE21" s="205">
        <v>9.8000000000000004E-2</v>
      </c>
      <c r="AF21" s="205">
        <v>0.156</v>
      </c>
      <c r="AG21" s="205">
        <v>0.20899999999999999</v>
      </c>
      <c r="AH21" s="391"/>
      <c r="AI21" s="391"/>
      <c r="AJ21" s="391"/>
    </row>
    <row r="22" spans="1:36" ht="14.85">
      <c r="A22" s="10" t="s">
        <v>72</v>
      </c>
      <c r="B22" s="56"/>
      <c r="C22" s="228">
        <v>0.129</v>
      </c>
      <c r="D22" s="63">
        <v>0.16200000000000001</v>
      </c>
      <c r="E22" s="229">
        <v>0.16400000000000001</v>
      </c>
      <c r="F22" s="63">
        <v>0.16</v>
      </c>
      <c r="G22" s="225"/>
      <c r="H22" s="230">
        <v>9.1999999999999998E-2</v>
      </c>
      <c r="I22" s="231">
        <v>0.09</v>
      </c>
      <c r="J22" s="231">
        <v>0.111</v>
      </c>
      <c r="K22" s="231">
        <v>0.11600000000000001</v>
      </c>
      <c r="L22" s="225"/>
      <c r="M22" s="230">
        <v>0.10199999999999999</v>
      </c>
      <c r="N22" s="231">
        <v>0.16300000000000001</v>
      </c>
      <c r="O22" s="231">
        <v>0.16400000000000001</v>
      </c>
      <c r="P22" s="231">
        <v>0.21299999999999999</v>
      </c>
      <c r="Q22" s="225"/>
      <c r="R22" s="231">
        <v>0.159</v>
      </c>
      <c r="S22" s="231">
        <v>0.19</v>
      </c>
      <c r="T22" s="369">
        <v>-8.5000000000000006E-2</v>
      </c>
      <c r="U22" s="224">
        <v>0.19600000000000001</v>
      </c>
      <c r="V22" s="225"/>
      <c r="W22" s="224">
        <v>0.21199999999999999</v>
      </c>
      <c r="X22" s="224">
        <v>0.27600000000000002</v>
      </c>
      <c r="Y22" s="224">
        <v>0.27600000000000002</v>
      </c>
      <c r="Z22" s="224">
        <v>0.25700000000000001</v>
      </c>
      <c r="AA22" s="225"/>
      <c r="AB22" s="233">
        <v>0.161</v>
      </c>
      <c r="AC22" s="229">
        <v>0.10199999999999999</v>
      </c>
      <c r="AD22" s="205">
        <v>0.161</v>
      </c>
      <c r="AE22" s="205">
        <v>0.11600000000000001</v>
      </c>
      <c r="AF22" s="205">
        <v>0.186</v>
      </c>
      <c r="AG22" s="205">
        <v>0.25</v>
      </c>
      <c r="AH22" s="391"/>
      <c r="AI22" s="391"/>
      <c r="AJ22" s="391"/>
    </row>
    <row r="23" spans="1:36" ht="14.85">
      <c r="A23" s="10" t="s">
        <v>73</v>
      </c>
      <c r="B23" s="201"/>
      <c r="C23" s="234">
        <v>2.2599999999999999E-2</v>
      </c>
      <c r="D23" s="200">
        <v>2.3E-2</v>
      </c>
      <c r="E23" s="235">
        <v>2.2800000000000001E-2</v>
      </c>
      <c r="F23" s="200">
        <v>2.3599999999999999E-2</v>
      </c>
      <c r="G23" s="236"/>
      <c r="H23" s="237">
        <v>2.3199999999999998E-2</v>
      </c>
      <c r="I23" s="238">
        <v>2.2599999999999999E-2</v>
      </c>
      <c r="J23" s="238">
        <v>2.3099999999999999E-2</v>
      </c>
      <c r="K23" s="238">
        <v>2.2700000000000001E-2</v>
      </c>
      <c r="L23" s="236"/>
      <c r="M23" s="237">
        <v>2.2800000000000001E-2</v>
      </c>
      <c r="N23" s="238">
        <v>2.2800000000000001E-2</v>
      </c>
      <c r="O23" s="238">
        <v>2.24E-2</v>
      </c>
      <c r="P23" s="238">
        <v>2.2599999999999999E-2</v>
      </c>
      <c r="Q23" s="236"/>
      <c r="R23" s="238">
        <v>2.3300000000000001E-2</v>
      </c>
      <c r="S23" s="238">
        <v>2.2499999999999999E-2</v>
      </c>
      <c r="T23" s="328">
        <v>2.3099999999999999E-2</v>
      </c>
      <c r="U23" s="328">
        <v>2.4299999999999999E-2</v>
      </c>
      <c r="V23" s="236"/>
      <c r="W23" s="328">
        <v>2.7199999999999998E-2</v>
      </c>
      <c r="X23" s="328">
        <v>2.9100000000000001E-2</v>
      </c>
      <c r="Y23" s="328">
        <v>2.9700000000000001E-2</v>
      </c>
      <c r="Z23" s="328">
        <v>0.03</v>
      </c>
      <c r="AA23" s="236"/>
      <c r="AB23" s="239">
        <v>2.3E-2</v>
      </c>
      <c r="AC23" s="235">
        <v>2.29E-2</v>
      </c>
      <c r="AD23" s="206">
        <v>2.2700000000000001E-2</v>
      </c>
      <c r="AE23" s="206">
        <v>2.3300000000000001E-2</v>
      </c>
      <c r="AF23" s="206">
        <v>2.3300000000000001E-2</v>
      </c>
      <c r="AG23" s="206">
        <v>2.9000000000000001E-2</v>
      </c>
      <c r="AH23" s="392"/>
      <c r="AI23" s="392"/>
      <c r="AJ23" s="392"/>
    </row>
    <row r="24" spans="1:36" ht="14.85">
      <c r="A24" s="10" t="s">
        <v>74</v>
      </c>
      <c r="B24" s="56"/>
      <c r="C24" s="228">
        <v>0.42399999999999999</v>
      </c>
      <c r="D24" s="63">
        <v>0.435</v>
      </c>
      <c r="E24" s="229">
        <v>0.42399999999999999</v>
      </c>
      <c r="F24" s="63">
        <v>0.42599999999999999</v>
      </c>
      <c r="G24" s="225"/>
      <c r="H24" s="230">
        <v>0.42099999999999999</v>
      </c>
      <c r="I24" s="231">
        <v>0.438</v>
      </c>
      <c r="J24" s="231">
        <v>0.432</v>
      </c>
      <c r="K24" s="231">
        <v>0.47899999999999998</v>
      </c>
      <c r="L24" s="225"/>
      <c r="M24" s="230">
        <v>0.40500000000000003</v>
      </c>
      <c r="N24" s="231">
        <v>0.40100000000000002</v>
      </c>
      <c r="O24" s="231">
        <v>0.39200000000000002</v>
      </c>
      <c r="P24" s="231">
        <v>0.38300000000000001</v>
      </c>
      <c r="Q24" s="225"/>
      <c r="R24" s="231">
        <v>0.37</v>
      </c>
      <c r="S24" s="231">
        <v>0.35699999999999998</v>
      </c>
      <c r="T24" s="224">
        <v>0.35099999999999998</v>
      </c>
      <c r="U24" s="224">
        <v>0.35699999999999998</v>
      </c>
      <c r="V24" s="225"/>
      <c r="W24" s="224">
        <v>0.32500000000000001</v>
      </c>
      <c r="X24" s="224">
        <v>0.315</v>
      </c>
      <c r="Y24" s="224">
        <v>0.313</v>
      </c>
      <c r="Z24" s="224">
        <v>0.32</v>
      </c>
      <c r="AA24" s="225"/>
      <c r="AB24" s="233">
        <v>0.42699999999999999</v>
      </c>
      <c r="AC24" s="229">
        <v>0.443</v>
      </c>
      <c r="AD24" s="205">
        <v>0.39500000000000002</v>
      </c>
      <c r="AE24" s="205">
        <v>0.35899999999999999</v>
      </c>
      <c r="AF24" s="205">
        <v>0.35899999999999999</v>
      </c>
      <c r="AG24" s="205">
        <v>0.318</v>
      </c>
      <c r="AH24" s="391"/>
      <c r="AI24" s="391"/>
      <c r="AJ24" s="391"/>
    </row>
    <row r="25" spans="1:36" ht="14.85">
      <c r="A25" s="10" t="s">
        <v>75</v>
      </c>
      <c r="B25" s="201"/>
      <c r="C25" s="234">
        <v>1.2999999999999999E-3</v>
      </c>
      <c r="D25" s="200">
        <v>1.6000000000000001E-3</v>
      </c>
      <c r="E25" s="235">
        <v>1.8E-3</v>
      </c>
      <c r="F25" s="200">
        <v>2.7000000000000001E-3</v>
      </c>
      <c r="G25" s="236"/>
      <c r="H25" s="237">
        <v>5.7999999999999996E-3</v>
      </c>
      <c r="I25" s="238">
        <v>7.4000000000000003E-3</v>
      </c>
      <c r="J25" s="238">
        <v>4.8999999999999998E-3</v>
      </c>
      <c r="K25" s="238">
        <v>4.4000000000000003E-3</v>
      </c>
      <c r="L25" s="236"/>
      <c r="M25" s="237">
        <v>2.8999999999999998E-3</v>
      </c>
      <c r="N25" s="238">
        <v>2.3E-3</v>
      </c>
      <c r="O25" s="238">
        <v>2.0999999999999999E-3</v>
      </c>
      <c r="P25" s="238">
        <v>1.9E-3</v>
      </c>
      <c r="Q25" s="236"/>
      <c r="R25" s="238">
        <v>1.9E-3</v>
      </c>
      <c r="S25" s="238">
        <v>2.7000000000000001E-3</v>
      </c>
      <c r="T25" s="328">
        <v>2.5899999999999999E-2</v>
      </c>
      <c r="U25" s="328">
        <v>3.3E-3</v>
      </c>
      <c r="V25" s="236"/>
      <c r="W25" s="328">
        <v>1.9E-3</v>
      </c>
      <c r="X25" s="328">
        <v>1.9E-3</v>
      </c>
      <c r="Y25" s="328">
        <v>2.0999999999999999E-3</v>
      </c>
      <c r="Z25" s="328">
        <v>2.8999999999999998E-3</v>
      </c>
      <c r="AA25" s="236"/>
      <c r="AB25" s="239">
        <v>1.8E-3</v>
      </c>
      <c r="AC25" s="235">
        <v>5.5999999999999999E-3</v>
      </c>
      <c r="AD25" s="206">
        <v>2.3E-3</v>
      </c>
      <c r="AE25" s="206">
        <v>8.6E-3</v>
      </c>
      <c r="AF25" s="206">
        <v>2.8E-3</v>
      </c>
      <c r="AG25" s="206">
        <v>2.2000000000000001E-3</v>
      </c>
      <c r="AH25" s="392"/>
      <c r="AI25" s="392"/>
      <c r="AJ25" s="392"/>
    </row>
    <row r="26" spans="1:36" ht="14.85">
      <c r="A26" s="10" t="s">
        <v>76</v>
      </c>
      <c r="B26" s="56"/>
      <c r="C26" s="228">
        <v>0.23799999999999999</v>
      </c>
      <c r="D26" s="63">
        <v>0.23899999999999999</v>
      </c>
      <c r="E26" s="229">
        <v>0.23899999999999999</v>
      </c>
      <c r="F26" s="63">
        <v>0.24299999999999999</v>
      </c>
      <c r="G26" s="225"/>
      <c r="H26" s="230">
        <v>0.24099999999999999</v>
      </c>
      <c r="I26" s="231">
        <v>0.24</v>
      </c>
      <c r="J26" s="231">
        <v>0.22</v>
      </c>
      <c r="K26" s="231">
        <v>0.22800000000000001</v>
      </c>
      <c r="L26" s="225"/>
      <c r="M26" s="230">
        <v>0.23799999999999999</v>
      </c>
      <c r="N26" s="231">
        <v>0.23699999999999999</v>
      </c>
      <c r="O26" s="231">
        <v>0.23599999999999999</v>
      </c>
      <c r="P26" s="231">
        <v>0.12</v>
      </c>
      <c r="Q26" s="225"/>
      <c r="R26" s="231">
        <v>0.24099999999999999</v>
      </c>
      <c r="S26" s="231">
        <v>0.24199999999999999</v>
      </c>
      <c r="T26" s="224">
        <v>0.20799999999999999</v>
      </c>
      <c r="U26" s="224">
        <v>0.25600000000000001</v>
      </c>
      <c r="V26" s="240"/>
      <c r="W26" s="224">
        <v>0.251</v>
      </c>
      <c r="X26" s="224">
        <v>0.26200000000000001</v>
      </c>
      <c r="Y26" s="224">
        <v>0.23499999999999999</v>
      </c>
      <c r="Z26" s="224">
        <v>0.253</v>
      </c>
      <c r="AA26" s="240"/>
      <c r="AB26" s="233">
        <v>0.24</v>
      </c>
      <c r="AC26" s="229">
        <v>0.23100000000000001</v>
      </c>
      <c r="AD26" s="207">
        <v>0.20100000000000001</v>
      </c>
      <c r="AE26" s="205">
        <v>0.254</v>
      </c>
      <c r="AF26" s="205">
        <v>0.252</v>
      </c>
      <c r="AG26" s="205">
        <v>0.25</v>
      </c>
      <c r="AH26" s="391"/>
      <c r="AI26" s="391"/>
      <c r="AJ26" s="391"/>
    </row>
    <row r="27" spans="1:36" ht="15.6" thickBot="1">
      <c r="A27" s="4"/>
      <c r="B27" s="50"/>
      <c r="C27" s="88"/>
      <c r="D27" s="50"/>
      <c r="E27" s="50"/>
      <c r="F27" s="88"/>
      <c r="G27" s="50"/>
      <c r="H27" s="97"/>
      <c r="I27" s="97"/>
      <c r="J27" s="97"/>
      <c r="K27" s="97"/>
      <c r="L27" s="50"/>
      <c r="M27" s="97"/>
      <c r="N27" s="97"/>
      <c r="O27" s="97"/>
      <c r="P27" s="97"/>
      <c r="Q27" s="50"/>
      <c r="R27" s="50"/>
      <c r="S27" s="50"/>
      <c r="T27" s="50"/>
      <c r="U27" s="50"/>
      <c r="V27" s="52"/>
      <c r="W27" s="50"/>
      <c r="X27" s="50"/>
      <c r="Y27" s="50"/>
      <c r="Z27" s="50"/>
      <c r="AA27" s="52"/>
      <c r="AB27" s="50"/>
      <c r="AC27" s="50"/>
      <c r="AD27" s="50"/>
      <c r="AE27" s="50"/>
      <c r="AF27" s="50"/>
      <c r="AG27" s="50"/>
    </row>
    <row r="28" spans="1:36" thickTop="1" thickBot="1">
      <c r="A28" s="7" t="s">
        <v>7</v>
      </c>
      <c r="B28" s="128"/>
      <c r="C28" s="522" t="s">
        <v>29</v>
      </c>
      <c r="D28" s="521"/>
      <c r="E28" s="521"/>
      <c r="F28" s="523"/>
      <c r="G28" s="128"/>
      <c r="H28" s="520" t="s">
        <v>30</v>
      </c>
      <c r="I28" s="521"/>
      <c r="J28" s="521"/>
      <c r="K28" s="521"/>
      <c r="L28" s="128"/>
      <c r="M28" s="520" t="s">
        <v>27</v>
      </c>
      <c r="N28" s="521"/>
      <c r="O28" s="521"/>
      <c r="P28" s="521"/>
      <c r="Q28" s="128"/>
      <c r="R28" s="520" t="s">
        <v>31</v>
      </c>
      <c r="S28" s="521"/>
      <c r="T28" s="521"/>
      <c r="U28" s="521"/>
      <c r="V28" s="53"/>
      <c r="W28" s="524" t="s">
        <v>28</v>
      </c>
      <c r="X28" s="525"/>
      <c r="Y28" s="525"/>
      <c r="Z28" s="525"/>
      <c r="AA28" s="53"/>
      <c r="AB28" s="341" t="s">
        <v>29</v>
      </c>
      <c r="AC28" s="129" t="s">
        <v>30</v>
      </c>
      <c r="AD28" s="129" t="s">
        <v>27</v>
      </c>
      <c r="AE28" s="129" t="s">
        <v>31</v>
      </c>
      <c r="AF28" s="43"/>
      <c r="AG28" s="129" t="s">
        <v>28</v>
      </c>
    </row>
    <row r="29" spans="1:36" ht="15.6" thickTop="1">
      <c r="A29" s="4"/>
      <c r="B29" s="53"/>
      <c r="C29" s="130" t="s">
        <v>77</v>
      </c>
      <c r="D29" s="131" t="s">
        <v>78</v>
      </c>
      <c r="E29" s="139" t="s">
        <v>79</v>
      </c>
      <c r="F29" s="140" t="s">
        <v>80</v>
      </c>
      <c r="G29" s="53"/>
      <c r="H29" s="156" t="s">
        <v>77</v>
      </c>
      <c r="I29" s="157" t="s">
        <v>78</v>
      </c>
      <c r="J29" s="157" t="s">
        <v>79</v>
      </c>
      <c r="K29" s="157" t="s">
        <v>80</v>
      </c>
      <c r="L29" s="53"/>
      <c r="M29" s="156" t="s">
        <v>77</v>
      </c>
      <c r="N29" s="157" t="s">
        <v>78</v>
      </c>
      <c r="O29" s="157" t="s">
        <v>79</v>
      </c>
      <c r="P29" s="157" t="s">
        <v>80</v>
      </c>
      <c r="Q29" s="53"/>
      <c r="R29" s="156" t="s">
        <v>77</v>
      </c>
      <c r="S29" s="157" t="s">
        <v>78</v>
      </c>
      <c r="T29" s="157" t="s">
        <v>79</v>
      </c>
      <c r="U29" s="157" t="s">
        <v>80</v>
      </c>
      <c r="V29" s="58"/>
      <c r="W29" s="146" t="s">
        <v>32</v>
      </c>
      <c r="X29" s="155" t="s">
        <v>33</v>
      </c>
      <c r="Y29" s="155" t="s">
        <v>34</v>
      </c>
      <c r="Z29" s="155" t="s">
        <v>35</v>
      </c>
      <c r="AA29" s="58"/>
      <c r="AB29" s="159" t="s">
        <v>36</v>
      </c>
      <c r="AC29" s="134" t="s">
        <v>36</v>
      </c>
      <c r="AD29" s="134" t="s">
        <v>36</v>
      </c>
      <c r="AE29" s="134" t="s">
        <v>36</v>
      </c>
      <c r="AF29" s="43"/>
      <c r="AG29" s="129" t="s">
        <v>36</v>
      </c>
    </row>
    <row r="30" spans="1:36" ht="14.85">
      <c r="A30" s="10" t="s">
        <v>81</v>
      </c>
      <c r="B30" s="142"/>
      <c r="C30" s="209">
        <v>46588</v>
      </c>
      <c r="D30" s="141">
        <v>44463</v>
      </c>
      <c r="E30" s="210">
        <v>45970</v>
      </c>
      <c r="F30" s="141">
        <v>45648</v>
      </c>
      <c r="G30" s="211"/>
      <c r="H30" s="209">
        <v>46498</v>
      </c>
      <c r="I30" s="141">
        <v>51271</v>
      </c>
      <c r="J30" s="210">
        <v>51231</v>
      </c>
      <c r="K30" s="141">
        <v>53122</v>
      </c>
      <c r="L30" s="211"/>
      <c r="M30" s="209">
        <v>52970</v>
      </c>
      <c r="N30" s="141">
        <v>54132</v>
      </c>
      <c r="O30" s="210">
        <v>54370</v>
      </c>
      <c r="P30" s="141">
        <v>56325</v>
      </c>
      <c r="Q30" s="211"/>
      <c r="R30" s="141">
        <v>54475</v>
      </c>
      <c r="S30" s="141">
        <v>55029</v>
      </c>
      <c r="T30" s="141">
        <v>55997</v>
      </c>
      <c r="U30" s="141">
        <v>56523</v>
      </c>
      <c r="V30" s="212"/>
      <c r="W30" s="141">
        <v>54513</v>
      </c>
      <c r="X30" s="141">
        <v>53127</v>
      </c>
      <c r="Y30" s="141">
        <v>52857</v>
      </c>
      <c r="Z30" s="141">
        <v>55448</v>
      </c>
      <c r="AA30" s="212"/>
      <c r="AB30" s="104">
        <v>45648</v>
      </c>
      <c r="AC30" s="104">
        <v>53122</v>
      </c>
      <c r="AD30" s="104">
        <v>56325</v>
      </c>
      <c r="AE30" s="104">
        <v>56523</v>
      </c>
      <c r="AF30" s="352"/>
      <c r="AG30" s="141">
        <v>55448</v>
      </c>
      <c r="AH30" s="390"/>
      <c r="AI30" s="390"/>
      <c r="AJ30" s="390"/>
    </row>
    <row r="31" spans="1:36" ht="14.85">
      <c r="A31" s="10" t="s">
        <v>82</v>
      </c>
      <c r="B31" s="142"/>
      <c r="C31" s="209">
        <v>37538</v>
      </c>
      <c r="D31" s="141">
        <v>38226</v>
      </c>
      <c r="E31" s="210">
        <v>38478</v>
      </c>
      <c r="F31" s="141">
        <v>36827</v>
      </c>
      <c r="G31" s="211"/>
      <c r="H31" s="209">
        <v>39051</v>
      </c>
      <c r="I31" s="141">
        <v>40498</v>
      </c>
      <c r="J31" s="210">
        <v>40267</v>
      </c>
      <c r="K31" s="141">
        <v>40404</v>
      </c>
      <c r="L31" s="211"/>
      <c r="M31" s="209">
        <v>41255</v>
      </c>
      <c r="N31" s="141">
        <v>40815</v>
      </c>
      <c r="O31" s="210">
        <v>41260</v>
      </c>
      <c r="P31" s="141">
        <v>42412</v>
      </c>
      <c r="Q31" s="211"/>
      <c r="R31" s="141">
        <v>42135</v>
      </c>
      <c r="S31" s="141">
        <v>45382</v>
      </c>
      <c r="T31" s="141">
        <v>44617</v>
      </c>
      <c r="U31" s="141">
        <v>43330</v>
      </c>
      <c r="V31" s="212"/>
      <c r="W31" s="141">
        <v>43180</v>
      </c>
      <c r="X31" s="141">
        <v>42144</v>
      </c>
      <c r="Y31" s="141">
        <v>42205</v>
      </c>
      <c r="Z31" s="141">
        <v>41732</v>
      </c>
      <c r="AA31" s="212"/>
      <c r="AB31" s="104">
        <v>36827</v>
      </c>
      <c r="AC31" s="104">
        <v>40404</v>
      </c>
      <c r="AD31" s="104">
        <v>42412</v>
      </c>
      <c r="AE31" s="104">
        <v>43330</v>
      </c>
      <c r="AF31" s="352"/>
      <c r="AG31" s="104">
        <v>41732</v>
      </c>
      <c r="AH31" s="390"/>
      <c r="AI31" s="390"/>
      <c r="AJ31" s="390"/>
    </row>
    <row r="32" spans="1:36" ht="14.85">
      <c r="A32" s="10" t="s">
        <v>83</v>
      </c>
      <c r="B32" s="142"/>
      <c r="C32" s="209">
        <v>37983</v>
      </c>
      <c r="D32" s="141">
        <v>38392</v>
      </c>
      <c r="E32" s="210">
        <v>38610</v>
      </c>
      <c r="F32" s="141">
        <v>37621</v>
      </c>
      <c r="G32" s="211"/>
      <c r="H32" s="209">
        <v>38095</v>
      </c>
      <c r="I32" s="141">
        <v>40414</v>
      </c>
      <c r="J32" s="210">
        <v>40367</v>
      </c>
      <c r="K32" s="141">
        <v>40850</v>
      </c>
      <c r="L32" s="211"/>
      <c r="M32" s="209">
        <v>40824</v>
      </c>
      <c r="N32" s="141">
        <v>40701</v>
      </c>
      <c r="O32" s="210">
        <v>41337</v>
      </c>
      <c r="P32" s="141">
        <v>42629</v>
      </c>
      <c r="Q32" s="211"/>
      <c r="R32" s="141">
        <v>42099</v>
      </c>
      <c r="S32" s="141">
        <v>44530</v>
      </c>
      <c r="T32" s="141">
        <v>44733</v>
      </c>
      <c r="U32" s="141">
        <v>44046</v>
      </c>
      <c r="V32" s="212"/>
      <c r="W32" s="141">
        <v>43290</v>
      </c>
      <c r="X32" s="141">
        <v>42800</v>
      </c>
      <c r="Y32" s="141">
        <v>41902</v>
      </c>
      <c r="Z32" s="141">
        <v>41864</v>
      </c>
      <c r="AA32" s="212"/>
      <c r="AB32" s="104">
        <v>38152</v>
      </c>
      <c r="AC32" s="104">
        <v>39931</v>
      </c>
      <c r="AD32" s="104">
        <v>41373</v>
      </c>
      <c r="AE32" s="104">
        <v>43852</v>
      </c>
      <c r="AF32" s="352"/>
      <c r="AG32" s="104">
        <v>42464</v>
      </c>
      <c r="AH32" s="390"/>
      <c r="AI32" s="390"/>
      <c r="AJ32" s="390"/>
    </row>
    <row r="33" spans="1:42" ht="14.85">
      <c r="A33" s="10" t="s">
        <v>84</v>
      </c>
      <c r="B33" s="58"/>
      <c r="C33" s="104">
        <v>30279</v>
      </c>
      <c r="D33" s="104">
        <v>31152</v>
      </c>
      <c r="E33" s="104">
        <v>30830</v>
      </c>
      <c r="F33" s="104">
        <v>30568</v>
      </c>
      <c r="G33" s="212"/>
      <c r="H33" s="104">
        <v>31204</v>
      </c>
      <c r="I33" s="104">
        <v>31497</v>
      </c>
      <c r="J33" s="104">
        <v>31657</v>
      </c>
      <c r="K33" s="104">
        <v>32129</v>
      </c>
      <c r="L33" s="212"/>
      <c r="M33" s="104">
        <v>33124</v>
      </c>
      <c r="N33" s="104">
        <v>32487</v>
      </c>
      <c r="O33" s="104">
        <v>34004</v>
      </c>
      <c r="P33" s="104">
        <v>34963</v>
      </c>
      <c r="Q33" s="212"/>
      <c r="R33" s="104">
        <v>35132</v>
      </c>
      <c r="S33" s="104">
        <v>37176</v>
      </c>
      <c r="T33" s="104">
        <v>36705</v>
      </c>
      <c r="U33" s="104">
        <v>35763</v>
      </c>
      <c r="V33" s="212"/>
      <c r="W33" s="104">
        <v>35255</v>
      </c>
      <c r="X33" s="104">
        <v>34295</v>
      </c>
      <c r="Y33" s="104">
        <v>33783</v>
      </c>
      <c r="Z33" s="104">
        <v>33593</v>
      </c>
      <c r="AA33" s="212"/>
      <c r="AB33" s="104">
        <v>30568</v>
      </c>
      <c r="AC33" s="104">
        <v>32129</v>
      </c>
      <c r="AD33" s="104">
        <v>34963</v>
      </c>
      <c r="AE33" s="104">
        <v>35763</v>
      </c>
      <c r="AF33" s="352"/>
      <c r="AG33" s="104">
        <v>33593</v>
      </c>
      <c r="AH33" s="390"/>
      <c r="AI33" s="390"/>
      <c r="AJ33" s="390"/>
    </row>
    <row r="34" spans="1:42" ht="14.85">
      <c r="A34" s="10" t="s">
        <v>85</v>
      </c>
      <c r="B34" s="58"/>
      <c r="C34" s="104">
        <v>30470</v>
      </c>
      <c r="D34" s="104">
        <v>31124</v>
      </c>
      <c r="E34" s="104">
        <v>30789</v>
      </c>
      <c r="F34" s="104">
        <v>30948</v>
      </c>
      <c r="G34" s="212"/>
      <c r="H34" s="104">
        <v>31008</v>
      </c>
      <c r="I34" s="104">
        <v>31467</v>
      </c>
      <c r="J34" s="104">
        <v>31529</v>
      </c>
      <c r="K34" s="104">
        <v>32257</v>
      </c>
      <c r="L34" s="212"/>
      <c r="M34" s="104">
        <v>32494</v>
      </c>
      <c r="N34" s="104">
        <v>32480</v>
      </c>
      <c r="O34" s="104">
        <v>33652</v>
      </c>
      <c r="P34" s="104">
        <v>35019.333333333336</v>
      </c>
      <c r="Q34" s="212"/>
      <c r="R34" s="104">
        <v>34981.9</v>
      </c>
      <c r="S34" s="104">
        <v>36764</v>
      </c>
      <c r="T34" s="104">
        <v>36804</v>
      </c>
      <c r="U34" s="104">
        <v>36417</v>
      </c>
      <c r="V34" s="212"/>
      <c r="W34" s="104">
        <v>35481</v>
      </c>
      <c r="X34" s="104">
        <v>35029</v>
      </c>
      <c r="Y34" s="104">
        <v>33874</v>
      </c>
      <c r="Z34" s="104">
        <v>33893</v>
      </c>
      <c r="AA34" s="212"/>
      <c r="AB34" s="298">
        <f>ROUND(AVERAGE(C34:F34),0)</f>
        <v>30833</v>
      </c>
      <c r="AC34" s="298">
        <f>ROUND(AVERAGE(H34:L34),0)</f>
        <v>31565</v>
      </c>
      <c r="AD34" s="298">
        <f>ROUND(AVERAGE(M34:P34),0)</f>
        <v>33411</v>
      </c>
      <c r="AE34" s="298">
        <f>ROUND(AVERAGE(R34:U34),0)</f>
        <v>36242</v>
      </c>
      <c r="AF34" s="352"/>
      <c r="AG34" s="335">
        <v>34569</v>
      </c>
      <c r="AH34" s="390"/>
      <c r="AI34" s="390"/>
      <c r="AJ34" s="390"/>
    </row>
    <row r="35" spans="1:42" ht="14.85">
      <c r="A35" s="10" t="s">
        <v>86</v>
      </c>
      <c r="B35" s="58"/>
      <c r="C35" s="213">
        <v>35282</v>
      </c>
      <c r="D35" s="104">
        <v>35286</v>
      </c>
      <c r="E35" s="214">
        <v>35408</v>
      </c>
      <c r="F35" s="104">
        <v>35828</v>
      </c>
      <c r="G35" s="212"/>
      <c r="H35" s="213">
        <v>35383</v>
      </c>
      <c r="I35" s="104">
        <v>35857</v>
      </c>
      <c r="J35" s="214">
        <v>36960</v>
      </c>
      <c r="K35" s="104">
        <v>38890</v>
      </c>
      <c r="L35" s="212"/>
      <c r="M35" s="213">
        <v>38760</v>
      </c>
      <c r="N35" s="104">
        <v>40183</v>
      </c>
      <c r="O35" s="214">
        <v>40298</v>
      </c>
      <c r="P35" s="104">
        <v>42539</v>
      </c>
      <c r="Q35" s="212"/>
      <c r="R35" s="104">
        <v>40948</v>
      </c>
      <c r="S35" s="104">
        <v>41482</v>
      </c>
      <c r="T35" s="104">
        <v>42809</v>
      </c>
      <c r="U35" s="104">
        <v>44529</v>
      </c>
      <c r="V35" s="212"/>
      <c r="W35" s="104">
        <v>44303</v>
      </c>
      <c r="X35" s="104">
        <v>45664</v>
      </c>
      <c r="Y35" s="104">
        <v>45078</v>
      </c>
      <c r="Z35" s="104">
        <v>47451</v>
      </c>
      <c r="AA35" s="212"/>
      <c r="AB35" s="104">
        <v>35828</v>
      </c>
      <c r="AC35" s="104">
        <v>38890</v>
      </c>
      <c r="AD35" s="104">
        <v>42539</v>
      </c>
      <c r="AE35" s="104">
        <v>44529</v>
      </c>
      <c r="AF35" s="352"/>
      <c r="AG35" s="104">
        <v>47451</v>
      </c>
      <c r="AH35" s="390"/>
      <c r="AI35" s="390"/>
      <c r="AJ35" s="390"/>
    </row>
    <row r="36" spans="1:42" s="64" customFormat="1" ht="14.85">
      <c r="A36" s="10" t="s">
        <v>87</v>
      </c>
      <c r="B36" s="58"/>
      <c r="C36" s="213">
        <v>30593</v>
      </c>
      <c r="D36" s="104">
        <v>30036</v>
      </c>
      <c r="E36" s="214">
        <v>30502</v>
      </c>
      <c r="F36" s="104">
        <v>30312</v>
      </c>
      <c r="G36" s="212"/>
      <c r="H36" s="213">
        <v>30079</v>
      </c>
      <c r="I36" s="104">
        <v>30676</v>
      </c>
      <c r="J36" s="214">
        <v>30854</v>
      </c>
      <c r="K36" s="104">
        <v>31779</v>
      </c>
      <c r="L36" s="212"/>
      <c r="M36" s="213">
        <v>32544</v>
      </c>
      <c r="N36" s="104">
        <v>32851</v>
      </c>
      <c r="O36" s="214">
        <v>33729</v>
      </c>
      <c r="P36" s="104">
        <v>33548</v>
      </c>
      <c r="Q36" s="212"/>
      <c r="R36" s="104">
        <v>34339</v>
      </c>
      <c r="S36" s="104">
        <v>33643</v>
      </c>
      <c r="T36" s="104">
        <v>33985</v>
      </c>
      <c r="U36" s="336">
        <f>'BG T05 (Segments)'!U194</f>
        <v>32883</v>
      </c>
      <c r="V36" s="212"/>
      <c r="W36" s="336">
        <f>'BG T05 (Segments)'!W194</f>
        <v>32249</v>
      </c>
      <c r="X36" s="336">
        <v>32012</v>
      </c>
      <c r="Y36" s="336">
        <v>32212</v>
      </c>
      <c r="Z36" s="336">
        <v>32985</v>
      </c>
      <c r="AA36" s="212"/>
      <c r="AB36" s="298">
        <f>ROUND(AVERAGE(C36:F36),0)</f>
        <v>30361</v>
      </c>
      <c r="AC36" s="298">
        <f>ROUND(AVERAGE(H36:L36),0)</f>
        <v>30847</v>
      </c>
      <c r="AD36" s="298">
        <f>ROUND(AVERAGE(M36:P36),0)</f>
        <v>33168</v>
      </c>
      <c r="AE36" s="298">
        <f>ROUND(AVERAGE(R36:U36),0)</f>
        <v>33713</v>
      </c>
      <c r="AF36" s="353"/>
      <c r="AG36" s="335">
        <v>32365</v>
      </c>
      <c r="AH36" s="390"/>
      <c r="AI36" s="390"/>
      <c r="AJ36" s="390"/>
      <c r="AP36" s="395"/>
    </row>
    <row r="37" spans="1:42" s="64" customFormat="1" ht="14.85">
      <c r="A37" s="10" t="s">
        <v>88</v>
      </c>
      <c r="B37" s="58"/>
      <c r="C37" s="213">
        <f>'BG T05 (Segments)'!C195</f>
        <v>34978</v>
      </c>
      <c r="D37" s="213">
        <f>'BG T05 (Segments)'!D195</f>
        <v>34403</v>
      </c>
      <c r="E37" s="213">
        <f>'BG T05 (Segments)'!E195</f>
        <v>34780</v>
      </c>
      <c r="F37" s="213">
        <f>'BG T05 (Segments)'!F195</f>
        <v>34874</v>
      </c>
      <c r="G37" s="212"/>
      <c r="H37" s="213">
        <f>'BG T05 (Segments)'!H195</f>
        <v>34553</v>
      </c>
      <c r="I37" s="213">
        <f>'BG T05 (Segments)'!I195</f>
        <v>35141</v>
      </c>
      <c r="J37" s="213">
        <f>'BG T05 (Segments)'!J195</f>
        <v>35587</v>
      </c>
      <c r="K37" s="213">
        <f>'BG T05 (Segments)'!K195</f>
        <v>36886</v>
      </c>
      <c r="L37" s="212"/>
      <c r="M37" s="213">
        <f>'BG T05 (Segments)'!M195</f>
        <v>37829</v>
      </c>
      <c r="N37" s="213">
        <f>'BG T05 (Segments)'!N195</f>
        <v>38763</v>
      </c>
      <c r="O37" s="213">
        <f>'BG T05 (Segments)'!O195</f>
        <v>39978</v>
      </c>
      <c r="P37" s="213">
        <f>'BG T05 (Segments)'!P195</f>
        <v>40055</v>
      </c>
      <c r="Q37" s="212"/>
      <c r="R37" s="213">
        <f>'BG T05 (Segments)'!R195</f>
        <v>41126</v>
      </c>
      <c r="S37" s="213">
        <f>'BG T05 (Segments)'!S195</f>
        <v>41010</v>
      </c>
      <c r="T37" s="213">
        <f>'BG T05 (Segments)'!T195</f>
        <v>42514</v>
      </c>
      <c r="U37" s="213">
        <f>'BG T05 (Segments)'!U195</f>
        <v>42802</v>
      </c>
      <c r="V37" s="212"/>
      <c r="W37" s="213">
        <f>'BG T05 (Segments)'!W195</f>
        <v>43565</v>
      </c>
      <c r="X37" s="213">
        <v>44255.5</v>
      </c>
      <c r="Y37" s="213">
        <v>44721</v>
      </c>
      <c r="Z37" s="213">
        <v>45435</v>
      </c>
      <c r="AA37" s="212"/>
      <c r="AB37" s="298">
        <f>ROUND(AVERAGE(C37:F37),0)</f>
        <v>34759</v>
      </c>
      <c r="AC37" s="298">
        <f>ROUND(AVERAGE(H37:L37),0)</f>
        <v>35542</v>
      </c>
      <c r="AD37" s="298">
        <f>ROUND(AVERAGE(M37:P37),0)</f>
        <v>39156</v>
      </c>
      <c r="AE37" s="298">
        <f>ROUND(AVERAGE(R37:U37),0)</f>
        <v>41863</v>
      </c>
      <c r="AF37" s="353"/>
      <c r="AG37" s="335">
        <v>44494</v>
      </c>
      <c r="AH37" s="390"/>
      <c r="AI37" s="390"/>
      <c r="AJ37" s="390"/>
    </row>
    <row r="38" spans="1:42" ht="14.85">
      <c r="A38" s="44" t="s">
        <v>89</v>
      </c>
      <c r="B38" s="58"/>
      <c r="C38" s="213">
        <v>3542.4</v>
      </c>
      <c r="D38" s="104">
        <v>3579.1</v>
      </c>
      <c r="E38" s="214">
        <v>3631.7</v>
      </c>
      <c r="F38" s="104">
        <v>3285.5</v>
      </c>
      <c r="G38" s="212"/>
      <c r="H38" s="213">
        <v>3230.7</v>
      </c>
      <c r="I38" s="104">
        <v>3361.2</v>
      </c>
      <c r="J38" s="214">
        <v>3430.1</v>
      </c>
      <c r="K38" s="104">
        <v>3419</v>
      </c>
      <c r="L38" s="212"/>
      <c r="M38" s="213">
        <v>3434.7</v>
      </c>
      <c r="N38" s="104">
        <v>3503.5</v>
      </c>
      <c r="O38" s="214">
        <v>3595.2</v>
      </c>
      <c r="P38" s="104">
        <v>3635.7</v>
      </c>
      <c r="Q38" s="212"/>
      <c r="R38" s="104">
        <v>3340</v>
      </c>
      <c r="S38" s="104">
        <v>3351</v>
      </c>
      <c r="T38" s="104">
        <v>3206.5</v>
      </c>
      <c r="U38" s="104">
        <v>3215.3</v>
      </c>
      <c r="V38" s="212"/>
      <c r="W38" s="213">
        <v>3103.7</v>
      </c>
      <c r="X38" s="213">
        <v>3168.1</v>
      </c>
      <c r="Y38" s="213">
        <v>3245.7</v>
      </c>
      <c r="Z38" s="104">
        <v>3306.5</v>
      </c>
      <c r="AA38" s="212"/>
      <c r="AB38" s="104">
        <v>3285.5</v>
      </c>
      <c r="AC38" s="104">
        <v>3419</v>
      </c>
      <c r="AD38" s="104">
        <v>3635.7</v>
      </c>
      <c r="AE38" s="104">
        <v>3215.3</v>
      </c>
      <c r="AF38" s="352"/>
      <c r="AG38" s="104">
        <v>3306.5</v>
      </c>
      <c r="AH38" s="390"/>
      <c r="AI38" s="390"/>
      <c r="AJ38" s="390"/>
    </row>
    <row r="39" spans="1:42" ht="14.85">
      <c r="A39" s="44" t="s">
        <v>90</v>
      </c>
      <c r="B39" s="58"/>
      <c r="C39" s="213">
        <v>3002.6</v>
      </c>
      <c r="D39" s="104">
        <v>3008.7</v>
      </c>
      <c r="E39" s="214">
        <v>3075.7</v>
      </c>
      <c r="F39" s="104">
        <v>2716.6</v>
      </c>
      <c r="G39" s="212"/>
      <c r="H39" s="213">
        <v>2665.3</v>
      </c>
      <c r="I39" s="104">
        <v>2805.9</v>
      </c>
      <c r="J39" s="214">
        <v>2877.2</v>
      </c>
      <c r="K39" s="104">
        <v>2866.9</v>
      </c>
      <c r="L39" s="212"/>
      <c r="M39" s="213">
        <v>2894.8</v>
      </c>
      <c r="N39" s="104">
        <v>2965.6</v>
      </c>
      <c r="O39" s="214">
        <v>3059.4</v>
      </c>
      <c r="P39" s="104">
        <v>3100.8</v>
      </c>
      <c r="Q39" s="212"/>
      <c r="R39" s="104">
        <v>2808</v>
      </c>
      <c r="S39" s="104">
        <v>2820</v>
      </c>
      <c r="T39" s="104">
        <v>2677.7</v>
      </c>
      <c r="U39" s="104">
        <v>2693</v>
      </c>
      <c r="V39" s="212"/>
      <c r="W39" s="213">
        <v>2586.1999999999998</v>
      </c>
      <c r="X39" s="213">
        <v>2653.1</v>
      </c>
      <c r="Y39" s="213">
        <v>2734.8</v>
      </c>
      <c r="Z39" s="104">
        <v>2775.3</v>
      </c>
      <c r="AA39" s="212"/>
      <c r="AB39" s="104">
        <v>2716.6</v>
      </c>
      <c r="AC39" s="104">
        <v>2866.9</v>
      </c>
      <c r="AD39" s="104">
        <v>3100.8</v>
      </c>
      <c r="AE39" s="104">
        <v>2693</v>
      </c>
      <c r="AF39" s="352"/>
      <c r="AG39" s="104">
        <v>2775.3</v>
      </c>
      <c r="AH39" s="390"/>
      <c r="AI39" s="390"/>
      <c r="AJ39" s="390"/>
    </row>
    <row r="40" spans="1:42" ht="14.85">
      <c r="A40" s="10" t="s">
        <v>91</v>
      </c>
      <c r="B40" s="58"/>
      <c r="C40" s="213">
        <v>3542.4</v>
      </c>
      <c r="D40" s="104">
        <v>3579.1</v>
      </c>
      <c r="E40" s="214">
        <v>3631.7</v>
      </c>
      <c r="F40" s="104">
        <v>2694</v>
      </c>
      <c r="G40" s="212"/>
      <c r="H40" s="213">
        <v>2639</v>
      </c>
      <c r="I40" s="104">
        <v>2772</v>
      </c>
      <c r="J40" s="214">
        <v>2827</v>
      </c>
      <c r="K40" s="104">
        <v>2802</v>
      </c>
      <c r="L40" s="212"/>
      <c r="M40" s="213">
        <v>2835</v>
      </c>
      <c r="N40" s="104">
        <v>2903</v>
      </c>
      <c r="O40" s="214">
        <v>2979</v>
      </c>
      <c r="P40" s="104">
        <v>3012</v>
      </c>
      <c r="Q40" s="212"/>
      <c r="R40" s="104">
        <v>2695</v>
      </c>
      <c r="S40" s="104">
        <v>2699</v>
      </c>
      <c r="T40" s="104">
        <v>2764</v>
      </c>
      <c r="U40" s="104">
        <v>2793</v>
      </c>
      <c r="V40" s="212"/>
      <c r="W40" s="213">
        <v>2670</v>
      </c>
      <c r="X40" s="213">
        <v>2734</v>
      </c>
      <c r="Y40" s="213">
        <v>2799</v>
      </c>
      <c r="Z40" s="213">
        <v>2841</v>
      </c>
      <c r="AA40" s="212"/>
      <c r="AB40" s="104">
        <v>2694</v>
      </c>
      <c r="AC40" s="104">
        <v>2802</v>
      </c>
      <c r="AD40" s="104">
        <v>3012</v>
      </c>
      <c r="AE40" s="104">
        <v>2793</v>
      </c>
      <c r="AF40" s="352"/>
      <c r="AG40" s="104">
        <v>2841</v>
      </c>
      <c r="AH40" s="390"/>
      <c r="AI40" s="390"/>
      <c r="AJ40" s="390"/>
    </row>
    <row r="41" spans="1:42" s="66" customFormat="1" ht="14.85">
      <c r="A41" s="10" t="s">
        <v>92</v>
      </c>
      <c r="B41" s="58"/>
      <c r="C41" s="104">
        <v>3823</v>
      </c>
      <c r="D41" s="104">
        <v>3915</v>
      </c>
      <c r="E41" s="214">
        <v>4015</v>
      </c>
      <c r="F41" s="104">
        <v>3456</v>
      </c>
      <c r="G41" s="212"/>
      <c r="H41" s="104">
        <v>3399</v>
      </c>
      <c r="I41" s="104">
        <v>3523</v>
      </c>
      <c r="J41" s="214">
        <v>3966</v>
      </c>
      <c r="K41" s="104">
        <v>3928</v>
      </c>
      <c r="L41" s="212"/>
      <c r="M41" s="104">
        <v>3965</v>
      </c>
      <c r="N41" s="104">
        <v>4019</v>
      </c>
      <c r="O41" s="214">
        <v>4097</v>
      </c>
      <c r="P41" s="104">
        <v>4110</v>
      </c>
      <c r="Q41" s="212"/>
      <c r="R41" s="104">
        <v>4101</v>
      </c>
      <c r="S41" s="104">
        <v>4103</v>
      </c>
      <c r="T41" s="104">
        <v>3993</v>
      </c>
      <c r="U41" s="104">
        <v>3819</v>
      </c>
      <c r="V41" s="212"/>
      <c r="W41" s="104">
        <v>3865</v>
      </c>
      <c r="X41" s="104">
        <v>3924</v>
      </c>
      <c r="Y41" s="104">
        <v>3961</v>
      </c>
      <c r="Z41" s="104">
        <v>3842</v>
      </c>
      <c r="AA41" s="212"/>
      <c r="AB41" s="104">
        <v>3456</v>
      </c>
      <c r="AC41" s="104">
        <v>3928</v>
      </c>
      <c r="AD41" s="104">
        <v>4110</v>
      </c>
      <c r="AE41" s="104">
        <v>3819</v>
      </c>
      <c r="AF41" s="352"/>
      <c r="AG41" s="104">
        <v>3842</v>
      </c>
      <c r="AH41" s="390"/>
      <c r="AI41" s="390"/>
      <c r="AJ41" s="390"/>
    </row>
    <row r="42" spans="1:42" s="66" customFormat="1" ht="14.85">
      <c r="A42" s="103" t="s">
        <v>93</v>
      </c>
      <c r="B42" s="58"/>
      <c r="C42" s="104">
        <v>18560</v>
      </c>
      <c r="D42" s="104">
        <v>18796</v>
      </c>
      <c r="E42" s="214">
        <v>18734</v>
      </c>
      <c r="F42" s="104">
        <v>18402</v>
      </c>
      <c r="G42" s="212"/>
      <c r="H42" s="104">
        <v>18856.826134999901</v>
      </c>
      <c r="I42" s="104">
        <v>18726.099136000012</v>
      </c>
      <c r="J42" s="214">
        <v>18222.087503000028</v>
      </c>
      <c r="K42" s="104">
        <v>18048</v>
      </c>
      <c r="L42" s="212"/>
      <c r="M42" s="104">
        <v>18035</v>
      </c>
      <c r="N42" s="104">
        <v>18124</v>
      </c>
      <c r="O42" s="214">
        <v>18297</v>
      </c>
      <c r="P42" s="104">
        <v>18117</v>
      </c>
      <c r="Q42" s="212"/>
      <c r="R42" s="104">
        <v>18505</v>
      </c>
      <c r="S42" s="104">
        <v>19304</v>
      </c>
      <c r="T42" s="104">
        <v>19321</v>
      </c>
      <c r="U42" s="104">
        <v>18642</v>
      </c>
      <c r="V42" s="212"/>
      <c r="W42" s="104">
        <v>18147</v>
      </c>
      <c r="X42" s="104">
        <v>17523</v>
      </c>
      <c r="Y42" s="336">
        <v>17599</v>
      </c>
      <c r="Z42" s="336">
        <v>17204</v>
      </c>
      <c r="AA42" s="212"/>
      <c r="AB42" s="104">
        <v>18401.989950000003</v>
      </c>
      <c r="AC42" s="104">
        <v>18048</v>
      </c>
      <c r="AD42" s="104">
        <v>18117</v>
      </c>
      <c r="AE42" s="104">
        <v>18642</v>
      </c>
      <c r="AF42" s="352"/>
      <c r="AG42" s="336">
        <v>17204</v>
      </c>
      <c r="AH42" s="390"/>
      <c r="AI42" s="390"/>
      <c r="AJ42" s="390"/>
    </row>
    <row r="43" spans="1:42" s="66" customFormat="1" ht="14.85">
      <c r="A43" s="103" t="s">
        <v>94</v>
      </c>
      <c r="B43" s="58"/>
      <c r="C43" s="104">
        <v>48</v>
      </c>
      <c r="D43" s="104">
        <v>53</v>
      </c>
      <c r="E43" s="104" t="s">
        <v>95</v>
      </c>
      <c r="F43" s="104" t="s">
        <v>95</v>
      </c>
      <c r="G43" s="212"/>
      <c r="H43" s="104" t="s">
        <v>95</v>
      </c>
      <c r="I43" s="104" t="s">
        <v>95</v>
      </c>
      <c r="J43" s="214" t="s">
        <v>95</v>
      </c>
      <c r="K43" s="104" t="s">
        <v>95</v>
      </c>
      <c r="L43" s="212"/>
      <c r="M43" s="104" t="s">
        <v>95</v>
      </c>
      <c r="N43" s="104" t="s">
        <v>95</v>
      </c>
      <c r="O43" s="214" t="s">
        <v>95</v>
      </c>
      <c r="P43" s="104" t="s">
        <v>95</v>
      </c>
      <c r="Q43" s="212"/>
      <c r="R43" s="104" t="s">
        <v>95</v>
      </c>
      <c r="S43" s="104" t="s">
        <v>95</v>
      </c>
      <c r="T43" s="104" t="s">
        <v>95</v>
      </c>
      <c r="U43" s="104" t="s">
        <v>95</v>
      </c>
      <c r="V43" s="212"/>
      <c r="W43" s="104" t="s">
        <v>95</v>
      </c>
      <c r="X43" s="104" t="s">
        <v>95</v>
      </c>
      <c r="Y43" s="104" t="s">
        <v>95</v>
      </c>
      <c r="Z43" s="104" t="s">
        <v>95</v>
      </c>
      <c r="AA43" s="212"/>
      <c r="AB43" s="104" t="s">
        <v>95</v>
      </c>
      <c r="AC43" s="104" t="s">
        <v>95</v>
      </c>
      <c r="AD43" s="104" t="s">
        <v>95</v>
      </c>
      <c r="AE43" s="104" t="s">
        <v>95</v>
      </c>
      <c r="AF43" s="352"/>
      <c r="AG43" s="104" t="s">
        <v>95</v>
      </c>
      <c r="AH43" s="390"/>
      <c r="AI43" s="390"/>
      <c r="AJ43" s="390"/>
    </row>
    <row r="44" spans="1:42" s="66" customFormat="1" ht="14.85">
      <c r="A44" s="103" t="s">
        <v>96</v>
      </c>
      <c r="B44" s="58"/>
      <c r="C44" s="104">
        <v>1849</v>
      </c>
      <c r="D44" s="104">
        <v>1878</v>
      </c>
      <c r="E44" s="214">
        <v>1878</v>
      </c>
      <c r="F44" s="104">
        <v>1983</v>
      </c>
      <c r="G44" s="212"/>
      <c r="H44" s="104">
        <v>2024</v>
      </c>
      <c r="I44" s="104">
        <v>2024</v>
      </c>
      <c r="J44" s="214">
        <v>2024</v>
      </c>
      <c r="K44" s="104">
        <v>2024</v>
      </c>
      <c r="L44" s="212"/>
      <c r="M44" s="104">
        <v>2018</v>
      </c>
      <c r="N44" s="104">
        <v>2018</v>
      </c>
      <c r="O44" s="214">
        <v>2018</v>
      </c>
      <c r="P44" s="104">
        <v>2018</v>
      </c>
      <c r="Q44" s="212"/>
      <c r="R44" s="104">
        <v>2022</v>
      </c>
      <c r="S44" s="104">
        <v>2022</v>
      </c>
      <c r="T44" s="104">
        <v>2022</v>
      </c>
      <c r="U44" s="104">
        <v>2022</v>
      </c>
      <c r="V44" s="351"/>
      <c r="W44" s="104">
        <v>2100</v>
      </c>
      <c r="X44" s="104">
        <v>2100</v>
      </c>
      <c r="Y44" s="104">
        <v>2100</v>
      </c>
      <c r="Z44" s="104">
        <v>2114</v>
      </c>
      <c r="AA44" s="351"/>
      <c r="AB44" s="104">
        <v>1982.5352146199998</v>
      </c>
      <c r="AC44" s="104">
        <v>2023.7031224300003</v>
      </c>
      <c r="AD44" s="104">
        <v>2018</v>
      </c>
      <c r="AE44" s="104">
        <v>2022</v>
      </c>
      <c r="AF44" s="352"/>
      <c r="AG44" s="104">
        <v>2114</v>
      </c>
      <c r="AH44" s="390"/>
      <c r="AI44" s="390"/>
      <c r="AJ44" s="390"/>
    </row>
    <row r="45" spans="1:42" s="66" customFormat="1" ht="14.85">
      <c r="A45" s="13" t="s">
        <v>97</v>
      </c>
      <c r="B45" s="60"/>
      <c r="C45" s="105">
        <v>20458</v>
      </c>
      <c r="D45" s="105">
        <v>20727</v>
      </c>
      <c r="E45" s="215">
        <v>20612</v>
      </c>
      <c r="F45" s="105">
        <v>20391</v>
      </c>
      <c r="G45" s="216"/>
      <c r="H45" s="105">
        <v>20881</v>
      </c>
      <c r="I45" s="105">
        <v>20751</v>
      </c>
      <c r="J45" s="215">
        <v>20247</v>
      </c>
      <c r="K45" s="105">
        <v>20073</v>
      </c>
      <c r="L45" s="216"/>
      <c r="M45" s="105">
        <v>20054</v>
      </c>
      <c r="N45" s="105">
        <v>20142</v>
      </c>
      <c r="O45" s="215">
        <v>20297</v>
      </c>
      <c r="P45" s="105">
        <v>20135</v>
      </c>
      <c r="Q45" s="216"/>
      <c r="R45" s="105">
        <v>20527</v>
      </c>
      <c r="S45" s="105">
        <v>21326</v>
      </c>
      <c r="T45" s="105">
        <v>21343</v>
      </c>
      <c r="U45" s="105">
        <v>20664</v>
      </c>
      <c r="V45" s="351"/>
      <c r="W45" s="105">
        <v>20247</v>
      </c>
      <c r="X45" s="105">
        <v>19622</v>
      </c>
      <c r="Y45" s="350">
        <v>19699</v>
      </c>
      <c r="Z45" s="350">
        <v>19317</v>
      </c>
      <c r="AA45" s="351"/>
      <c r="AB45" s="105">
        <v>20391</v>
      </c>
      <c r="AC45" s="105">
        <v>20073</v>
      </c>
      <c r="AD45" s="105">
        <v>20135</v>
      </c>
      <c r="AE45" s="105">
        <v>20664</v>
      </c>
      <c r="AF45" s="352"/>
      <c r="AG45" s="105">
        <v>19317</v>
      </c>
      <c r="AH45" s="390"/>
      <c r="AI45" s="390"/>
      <c r="AJ45" s="390"/>
      <c r="AL45" s="338"/>
    </row>
    <row r="46" spans="1:42" ht="17.100000000000001" thickBot="1">
      <c r="B46" s="50"/>
      <c r="C46" s="217"/>
      <c r="D46" s="218"/>
      <c r="E46" s="218"/>
      <c r="F46" s="217"/>
      <c r="G46" s="218"/>
      <c r="H46" s="219"/>
      <c r="I46" s="219"/>
      <c r="J46" s="219"/>
      <c r="K46" s="219"/>
      <c r="L46" s="218"/>
      <c r="M46" s="219"/>
      <c r="N46" s="219"/>
      <c r="O46" s="219"/>
      <c r="P46" s="219"/>
      <c r="Q46" s="218"/>
      <c r="R46" s="218"/>
      <c r="S46" s="218"/>
      <c r="T46" s="218"/>
      <c r="U46" s="218"/>
      <c r="V46" s="43"/>
      <c r="W46" s="218"/>
      <c r="X46" s="218"/>
      <c r="Y46" s="218"/>
      <c r="Z46" s="218"/>
      <c r="AA46" s="43"/>
      <c r="AB46" s="43"/>
      <c r="AC46" s="43"/>
      <c r="AD46" s="43"/>
      <c r="AE46" s="43"/>
      <c r="AF46" s="43"/>
      <c r="AG46" s="43"/>
    </row>
    <row r="47" spans="1:42" ht="17.100000000000001" thickTop="1">
      <c r="A47" s="2" t="s">
        <v>8</v>
      </c>
      <c r="B47" s="128"/>
      <c r="C47" s="522" t="s">
        <v>29</v>
      </c>
      <c r="D47" s="521"/>
      <c r="E47" s="521"/>
      <c r="F47" s="523"/>
      <c r="G47" s="128"/>
      <c r="H47" s="520" t="s">
        <v>30</v>
      </c>
      <c r="I47" s="521"/>
      <c r="J47" s="521"/>
      <c r="K47" s="521"/>
      <c r="L47" s="128"/>
      <c r="M47" s="520" t="s">
        <v>27</v>
      </c>
      <c r="N47" s="521"/>
      <c r="O47" s="521"/>
      <c r="P47" s="521"/>
      <c r="Q47" s="128"/>
      <c r="R47" s="520" t="s">
        <v>31</v>
      </c>
      <c r="S47" s="521"/>
      <c r="T47" s="521"/>
      <c r="U47" s="521"/>
      <c r="V47"/>
      <c r="W47" s="524" t="s">
        <v>28</v>
      </c>
      <c r="X47" s="525"/>
      <c r="Y47" s="525"/>
      <c r="Z47" s="525"/>
      <c r="AA47"/>
    </row>
    <row r="48" spans="1:42">
      <c r="B48" s="53"/>
      <c r="C48" s="130" t="s">
        <v>32</v>
      </c>
      <c r="D48" s="131" t="s">
        <v>33</v>
      </c>
      <c r="E48" s="133" t="s">
        <v>34</v>
      </c>
      <c r="F48" s="132" t="s">
        <v>35</v>
      </c>
      <c r="G48" s="53"/>
      <c r="H48" s="146" t="s">
        <v>32</v>
      </c>
      <c r="I48" s="155" t="s">
        <v>33</v>
      </c>
      <c r="J48" s="155" t="s">
        <v>34</v>
      </c>
      <c r="K48" s="155" t="s">
        <v>35</v>
      </c>
      <c r="L48" s="53"/>
      <c r="M48" s="146" t="s">
        <v>32</v>
      </c>
      <c r="N48" s="155" t="s">
        <v>33</v>
      </c>
      <c r="O48" s="155" t="s">
        <v>34</v>
      </c>
      <c r="P48" s="155" t="s">
        <v>35</v>
      </c>
      <c r="Q48" s="53"/>
      <c r="R48" s="146" t="s">
        <v>32</v>
      </c>
      <c r="S48" s="155" t="s">
        <v>33</v>
      </c>
      <c r="T48" s="155" t="s">
        <v>34</v>
      </c>
      <c r="U48" s="155" t="s">
        <v>35</v>
      </c>
      <c r="V48"/>
      <c r="W48" s="146" t="s">
        <v>32</v>
      </c>
      <c r="X48" s="155" t="s">
        <v>33</v>
      </c>
      <c r="Y48" s="155" t="s">
        <v>34</v>
      </c>
      <c r="Z48" s="155" t="s">
        <v>35</v>
      </c>
      <c r="AA48"/>
    </row>
    <row r="49" spans="1:36" ht="14.85">
      <c r="A49" s="10" t="s">
        <v>98</v>
      </c>
      <c r="B49" s="137"/>
      <c r="C49" s="220">
        <v>0.14899999999999999</v>
      </c>
      <c r="D49" s="143">
        <v>0.151</v>
      </c>
      <c r="E49" s="226">
        <v>0.157</v>
      </c>
      <c r="F49" s="143">
        <v>0.13200000000000001</v>
      </c>
      <c r="G49" s="222"/>
      <c r="H49" s="223">
        <v>0.126</v>
      </c>
      <c r="I49" s="224">
        <v>0.13400000000000001</v>
      </c>
      <c r="J49" s="224">
        <v>0.14000000000000001</v>
      </c>
      <c r="K49" s="224">
        <v>0.14000000000000001</v>
      </c>
      <c r="L49" s="222"/>
      <c r="M49" s="223">
        <v>0.14099999999999999</v>
      </c>
      <c r="N49" s="224">
        <v>0.14399999999999999</v>
      </c>
      <c r="O49" s="224">
        <v>0.14699999999999999</v>
      </c>
      <c r="P49" s="224">
        <v>0.15</v>
      </c>
      <c r="Q49" s="222"/>
      <c r="R49" s="224">
        <v>0.13100000000000001</v>
      </c>
      <c r="S49" s="224">
        <v>0.127</v>
      </c>
      <c r="T49" s="224">
        <v>0.13</v>
      </c>
      <c r="U49" s="224">
        <v>0.13500000000000001</v>
      </c>
      <c r="V49" s="43"/>
      <c r="W49" s="224">
        <v>0.13200000000000001</v>
      </c>
      <c r="X49" s="224">
        <v>0.13900000000000001</v>
      </c>
      <c r="Y49" s="224">
        <v>0.14199999999999999</v>
      </c>
      <c r="Z49" s="224">
        <v>0.14699999999999999</v>
      </c>
      <c r="AA49" s="43"/>
      <c r="AB49" s="43"/>
      <c r="AC49" s="43"/>
      <c r="AI49" s="158"/>
      <c r="AJ49" s="158"/>
    </row>
    <row r="50" spans="1:36" ht="14.85">
      <c r="A50" s="10" t="s">
        <v>99</v>
      </c>
      <c r="B50" s="56"/>
      <c r="C50" s="106">
        <v>0.187</v>
      </c>
      <c r="D50" s="106">
        <v>0.189</v>
      </c>
      <c r="E50" s="232">
        <v>0.19500000000000001</v>
      </c>
      <c r="F50" s="106">
        <v>0.16900000000000001</v>
      </c>
      <c r="G50" s="225"/>
      <c r="H50" s="230">
        <v>0.16300000000000001</v>
      </c>
      <c r="I50" s="231">
        <v>0.17</v>
      </c>
      <c r="J50" s="231">
        <v>0.19600000000000001</v>
      </c>
      <c r="K50" s="231">
        <v>0.19600000000000001</v>
      </c>
      <c r="L50" s="225"/>
      <c r="M50" s="230">
        <v>0.19800000000000001</v>
      </c>
      <c r="N50" s="231">
        <v>0.2</v>
      </c>
      <c r="O50" s="231">
        <v>0.20200000000000001</v>
      </c>
      <c r="P50" s="231">
        <v>0.20399999999999999</v>
      </c>
      <c r="Q50" s="225"/>
      <c r="R50" s="231">
        <v>0.184</v>
      </c>
      <c r="S50" s="231">
        <v>0.17699999999999999</v>
      </c>
      <c r="T50" s="231">
        <v>0.18</v>
      </c>
      <c r="U50" s="231">
        <v>0.185</v>
      </c>
      <c r="V50" s="43"/>
      <c r="W50" s="231">
        <v>0.182</v>
      </c>
      <c r="X50" s="231">
        <v>0.191</v>
      </c>
      <c r="Y50" s="231">
        <v>0.192</v>
      </c>
      <c r="Z50" s="231">
        <v>0.19900000000000001</v>
      </c>
      <c r="AA50" s="43"/>
      <c r="AB50" s="43"/>
      <c r="AC50" s="43"/>
      <c r="AI50" s="158"/>
      <c r="AJ50" s="158"/>
    </row>
    <row r="51" spans="1:36" ht="14.85">
      <c r="A51" s="10" t="s">
        <v>100</v>
      </c>
      <c r="B51" s="56"/>
      <c r="C51" s="228">
        <v>7.0000000000000007E-2</v>
      </c>
      <c r="D51" s="106">
        <v>7.3999999999999996E-2</v>
      </c>
      <c r="E51" s="232">
        <v>7.1999999999999995E-2</v>
      </c>
      <c r="F51" s="106">
        <v>6.5000000000000002E-2</v>
      </c>
      <c r="G51" s="225"/>
      <c r="H51" s="230">
        <v>6.3E-2</v>
      </c>
      <c r="I51" s="231">
        <v>5.8999999999999997E-2</v>
      </c>
      <c r="J51" s="231">
        <v>6.4000000000000001E-2</v>
      </c>
      <c r="K51" s="231">
        <v>0.06</v>
      </c>
      <c r="L51" s="225"/>
      <c r="M51" s="230">
        <v>6.0999999999999999E-2</v>
      </c>
      <c r="N51" s="231">
        <v>6.0999999999999999E-2</v>
      </c>
      <c r="O51" s="231">
        <v>6.2E-2</v>
      </c>
      <c r="P51" s="231">
        <v>0.06</v>
      </c>
      <c r="Q51" s="225"/>
      <c r="R51" s="231">
        <v>5.6000000000000001E-2</v>
      </c>
      <c r="S51" s="231">
        <v>5.6000000000000001E-2</v>
      </c>
      <c r="T51" s="231">
        <v>5.7000000000000002E-2</v>
      </c>
      <c r="U51" s="231">
        <v>5.6000000000000001E-2</v>
      </c>
      <c r="V51" s="43"/>
      <c r="W51" s="231">
        <v>5.5E-2</v>
      </c>
      <c r="X51" s="231">
        <v>5.8000000000000003E-2</v>
      </c>
      <c r="Y51" s="231">
        <v>0.06</v>
      </c>
      <c r="Z51" s="231">
        <v>5.7000000000000002E-2</v>
      </c>
      <c r="AA51" s="43"/>
      <c r="AB51" s="43"/>
      <c r="AC51" s="43"/>
      <c r="AI51" s="396"/>
      <c r="AJ51" s="158"/>
    </row>
    <row r="52" spans="1:36" ht="14.85">
      <c r="A52" s="10" t="s">
        <v>101</v>
      </c>
      <c r="B52" s="72"/>
      <c r="C52" s="257">
        <v>2.09</v>
      </c>
      <c r="D52" s="73">
        <v>1.48</v>
      </c>
      <c r="E52" s="258">
        <v>1.43</v>
      </c>
      <c r="F52" s="73">
        <v>1.46</v>
      </c>
      <c r="G52" s="259"/>
      <c r="H52" s="260">
        <v>1.35</v>
      </c>
      <c r="I52" s="261">
        <v>2.09</v>
      </c>
      <c r="J52" s="261">
        <v>1.9</v>
      </c>
      <c r="K52" s="261">
        <v>2.31</v>
      </c>
      <c r="L52" s="259"/>
      <c r="M52" s="260">
        <v>2.29</v>
      </c>
      <c r="N52" s="261">
        <v>2.65</v>
      </c>
      <c r="O52" s="261">
        <v>2.14</v>
      </c>
      <c r="P52" s="261">
        <v>2.39</v>
      </c>
      <c r="Q52" s="259"/>
      <c r="R52" s="261">
        <v>1.92</v>
      </c>
      <c r="S52" s="261">
        <v>1.84</v>
      </c>
      <c r="T52" s="261">
        <v>2.02</v>
      </c>
      <c r="U52" s="261">
        <v>2.25</v>
      </c>
      <c r="V52" s="43"/>
      <c r="W52" s="340">
        <v>2.15</v>
      </c>
      <c r="X52" s="340">
        <v>2.0699999999999998</v>
      </c>
      <c r="Y52" s="340">
        <v>2.1800000000000002</v>
      </c>
      <c r="Z52" s="340">
        <v>2.1469999999999998</v>
      </c>
      <c r="AA52" s="43"/>
      <c r="AB52" s="43"/>
      <c r="AC52" s="43"/>
      <c r="AI52" s="158"/>
      <c r="AJ52" s="158"/>
    </row>
    <row r="53" spans="1:36" ht="14.85">
      <c r="A53" s="10" t="s">
        <v>102</v>
      </c>
      <c r="B53" s="56"/>
      <c r="C53" s="228">
        <v>1.7999999999999999E-2</v>
      </c>
      <c r="D53" s="106">
        <v>1.7999999999999999E-2</v>
      </c>
      <c r="E53" s="232">
        <v>1.7999999999999999E-2</v>
      </c>
      <c r="F53" s="106">
        <v>1.7000000000000001E-2</v>
      </c>
      <c r="G53" s="225"/>
      <c r="H53" s="230">
        <v>1.6E-2</v>
      </c>
      <c r="I53" s="231">
        <v>1.4999999999999999E-2</v>
      </c>
      <c r="J53" s="231">
        <v>1.4999999999999999E-2</v>
      </c>
      <c r="K53" s="231">
        <v>1.4999999999999999E-2</v>
      </c>
      <c r="L53" s="225"/>
      <c r="M53" s="230">
        <v>1.4999999999999999E-2</v>
      </c>
      <c r="N53" s="231">
        <v>1.4999999999999999E-2</v>
      </c>
      <c r="O53" s="231">
        <v>1.4999999999999999E-2</v>
      </c>
      <c r="P53" s="231">
        <v>1.4E-2</v>
      </c>
      <c r="Q53" s="225"/>
      <c r="R53" s="231">
        <v>1.4999999999999999E-2</v>
      </c>
      <c r="S53" s="231">
        <v>1.4E-2</v>
      </c>
      <c r="T53" s="231">
        <v>0.01</v>
      </c>
      <c r="U53" s="231">
        <v>8.9999999999999993E-3</v>
      </c>
      <c r="V53" s="43"/>
      <c r="W53" s="224">
        <v>8.9999999999999993E-3</v>
      </c>
      <c r="X53" s="224">
        <v>8.9999999999999993E-3</v>
      </c>
      <c r="Y53" s="224">
        <v>0.01</v>
      </c>
      <c r="Z53" s="224">
        <v>0.01</v>
      </c>
      <c r="AA53" s="43"/>
      <c r="AB53" s="43"/>
      <c r="AC53" s="43"/>
      <c r="AI53" s="158"/>
      <c r="AJ53" s="158"/>
    </row>
    <row r="54" spans="1:36" ht="14.85">
      <c r="A54" s="10" t="s">
        <v>103</v>
      </c>
      <c r="B54" s="56"/>
      <c r="C54" s="228">
        <v>1.9E-2</v>
      </c>
      <c r="D54" s="106">
        <v>1.9E-2</v>
      </c>
      <c r="E54" s="232">
        <v>0.02</v>
      </c>
      <c r="F54" s="106">
        <v>0.02</v>
      </c>
      <c r="G54" s="225"/>
      <c r="H54" s="230">
        <v>1.7999999999999999E-2</v>
      </c>
      <c r="I54" s="231">
        <v>1.7000000000000001E-2</v>
      </c>
      <c r="J54" s="231">
        <v>1.9E-2</v>
      </c>
      <c r="K54" s="231">
        <v>1.6E-2</v>
      </c>
      <c r="L54" s="225"/>
      <c r="M54" s="230">
        <v>1.6E-2</v>
      </c>
      <c r="N54" s="231">
        <v>1.6E-2</v>
      </c>
      <c r="O54" s="231">
        <v>1.4999999999999999E-2</v>
      </c>
      <c r="P54" s="231">
        <v>1.6E-2</v>
      </c>
      <c r="Q54" s="225"/>
      <c r="R54" s="231">
        <v>1.6E-2</v>
      </c>
      <c r="S54" s="231">
        <v>1.6E-2</v>
      </c>
      <c r="T54" s="231">
        <v>1.2E-2</v>
      </c>
      <c r="U54" s="231">
        <v>0.01</v>
      </c>
      <c r="V54" s="43"/>
      <c r="W54" s="224">
        <v>1.0999999999999999E-2</v>
      </c>
      <c r="X54" s="224">
        <v>1.0999999999999999E-2</v>
      </c>
      <c r="Y54" s="224">
        <v>1.0999999999999999E-2</v>
      </c>
      <c r="Z54" s="224">
        <v>1.0999999999999999E-2</v>
      </c>
      <c r="AA54" s="43"/>
      <c r="AB54" s="43"/>
      <c r="AC54" s="43"/>
      <c r="AI54" s="158"/>
      <c r="AJ54" s="158"/>
    </row>
    <row r="55" spans="1:36">
      <c r="C55" s="43"/>
      <c r="D55" s="43"/>
      <c r="E55" s="43"/>
      <c r="F55" s="43"/>
      <c r="G55" s="262"/>
      <c r="H55" s="43"/>
      <c r="I55" s="43"/>
      <c r="J55" s="43"/>
      <c r="K55" s="43"/>
      <c r="L55" s="262"/>
      <c r="M55" s="43"/>
      <c r="N55" s="43"/>
      <c r="O55" s="43"/>
      <c r="P55" s="43"/>
      <c r="Q55" s="262"/>
      <c r="R55" s="43"/>
      <c r="S55" s="43"/>
      <c r="T55" s="43"/>
      <c r="U55" s="43"/>
      <c r="V55" s="43"/>
      <c r="W55" s="43"/>
      <c r="X55" s="43"/>
      <c r="Y55" s="43"/>
      <c r="Z55" s="43"/>
      <c r="AA55" s="43"/>
      <c r="AB55" s="43"/>
      <c r="AC55" s="43"/>
    </row>
    <row r="56" spans="1:36">
      <c r="A56" s="75" t="s">
        <v>104</v>
      </c>
      <c r="B56" s="83"/>
      <c r="C56" s="263"/>
      <c r="D56" s="263"/>
      <c r="E56" s="263"/>
      <c r="F56" s="263"/>
      <c r="G56" s="263"/>
      <c r="H56" s="263"/>
      <c r="I56" s="263"/>
      <c r="J56" s="263"/>
      <c r="K56" s="263"/>
      <c r="L56" s="263"/>
      <c r="M56" s="263"/>
      <c r="N56" s="263"/>
      <c r="O56" s="263"/>
      <c r="P56" s="263"/>
      <c r="Q56" s="263"/>
      <c r="R56" s="263"/>
      <c r="S56" s="263"/>
      <c r="T56" s="263"/>
      <c r="U56" s="263"/>
      <c r="V56" s="263"/>
      <c r="W56" s="263"/>
      <c r="X56" s="263"/>
      <c r="Y56" s="263"/>
      <c r="Z56" s="263"/>
      <c r="AA56" s="263"/>
      <c r="AB56" s="43"/>
      <c r="AC56" s="43"/>
    </row>
    <row r="57" spans="1:36">
      <c r="A57" s="75" t="s">
        <v>105</v>
      </c>
      <c r="B57" s="83"/>
      <c r="C57" s="263"/>
      <c r="D57" s="263"/>
      <c r="E57" s="264"/>
      <c r="F57" s="264"/>
      <c r="G57" s="262"/>
      <c r="H57" s="264"/>
      <c r="I57" s="264"/>
      <c r="J57" s="264"/>
      <c r="K57" s="264"/>
      <c r="L57" s="262"/>
      <c r="M57" s="264"/>
      <c r="N57" s="264"/>
      <c r="O57" s="264"/>
      <c r="P57" s="264"/>
      <c r="Q57" s="262"/>
      <c r="R57" s="264"/>
      <c r="S57" s="264"/>
      <c r="T57" s="264"/>
      <c r="U57" s="264"/>
      <c r="V57" s="264"/>
      <c r="W57" s="264"/>
      <c r="X57" s="264"/>
      <c r="Y57" s="264"/>
      <c r="Z57" s="264"/>
      <c r="AA57" s="264"/>
      <c r="AB57" s="43"/>
      <c r="AC57" s="43"/>
    </row>
    <row r="58" spans="1:36">
      <c r="A58" s="75"/>
      <c r="C58" s="43"/>
      <c r="D58" s="43"/>
      <c r="E58" s="43"/>
      <c r="F58" s="43"/>
      <c r="G58" s="262"/>
      <c r="H58" s="43"/>
      <c r="I58" s="43"/>
      <c r="J58" s="43"/>
      <c r="K58" s="43"/>
      <c r="L58" s="262"/>
      <c r="M58" s="43"/>
      <c r="N58" s="43"/>
      <c r="O58" s="43"/>
      <c r="P58" s="43"/>
      <c r="Q58" s="262"/>
      <c r="R58" s="43"/>
      <c r="S58" s="43"/>
      <c r="T58" s="43"/>
      <c r="U58" s="43"/>
      <c r="V58" s="43"/>
      <c r="W58" s="43"/>
      <c r="X58" s="43"/>
      <c r="Y58" s="43"/>
      <c r="Z58" s="43"/>
      <c r="AA58" s="43"/>
      <c r="AB58" s="43"/>
      <c r="AC58" s="43"/>
    </row>
    <row r="59" spans="1:36">
      <c r="C59" s="332"/>
      <c r="D59" s="332"/>
      <c r="E59" s="332"/>
      <c r="F59" s="332"/>
      <c r="H59" s="332"/>
      <c r="I59" s="332"/>
      <c r="J59" s="332"/>
      <c r="K59" s="332"/>
      <c r="M59" s="332"/>
      <c r="N59" s="332"/>
      <c r="O59" s="332"/>
      <c r="P59" s="332"/>
      <c r="R59" s="332"/>
      <c r="S59" s="332"/>
      <c r="T59" s="332"/>
      <c r="U59" s="332"/>
      <c r="V59"/>
      <c r="W59" s="332"/>
      <c r="X59" s="332"/>
      <c r="Y59" s="332"/>
      <c r="Z59" s="332"/>
      <c r="AA59"/>
      <c r="AB59" s="332"/>
      <c r="AC59" s="332"/>
      <c r="AD59" s="332"/>
      <c r="AE59" s="332"/>
      <c r="AF59" s="332"/>
      <c r="AG59" s="332"/>
    </row>
    <row r="60" spans="1:36">
      <c r="C60" s="332"/>
      <c r="D60" s="332"/>
      <c r="E60" s="332"/>
      <c r="F60" s="332"/>
      <c r="H60" s="332"/>
      <c r="I60" s="332"/>
      <c r="J60" s="332"/>
      <c r="K60" s="332"/>
      <c r="M60" s="332"/>
      <c r="N60" s="332"/>
      <c r="O60" s="332"/>
      <c r="P60" s="332"/>
      <c r="R60" s="332"/>
      <c r="S60" s="332"/>
      <c r="T60" s="332"/>
      <c r="U60" s="332"/>
      <c r="V60"/>
      <c r="W60" s="332"/>
      <c r="X60" s="332"/>
      <c r="Y60" s="332"/>
      <c r="Z60" s="332"/>
      <c r="AA60"/>
      <c r="AB60" s="332"/>
      <c r="AC60" s="332"/>
      <c r="AD60" s="332"/>
      <c r="AE60" s="332"/>
    </row>
    <row r="61" spans="1:36">
      <c r="C61" s="332"/>
      <c r="D61" s="332"/>
      <c r="E61" s="332"/>
      <c r="F61" s="332"/>
      <c r="H61" s="332"/>
      <c r="I61" s="332"/>
      <c r="J61" s="332"/>
      <c r="K61" s="332"/>
      <c r="M61" s="332"/>
      <c r="N61" s="332"/>
      <c r="O61" s="332"/>
      <c r="P61" s="332"/>
      <c r="R61" s="332"/>
      <c r="S61" s="332"/>
      <c r="T61" s="332"/>
      <c r="U61" s="332"/>
      <c r="V61"/>
      <c r="W61" s="332"/>
      <c r="X61" s="332"/>
      <c r="Y61" s="332"/>
      <c r="Z61" s="332"/>
      <c r="AA61"/>
      <c r="AB61" s="332"/>
      <c r="AC61" s="332"/>
      <c r="AD61" s="332"/>
      <c r="AE61" s="332"/>
    </row>
    <row r="62" spans="1:36">
      <c r="C62" s="332"/>
      <c r="D62" s="332"/>
      <c r="E62" s="332"/>
      <c r="F62" s="332"/>
      <c r="H62" s="332"/>
      <c r="I62" s="332"/>
      <c r="J62" s="332"/>
      <c r="K62" s="332"/>
      <c r="M62" s="332"/>
      <c r="N62" s="332"/>
      <c r="O62" s="332"/>
      <c r="P62" s="332"/>
      <c r="R62" s="332"/>
      <c r="S62" s="332"/>
      <c r="T62" s="332"/>
      <c r="U62" s="332"/>
      <c r="V62"/>
      <c r="W62" s="332"/>
      <c r="X62" s="332"/>
      <c r="Y62" s="332"/>
      <c r="Z62" s="332"/>
      <c r="AA62"/>
      <c r="AB62" s="332"/>
      <c r="AC62" s="332"/>
      <c r="AD62" s="332"/>
      <c r="AE62" s="332"/>
    </row>
    <row r="63" spans="1:36">
      <c r="C63" s="332"/>
      <c r="D63" s="332"/>
      <c r="E63" s="332"/>
      <c r="F63" s="332"/>
      <c r="H63" s="332"/>
      <c r="I63" s="332"/>
      <c r="J63" s="332"/>
      <c r="K63" s="332"/>
      <c r="M63" s="332"/>
      <c r="N63" s="332"/>
      <c r="O63" s="332"/>
      <c r="P63" s="332"/>
      <c r="R63" s="332"/>
      <c r="S63" s="332"/>
      <c r="T63" s="332"/>
      <c r="U63" s="332"/>
      <c r="V63"/>
      <c r="W63" s="332"/>
      <c r="X63" s="332"/>
      <c r="Y63" s="332"/>
      <c r="Z63" s="332"/>
      <c r="AA63"/>
      <c r="AB63" s="332"/>
      <c r="AC63" s="332"/>
      <c r="AD63" s="332"/>
      <c r="AE63" s="332"/>
    </row>
    <row r="64" spans="1:36">
      <c r="C64" s="332"/>
      <c r="D64" s="332"/>
      <c r="E64" s="332"/>
      <c r="F64" s="332"/>
      <c r="H64" s="332"/>
      <c r="I64" s="332"/>
      <c r="J64" s="332"/>
      <c r="K64" s="332"/>
      <c r="M64" s="332"/>
      <c r="N64" s="332"/>
      <c r="O64" s="332"/>
      <c r="P64" s="332"/>
      <c r="R64" s="332"/>
      <c r="S64" s="332"/>
      <c r="T64" s="332"/>
      <c r="U64" s="332"/>
      <c r="V64"/>
      <c r="W64" s="332"/>
      <c r="X64" s="332"/>
      <c r="Y64" s="332"/>
      <c r="Z64" s="332"/>
      <c r="AA64"/>
      <c r="AB64" s="332"/>
      <c r="AC64" s="332"/>
      <c r="AD64" s="332"/>
      <c r="AE64" s="332"/>
    </row>
    <row r="65" spans="3:31">
      <c r="C65" s="332"/>
      <c r="D65" s="332"/>
      <c r="E65" s="332"/>
      <c r="F65" s="332"/>
      <c r="H65" s="332"/>
      <c r="I65" s="332"/>
      <c r="J65" s="332"/>
      <c r="K65" s="332"/>
      <c r="M65" s="332"/>
      <c r="N65" s="332"/>
      <c r="O65" s="332"/>
      <c r="P65" s="332"/>
      <c r="R65" s="332"/>
      <c r="S65" s="332"/>
      <c r="T65" s="332"/>
      <c r="U65" s="332"/>
      <c r="V65"/>
      <c r="W65" s="332"/>
      <c r="X65" s="332"/>
      <c r="Y65" s="332"/>
      <c r="Z65" s="332"/>
      <c r="AA65"/>
      <c r="AB65" s="332"/>
      <c r="AC65" s="332"/>
      <c r="AD65" s="332"/>
      <c r="AE65" s="332"/>
    </row>
    <row r="66" spans="3:31">
      <c r="C66" s="332"/>
      <c r="D66" s="332"/>
      <c r="E66" s="332"/>
      <c r="F66" s="332"/>
      <c r="H66" s="332"/>
      <c r="I66" s="332"/>
      <c r="J66" s="332"/>
      <c r="K66" s="332"/>
      <c r="M66" s="332"/>
      <c r="N66" s="332"/>
      <c r="O66" s="332"/>
      <c r="P66" s="332"/>
      <c r="R66" s="332"/>
      <c r="S66" s="332"/>
      <c r="T66" s="332"/>
      <c r="U66" s="332"/>
      <c r="V66"/>
      <c r="W66" s="332"/>
      <c r="X66" s="332"/>
      <c r="Y66" s="332"/>
      <c r="Z66" s="332"/>
      <c r="AA66"/>
      <c r="AB66" s="332"/>
      <c r="AC66" s="332"/>
      <c r="AD66" s="332"/>
      <c r="AE66" s="332"/>
    </row>
    <row r="67" spans="3:31">
      <c r="C67" s="332"/>
      <c r="D67" s="332"/>
      <c r="E67" s="332"/>
      <c r="F67" s="332"/>
      <c r="H67" s="332"/>
      <c r="I67" s="332"/>
      <c r="J67" s="332"/>
      <c r="K67" s="332"/>
      <c r="M67" s="332"/>
      <c r="N67" s="332"/>
      <c r="O67" s="332"/>
      <c r="P67" s="332"/>
      <c r="R67" s="332"/>
      <c r="S67" s="332"/>
      <c r="T67" s="332"/>
      <c r="U67" s="332"/>
      <c r="V67"/>
      <c r="W67" s="332"/>
      <c r="X67" s="332"/>
      <c r="Y67" s="332"/>
      <c r="Z67" s="332"/>
      <c r="AA67"/>
      <c r="AB67" s="332"/>
      <c r="AC67" s="332"/>
      <c r="AD67" s="332"/>
      <c r="AE67" s="332"/>
    </row>
  </sheetData>
  <mergeCells count="20">
    <mergeCell ref="R4:U4"/>
    <mergeCell ref="R19:U19"/>
    <mergeCell ref="R28:U28"/>
    <mergeCell ref="R47:U47"/>
    <mergeCell ref="W4:Z4"/>
    <mergeCell ref="W47:Z47"/>
    <mergeCell ref="W28:Z28"/>
    <mergeCell ref="W19:Z19"/>
    <mergeCell ref="M4:P4"/>
    <mergeCell ref="M28:P28"/>
    <mergeCell ref="M47:P47"/>
    <mergeCell ref="M19:P19"/>
    <mergeCell ref="C4:F4"/>
    <mergeCell ref="C19:F19"/>
    <mergeCell ref="C28:F28"/>
    <mergeCell ref="C47:F47"/>
    <mergeCell ref="H4:K4"/>
    <mergeCell ref="H19:K19"/>
    <mergeCell ref="H28:K28"/>
    <mergeCell ref="H47:K47"/>
  </mergeCells>
  <conditionalFormatting sqref="B5:B17">
    <cfRule type="containsErrors" dxfId="2142" priority="95">
      <formula>ISERROR(B5)</formula>
    </cfRule>
  </conditionalFormatting>
  <conditionalFormatting sqref="B20:B26">
    <cfRule type="containsErrors" dxfId="2141" priority="181">
      <formula>ISERROR(B20)</formula>
    </cfRule>
  </conditionalFormatting>
  <conditionalFormatting sqref="B29">
    <cfRule type="containsErrors" dxfId="2140" priority="185">
      <formula>ISERROR(B29)</formula>
    </cfRule>
  </conditionalFormatting>
  <conditionalFormatting sqref="B48:B54">
    <cfRule type="containsErrors" dxfId="2139" priority="134">
      <formula>ISERROR(B48)</formula>
    </cfRule>
  </conditionalFormatting>
  <conditionalFormatting sqref="D5:F5">
    <cfRule type="containsErrors" dxfId="2138" priority="147">
      <formula>ISERROR(D5)</formula>
    </cfRule>
  </conditionalFormatting>
  <conditionalFormatting sqref="D20:F20">
    <cfRule type="containsErrors" dxfId="2137" priority="141">
      <formula>ISERROR(D20)</formula>
    </cfRule>
  </conditionalFormatting>
  <conditionalFormatting sqref="D48:F48">
    <cfRule type="containsErrors" dxfId="2136" priority="138">
      <formula>ISERROR(D48)</formula>
    </cfRule>
  </conditionalFormatting>
  <conditionalFormatting sqref="D29:G29">
    <cfRule type="containsErrors" dxfId="2135" priority="129">
      <formula>ISERROR(D29)</formula>
    </cfRule>
  </conditionalFormatting>
  <conditionalFormatting sqref="G5:G17">
    <cfRule type="containsErrors" dxfId="2134" priority="93">
      <formula>ISERROR(G5)</formula>
    </cfRule>
  </conditionalFormatting>
  <conditionalFormatting sqref="G20:G26">
    <cfRule type="containsErrors" dxfId="2133" priority="126">
      <formula>ISERROR(G20)</formula>
    </cfRule>
  </conditionalFormatting>
  <conditionalFormatting sqref="G48:G54">
    <cfRule type="containsErrors" dxfId="2132" priority="120">
      <formula>ISERROR(G48)</formula>
    </cfRule>
  </conditionalFormatting>
  <conditionalFormatting sqref="L5:L17">
    <cfRule type="containsErrors" dxfId="2131" priority="78">
      <formula>ISERROR(L5)</formula>
    </cfRule>
  </conditionalFormatting>
  <conditionalFormatting sqref="L20:L26">
    <cfRule type="containsErrors" dxfId="2130" priority="85">
      <formula>ISERROR(L20)</formula>
    </cfRule>
  </conditionalFormatting>
  <conditionalFormatting sqref="L29">
    <cfRule type="containsErrors" dxfId="2129" priority="88">
      <formula>ISERROR(L29)</formula>
    </cfRule>
  </conditionalFormatting>
  <conditionalFormatting sqref="L48:L54">
    <cfRule type="containsErrors" dxfId="2128" priority="79">
      <formula>ISERROR(L48)</formula>
    </cfRule>
  </conditionalFormatting>
  <conditionalFormatting sqref="Q5:Q17">
    <cfRule type="containsErrors" dxfId="2127" priority="40">
      <formula>ISERROR(Q5)</formula>
    </cfRule>
  </conditionalFormatting>
  <conditionalFormatting sqref="Q20:Q26">
    <cfRule type="containsErrors" dxfId="2126" priority="47">
      <formula>ISERROR(Q20)</formula>
    </cfRule>
  </conditionalFormatting>
  <conditionalFormatting sqref="Q29">
    <cfRule type="containsErrors" dxfId="2125" priority="50">
      <formula>ISERROR(Q29)</formula>
    </cfRule>
  </conditionalFormatting>
  <conditionalFormatting sqref="Q48:Q54">
    <cfRule type="containsErrors" dxfId="2124" priority="41">
      <formula>ISERROR(Q48)</formula>
    </cfRule>
  </conditionalFormatting>
  <conditionalFormatting sqref="V5:V16">
    <cfRule type="containsErrors" dxfId="2123" priority="33">
      <formula>ISERROR(V5)</formula>
    </cfRule>
  </conditionalFormatting>
  <conditionalFormatting sqref="V19:V25">
    <cfRule type="containsErrors" dxfId="2122" priority="34">
      <formula>ISERROR(V19)</formula>
    </cfRule>
  </conditionalFormatting>
  <conditionalFormatting sqref="V28">
    <cfRule type="containsErrors" dxfId="2121" priority="36">
      <formula>ISERROR(V28)</formula>
    </cfRule>
  </conditionalFormatting>
  <conditionalFormatting sqref="AA5:AA16 AA19:AA25 AA28">
    <cfRule type="containsErrors" dxfId="2120" priority="348">
      <formula>ISERROR(AA5)</formula>
    </cfRule>
  </conditionalFormatting>
  <conditionalFormatting sqref="AB36">
    <cfRule type="containsErrors" dxfId="2119" priority="20">
      <formula>ISERROR(AB36)</formula>
    </cfRule>
  </conditionalFormatting>
  <conditionalFormatting sqref="AC36">
    <cfRule type="containsErrors" dxfId="2118" priority="19">
      <formula>ISERROR(AC36)</formula>
    </cfRule>
  </conditionalFormatting>
  <conditionalFormatting sqref="AD36">
    <cfRule type="containsErrors" dxfId="2117" priority="18">
      <formula>ISERROR(AD36)</formula>
    </cfRule>
  </conditionalFormatting>
  <conditionalFormatting sqref="AE36">
    <cfRule type="containsErrors" dxfId="2116" priority="17">
      <formula>ISERROR(AE36)</formula>
    </cfRule>
  </conditionalFormatting>
  <conditionalFormatting sqref="AB37">
    <cfRule type="containsErrors" dxfId="2115" priority="16">
      <formula>ISERROR(AB37)</formula>
    </cfRule>
  </conditionalFormatting>
  <conditionalFormatting sqref="AC37">
    <cfRule type="containsErrors" dxfId="2114" priority="15">
      <formula>ISERROR(AC37)</formula>
    </cfRule>
  </conditionalFormatting>
  <conditionalFormatting sqref="AD37">
    <cfRule type="containsErrors" dxfId="2113" priority="14">
      <formula>ISERROR(AD37)</formula>
    </cfRule>
  </conditionalFormatting>
  <conditionalFormatting sqref="AE37">
    <cfRule type="containsErrors" dxfId="2112" priority="13">
      <formula>ISERROR(AE37)</formula>
    </cfRule>
  </conditionalFormatting>
  <conditionalFormatting sqref="AB34">
    <cfRule type="containsErrors" dxfId="2111" priority="12">
      <formula>ISERROR(AB34)</formula>
    </cfRule>
  </conditionalFormatting>
  <conditionalFormatting sqref="AC34">
    <cfRule type="containsErrors" dxfId="2110" priority="11">
      <formula>ISERROR(AC34)</formula>
    </cfRule>
  </conditionalFormatting>
  <conditionalFormatting sqref="AD34">
    <cfRule type="containsErrors" dxfId="2109" priority="10">
      <formula>ISERROR(AD34)</formula>
    </cfRule>
  </conditionalFormatting>
  <conditionalFormatting sqref="AE34">
    <cfRule type="containsErrors" dxfId="2108" priority="9">
      <formula>ISERROR(AE34)</formula>
    </cfRule>
  </conditionalFormatting>
  <conditionalFormatting sqref="AG37">
    <cfRule type="containsErrors" dxfId="2107" priority="7">
      <formula>ISERROR(AG37)</formula>
    </cfRule>
  </conditionalFormatting>
  <conditionalFormatting sqref="AG36">
    <cfRule type="containsErrors" dxfId="2106" priority="5">
      <formula>ISERROR(AG36)</formula>
    </cfRule>
  </conditionalFormatting>
  <conditionalFormatting sqref="AG34">
    <cfRule type="containsErrors" dxfId="2105" priority="4">
      <formula>ISERROR(AG34)</formula>
    </cfRule>
  </conditionalFormatting>
  <pageMargins left="7.874015748031496E-2" right="7.874015748031496E-2" top="0.19685039370078741" bottom="0.19685039370078741" header="0.11811023622047245" footer="0.11811023622047245"/>
  <pageSetup paperSize="9" scale="52" orientation="landscape" r:id="rId1"/>
  <headerFooter>
    <oddFooter>&amp;L&amp;"Segoe UI,Standard"&amp;8&amp;K00-049BAWAG Group AG&amp;R&amp;"Segoe UI,Standard"&amp;8&amp;K00-049&amp;D</oddFooter>
  </headerFooter>
  <ignoredErrors>
    <ignoredError sqref="B47:B48 B4 B28 B5:D5 C4 B57:C57 C28 B29:E29 B46:E46 B27:E27 B19:B20 C19:F20 C47:F48 B18:D18 B55:F56 H4 AF55:AF57 H29:J29 H27:J27 H46:J46 H55:J56 H28 H19 H47 M4 M18 M27 M46 AB51:AC57 AE46:AE57 AB4:AF27 AB47:AD50 AF38:AF50 AD46 R48:U50 R21:U27 R47:U47 R38:U46 R28:U29 R6:U17 R18:U20 R4:U5 R33:U33 AF32:AF36 AF30 R30:U30 R35:U35 R34" numberStoredAsText="1"/>
    <ignoredError sqref="AC34:AC36"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2"/>
  <sheetViews>
    <sheetView showGridLines="0" zoomScaleNormal="100" zoomScaleSheetLayoutView="110" workbookViewId="0">
      <pane xSplit="2" ySplit="5" topLeftCell="C6" activePane="bottomRight" state="frozen"/>
      <selection pane="bottomRight" activeCell="U24" sqref="O16:U24"/>
      <selection pane="bottomLeft" activeCell="M19" sqref="M19"/>
      <selection pane="topRight" activeCell="M19" sqref="M19"/>
    </sheetView>
  </sheetViews>
  <sheetFormatPr defaultColWidth="11.42578125" defaultRowHeight="14.85"/>
  <cols>
    <col min="1" max="1" width="38.42578125" customWidth="1"/>
    <col min="2" max="2" width="0.85546875" customWidth="1"/>
    <col min="3" max="6" width="6.5703125" customWidth="1"/>
    <col min="7" max="7" width="0.85546875" customWidth="1"/>
    <col min="8" max="11" width="6.5703125" customWidth="1"/>
    <col min="12" max="12" width="0.85546875" customWidth="1"/>
    <col min="13" max="16" width="6.5703125" customWidth="1"/>
    <col min="17" max="17" width="0.85546875" customWidth="1"/>
    <col min="18" max="21" width="6.5703125" customWidth="1"/>
    <col min="22" max="22" width="0.85546875" customWidth="1"/>
    <col min="23" max="26" width="6.5703125" customWidth="1"/>
    <col min="27" max="27" width="0.85546875" customWidth="1"/>
    <col min="28" max="33" width="6.5703125" customWidth="1"/>
  </cols>
  <sheetData>
    <row r="1" spans="1:36" ht="16.350000000000001">
      <c r="A1" s="2" t="s">
        <v>106</v>
      </c>
    </row>
    <row r="2" spans="1:36">
      <c r="A2" s="6" t="s">
        <v>58</v>
      </c>
    </row>
    <row r="3" spans="1:36" ht="15.6" thickBot="1">
      <c r="A3" s="6"/>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spans="1:36" ht="15.6" thickTop="1">
      <c r="B4" s="52"/>
      <c r="C4" s="525" t="s">
        <v>29</v>
      </c>
      <c r="D4" s="525"/>
      <c r="E4" s="525"/>
      <c r="F4" s="526"/>
      <c r="G4" s="52"/>
      <c r="H4" s="524" t="s">
        <v>30</v>
      </c>
      <c r="I4" s="525"/>
      <c r="J4" s="525"/>
      <c r="K4" s="525"/>
      <c r="L4" s="52"/>
      <c r="M4" s="524" t="s">
        <v>27</v>
      </c>
      <c r="N4" s="525"/>
      <c r="O4" s="525"/>
      <c r="P4" s="525"/>
      <c r="Q4" s="52"/>
      <c r="R4" s="524" t="s">
        <v>31</v>
      </c>
      <c r="S4" s="525"/>
      <c r="T4" s="525"/>
      <c r="U4" s="525"/>
      <c r="V4" s="52"/>
      <c r="W4" s="527" t="s">
        <v>28</v>
      </c>
      <c r="X4" s="527"/>
      <c r="Y4" s="527"/>
      <c r="Z4" s="527"/>
      <c r="AA4" s="52"/>
      <c r="AB4" s="51" t="s">
        <v>29</v>
      </c>
      <c r="AC4" s="202" t="s">
        <v>30</v>
      </c>
      <c r="AD4" s="202" t="s">
        <v>27</v>
      </c>
      <c r="AE4" s="202" t="s">
        <v>31</v>
      </c>
      <c r="AF4" s="129" t="s">
        <v>31</v>
      </c>
      <c r="AG4" s="202" t="s">
        <v>28</v>
      </c>
    </row>
    <row r="5" spans="1:36" ht="18.600000000000001">
      <c r="B5" s="53"/>
      <c r="C5" s="22" t="s">
        <v>32</v>
      </c>
      <c r="D5" s="107" t="s">
        <v>33</v>
      </c>
      <c r="E5" s="127" t="s">
        <v>34</v>
      </c>
      <c r="F5" s="89" t="s">
        <v>35</v>
      </c>
      <c r="G5" s="53"/>
      <c r="H5" s="74" t="s">
        <v>32</v>
      </c>
      <c r="I5" s="144" t="s">
        <v>33</v>
      </c>
      <c r="J5" s="144" t="s">
        <v>34</v>
      </c>
      <c r="K5" s="144" t="s">
        <v>35</v>
      </c>
      <c r="L5" s="53"/>
      <c r="M5" s="74" t="s">
        <v>32</v>
      </c>
      <c r="N5" s="144" t="s">
        <v>33</v>
      </c>
      <c r="O5" s="144" t="s">
        <v>34</v>
      </c>
      <c r="P5" s="144" t="s">
        <v>35</v>
      </c>
      <c r="Q5" s="53"/>
      <c r="R5" s="74" t="s">
        <v>32</v>
      </c>
      <c r="S5" s="144" t="s">
        <v>33</v>
      </c>
      <c r="T5" s="144" t="s">
        <v>34</v>
      </c>
      <c r="U5" s="144" t="s">
        <v>35</v>
      </c>
      <c r="V5" s="53"/>
      <c r="W5" s="144" t="s">
        <v>32</v>
      </c>
      <c r="X5" s="144" t="s">
        <v>33</v>
      </c>
      <c r="Y5" s="144" t="s">
        <v>34</v>
      </c>
      <c r="Z5" s="144" t="s">
        <v>35</v>
      </c>
      <c r="AA5" s="53"/>
      <c r="AB5" s="144" t="s">
        <v>36</v>
      </c>
      <c r="AC5" s="21" t="s">
        <v>36</v>
      </c>
      <c r="AD5" s="21" t="s">
        <v>36</v>
      </c>
      <c r="AE5" s="21" t="s">
        <v>36</v>
      </c>
      <c r="AF5" s="329" t="s">
        <v>37</v>
      </c>
      <c r="AG5" s="21" t="s">
        <v>36</v>
      </c>
    </row>
    <row r="6" spans="1:36">
      <c r="A6" s="12" t="s">
        <v>59</v>
      </c>
      <c r="B6" s="55"/>
      <c r="C6" s="271">
        <v>214.5</v>
      </c>
      <c r="D6" s="173">
        <v>220.6</v>
      </c>
      <c r="E6" s="173">
        <v>220</v>
      </c>
      <c r="F6" s="166">
        <v>223.9</v>
      </c>
      <c r="G6" s="251"/>
      <c r="H6" s="272">
        <v>219.8</v>
      </c>
      <c r="I6" s="173">
        <v>227.5</v>
      </c>
      <c r="J6" s="173">
        <v>234.6</v>
      </c>
      <c r="K6" s="173">
        <v>233.6</v>
      </c>
      <c r="L6" s="251"/>
      <c r="M6" s="272">
        <v>229.6</v>
      </c>
      <c r="N6" s="173">
        <v>231.6</v>
      </c>
      <c r="O6" s="173">
        <v>233.8</v>
      </c>
      <c r="P6" s="173">
        <v>243.3</v>
      </c>
      <c r="Q6" s="251"/>
      <c r="R6" s="173">
        <v>242</v>
      </c>
      <c r="S6" s="173">
        <v>249.5</v>
      </c>
      <c r="T6" s="173">
        <v>260</v>
      </c>
      <c r="U6" s="173">
        <v>269.7</v>
      </c>
      <c r="V6" s="251"/>
      <c r="W6" s="173">
        <v>290</v>
      </c>
      <c r="X6" s="173">
        <v>310.2</v>
      </c>
      <c r="Y6" s="173">
        <v>313.7</v>
      </c>
      <c r="Z6" s="173">
        <v>316.3</v>
      </c>
      <c r="AA6" s="251"/>
      <c r="AB6" s="273">
        <v>879</v>
      </c>
      <c r="AC6" s="273">
        <v>915.4</v>
      </c>
      <c r="AD6" s="273">
        <v>938.3</v>
      </c>
      <c r="AE6" s="273">
        <v>1021.1</v>
      </c>
      <c r="AF6" s="273">
        <v>1021.1</v>
      </c>
      <c r="AG6" s="273">
        <v>1230.2</v>
      </c>
      <c r="AH6" s="390"/>
      <c r="AI6" s="390"/>
      <c r="AJ6" s="390"/>
    </row>
    <row r="7" spans="1:36">
      <c r="A7" s="13" t="s">
        <v>60</v>
      </c>
      <c r="B7" s="55"/>
      <c r="C7" s="274">
        <v>72.5</v>
      </c>
      <c r="D7" s="174">
        <v>70</v>
      </c>
      <c r="E7" s="174">
        <v>70.8</v>
      </c>
      <c r="F7" s="167">
        <v>70</v>
      </c>
      <c r="G7" s="251"/>
      <c r="H7" s="275">
        <v>71.900000000000006</v>
      </c>
      <c r="I7" s="174">
        <v>55.8</v>
      </c>
      <c r="J7" s="174">
        <v>62.8</v>
      </c>
      <c r="K7" s="174">
        <v>64.3</v>
      </c>
      <c r="L7" s="251"/>
      <c r="M7" s="275">
        <v>67.7</v>
      </c>
      <c r="N7" s="174">
        <v>70.099999999999994</v>
      </c>
      <c r="O7" s="174">
        <v>71.7</v>
      </c>
      <c r="P7" s="174">
        <v>72.5</v>
      </c>
      <c r="Q7" s="251"/>
      <c r="R7" s="174">
        <v>81.400000000000006</v>
      </c>
      <c r="S7" s="174">
        <v>77.8</v>
      </c>
      <c r="T7" s="174">
        <v>75</v>
      </c>
      <c r="U7" s="174">
        <v>75</v>
      </c>
      <c r="V7" s="251"/>
      <c r="W7" s="174">
        <v>76.2</v>
      </c>
      <c r="X7" s="174">
        <v>76.7</v>
      </c>
      <c r="Y7" s="174">
        <v>76.599999999999994</v>
      </c>
      <c r="Z7" s="174">
        <v>77.7</v>
      </c>
      <c r="AA7" s="251"/>
      <c r="AB7" s="276">
        <v>283.5</v>
      </c>
      <c r="AC7" s="276">
        <v>254.8</v>
      </c>
      <c r="AD7" s="276">
        <v>282.10000000000002</v>
      </c>
      <c r="AE7" s="276">
        <v>309.3</v>
      </c>
      <c r="AF7" s="276">
        <v>309.3</v>
      </c>
      <c r="AG7" s="276">
        <v>307.2</v>
      </c>
      <c r="AH7" s="390"/>
      <c r="AI7" s="390"/>
      <c r="AJ7" s="390"/>
    </row>
    <row r="8" spans="1:36">
      <c r="A8" s="12" t="s">
        <v>61</v>
      </c>
      <c r="B8" s="55"/>
      <c r="C8" s="277">
        <v>287.10000000000002</v>
      </c>
      <c r="D8" s="175">
        <v>290.59999999999997</v>
      </c>
      <c r="E8" s="175">
        <v>290.8</v>
      </c>
      <c r="F8" s="168">
        <v>293.89999999999998</v>
      </c>
      <c r="G8" s="251"/>
      <c r="H8" s="278">
        <v>291.7</v>
      </c>
      <c r="I8" s="175">
        <v>283.3</v>
      </c>
      <c r="J8" s="175">
        <v>297.3</v>
      </c>
      <c r="K8" s="175">
        <v>297.89999999999998</v>
      </c>
      <c r="L8" s="251"/>
      <c r="M8" s="278">
        <v>297.3</v>
      </c>
      <c r="N8" s="175">
        <v>301.7</v>
      </c>
      <c r="O8" s="175">
        <v>305.5</v>
      </c>
      <c r="P8" s="175">
        <v>315.8</v>
      </c>
      <c r="Q8" s="251"/>
      <c r="R8" s="175">
        <v>323.39999999999998</v>
      </c>
      <c r="S8" s="175">
        <v>327.3</v>
      </c>
      <c r="T8" s="175">
        <v>335</v>
      </c>
      <c r="U8" s="175">
        <v>344.7</v>
      </c>
      <c r="V8" s="251"/>
      <c r="W8" s="175">
        <v>366.3</v>
      </c>
      <c r="X8" s="175">
        <v>386.8</v>
      </c>
      <c r="Y8" s="175">
        <v>390.3</v>
      </c>
      <c r="Z8" s="175">
        <v>394</v>
      </c>
      <c r="AA8" s="251"/>
      <c r="AB8" s="279">
        <v>1162.5</v>
      </c>
      <c r="AC8" s="279">
        <v>1170.3</v>
      </c>
      <c r="AD8" s="279">
        <v>1220.3999999999999</v>
      </c>
      <c r="AE8" s="279">
        <v>1330.3999999999999</v>
      </c>
      <c r="AF8" s="279">
        <v>1330.3999999999999</v>
      </c>
      <c r="AG8" s="279">
        <v>1537.3999999999999</v>
      </c>
      <c r="AH8" s="390"/>
      <c r="AI8" s="390"/>
      <c r="AJ8" s="390"/>
    </row>
    <row r="9" spans="1:36" ht="20.85">
      <c r="A9" s="14" t="s">
        <v>62</v>
      </c>
      <c r="B9" s="54"/>
      <c r="C9" s="280">
        <v>11.2</v>
      </c>
      <c r="D9" s="176">
        <v>22.4</v>
      </c>
      <c r="E9" s="176">
        <v>24.1</v>
      </c>
      <c r="F9" s="169">
        <v>20.399999999999999</v>
      </c>
      <c r="G9" s="247"/>
      <c r="H9" s="281">
        <v>5.2</v>
      </c>
      <c r="I9" s="176">
        <v>1.1000000000000001</v>
      </c>
      <c r="J9" s="176">
        <v>-7.4</v>
      </c>
      <c r="K9" s="176">
        <v>4.4000000000000004</v>
      </c>
      <c r="L9" s="247"/>
      <c r="M9" s="281">
        <v>3.8</v>
      </c>
      <c r="N9" s="176">
        <v>0.8</v>
      </c>
      <c r="O9" s="176">
        <v>1.7</v>
      </c>
      <c r="P9" s="176">
        <v>1.9</v>
      </c>
      <c r="Q9" s="247"/>
      <c r="R9" s="176">
        <v>2.1</v>
      </c>
      <c r="S9" s="176">
        <v>4.0999999999999996</v>
      </c>
      <c r="T9" s="176">
        <v>1.3</v>
      </c>
      <c r="U9" s="176">
        <v>-13.8</v>
      </c>
      <c r="V9" s="247"/>
      <c r="W9" s="176">
        <v>0.6</v>
      </c>
      <c r="X9" s="176">
        <v>-3.8</v>
      </c>
      <c r="Y9" s="176">
        <v>-0.6</v>
      </c>
      <c r="Z9" s="176">
        <v>-8.3000000000000007</v>
      </c>
      <c r="AA9" s="247"/>
      <c r="AB9" s="282">
        <v>78</v>
      </c>
      <c r="AC9" s="282">
        <v>3.4</v>
      </c>
      <c r="AD9" s="282">
        <v>8.1</v>
      </c>
      <c r="AE9" s="282">
        <v>-6.4</v>
      </c>
      <c r="AF9" s="282">
        <v>-6.4</v>
      </c>
      <c r="AG9" s="282">
        <v>-12</v>
      </c>
      <c r="AH9" s="390"/>
      <c r="AI9" s="390"/>
      <c r="AJ9" s="390"/>
    </row>
    <row r="10" spans="1:36">
      <c r="A10" s="12" t="s">
        <v>63</v>
      </c>
      <c r="B10" s="55"/>
      <c r="C10" s="283">
        <v>298.3</v>
      </c>
      <c r="D10" s="177">
        <v>313</v>
      </c>
      <c r="E10" s="177">
        <v>314.89999999999998</v>
      </c>
      <c r="F10" s="170">
        <v>314.3</v>
      </c>
      <c r="G10" s="251"/>
      <c r="H10" s="284">
        <v>296.89999999999998</v>
      </c>
      <c r="I10" s="177">
        <v>284.39999999999998</v>
      </c>
      <c r="J10" s="177">
        <v>290</v>
      </c>
      <c r="K10" s="177">
        <v>302.3</v>
      </c>
      <c r="L10" s="251"/>
      <c r="M10" s="284">
        <v>301.10000000000002</v>
      </c>
      <c r="N10" s="177">
        <v>302.5</v>
      </c>
      <c r="O10" s="177">
        <v>307.2</v>
      </c>
      <c r="P10" s="177">
        <v>317.7</v>
      </c>
      <c r="Q10" s="251"/>
      <c r="R10" s="177">
        <v>325.39999999999998</v>
      </c>
      <c r="S10" s="177">
        <v>331.4</v>
      </c>
      <c r="T10" s="177">
        <v>336.3</v>
      </c>
      <c r="U10" s="177">
        <v>330.9</v>
      </c>
      <c r="V10" s="251"/>
      <c r="W10" s="177">
        <v>366.9</v>
      </c>
      <c r="X10" s="177">
        <v>383.1</v>
      </c>
      <c r="Y10" s="177">
        <v>389.7</v>
      </c>
      <c r="Z10" s="177">
        <v>385.7</v>
      </c>
      <c r="AA10" s="251"/>
      <c r="AB10" s="285">
        <v>1240.5</v>
      </c>
      <c r="AC10" s="285">
        <v>1173.6999999999998</v>
      </c>
      <c r="AD10" s="285">
        <v>1228.5</v>
      </c>
      <c r="AE10" s="285">
        <v>1324</v>
      </c>
      <c r="AF10" s="285">
        <v>1324</v>
      </c>
      <c r="AG10" s="285">
        <v>1525.4</v>
      </c>
      <c r="AH10" s="390"/>
      <c r="AI10" s="390"/>
      <c r="AJ10" s="390"/>
    </row>
    <row r="11" spans="1:36">
      <c r="A11" s="13" t="s">
        <v>64</v>
      </c>
      <c r="B11" s="55"/>
      <c r="C11" s="274">
        <v>-126.4</v>
      </c>
      <c r="D11" s="174">
        <v>-136</v>
      </c>
      <c r="E11" s="174">
        <v>-133.4</v>
      </c>
      <c r="F11" s="167">
        <v>-133.9</v>
      </c>
      <c r="G11" s="251"/>
      <c r="H11" s="275">
        <v>-125</v>
      </c>
      <c r="I11" s="174">
        <v>-124.7</v>
      </c>
      <c r="J11" s="174">
        <v>-125.3</v>
      </c>
      <c r="K11" s="174">
        <v>-144.69999999999999</v>
      </c>
      <c r="L11" s="251"/>
      <c r="M11" s="275">
        <v>-121.8</v>
      </c>
      <c r="N11" s="174">
        <v>-121.2</v>
      </c>
      <c r="O11" s="174">
        <v>-120.4</v>
      </c>
      <c r="P11" s="174">
        <v>-121.8</v>
      </c>
      <c r="Q11" s="251"/>
      <c r="R11" s="174">
        <v>-120.4</v>
      </c>
      <c r="S11" s="174">
        <v>-118.2</v>
      </c>
      <c r="T11" s="174">
        <v>-118</v>
      </c>
      <c r="U11" s="174">
        <v>-118.1</v>
      </c>
      <c r="V11" s="251"/>
      <c r="W11" s="174">
        <v>-119.4</v>
      </c>
      <c r="X11" s="174">
        <v>-120.7</v>
      </c>
      <c r="Y11" s="174">
        <v>-121.9</v>
      </c>
      <c r="Z11" s="174">
        <v>-123.4</v>
      </c>
      <c r="AA11" s="251"/>
      <c r="AB11" s="276">
        <v>-529.70000000000005</v>
      </c>
      <c r="AC11" s="276">
        <v>-519.70000000000005</v>
      </c>
      <c r="AD11" s="276">
        <v>-485.3</v>
      </c>
      <c r="AE11" s="276">
        <v>-474.8</v>
      </c>
      <c r="AF11" s="276">
        <v>-474.8</v>
      </c>
      <c r="AG11" s="276">
        <v>-485.3</v>
      </c>
      <c r="AH11" s="390"/>
      <c r="AI11" s="390"/>
      <c r="AJ11" s="390"/>
    </row>
    <row r="12" spans="1:36">
      <c r="A12" s="13" t="s">
        <v>65</v>
      </c>
      <c r="B12" s="55"/>
      <c r="C12" s="274">
        <v>171.9</v>
      </c>
      <c r="D12" s="174">
        <v>177</v>
      </c>
      <c r="E12" s="174">
        <v>181.49999999999997</v>
      </c>
      <c r="F12" s="167">
        <v>180.4</v>
      </c>
      <c r="G12" s="251"/>
      <c r="H12" s="275">
        <v>171.9</v>
      </c>
      <c r="I12" s="174">
        <v>159.69999999999999</v>
      </c>
      <c r="J12" s="174">
        <v>164.6</v>
      </c>
      <c r="K12" s="174">
        <v>157.6</v>
      </c>
      <c r="L12" s="251"/>
      <c r="M12" s="275">
        <v>179.2</v>
      </c>
      <c r="N12" s="174">
        <v>181.3</v>
      </c>
      <c r="O12" s="174">
        <v>186.8</v>
      </c>
      <c r="P12" s="174">
        <v>195.9</v>
      </c>
      <c r="Q12" s="251"/>
      <c r="R12" s="174">
        <v>204.99999999999997</v>
      </c>
      <c r="S12" s="174">
        <v>213.2</v>
      </c>
      <c r="T12" s="174">
        <v>218.3</v>
      </c>
      <c r="U12" s="174">
        <v>212.79999999999998</v>
      </c>
      <c r="V12" s="251"/>
      <c r="W12" s="174">
        <v>247.49999999999997</v>
      </c>
      <c r="X12" s="174">
        <v>262.40000000000003</v>
      </c>
      <c r="Y12" s="174">
        <v>267.79999999999995</v>
      </c>
      <c r="Z12" s="174">
        <v>262.29999999999995</v>
      </c>
      <c r="AA12" s="251"/>
      <c r="AB12" s="276">
        <v>710.8</v>
      </c>
      <c r="AC12" s="276">
        <v>653.9</v>
      </c>
      <c r="AD12" s="276">
        <v>743.2</v>
      </c>
      <c r="AE12" s="276">
        <v>849.2</v>
      </c>
      <c r="AF12" s="276">
        <v>849.2</v>
      </c>
      <c r="AG12" s="276">
        <v>1040.0999999999999</v>
      </c>
      <c r="AH12" s="390"/>
      <c r="AI12" s="390"/>
      <c r="AJ12" s="390"/>
    </row>
    <row r="13" spans="1:36">
      <c r="A13" s="10" t="s">
        <v>66</v>
      </c>
      <c r="B13" s="54"/>
      <c r="C13" s="268">
        <v>-34.200000000000003</v>
      </c>
      <c r="D13" s="172">
        <v>-2.9</v>
      </c>
      <c r="E13" s="172">
        <v>-2.1</v>
      </c>
      <c r="F13" s="165">
        <v>-3.2</v>
      </c>
      <c r="G13" s="247"/>
      <c r="H13" s="269">
        <v>-36.4</v>
      </c>
      <c r="I13" s="172">
        <v>-2.5</v>
      </c>
      <c r="J13" s="172">
        <v>-14.2</v>
      </c>
      <c r="K13" s="172">
        <v>-6.1</v>
      </c>
      <c r="L13" s="247"/>
      <c r="M13" s="269">
        <v>-54.2</v>
      </c>
      <c r="N13" s="172">
        <v>-2</v>
      </c>
      <c r="O13" s="172">
        <v>-4.3</v>
      </c>
      <c r="P13" s="172">
        <v>8.9</v>
      </c>
      <c r="Q13" s="247"/>
      <c r="R13" s="172">
        <v>-38.4</v>
      </c>
      <c r="S13" s="172">
        <v>-7.3</v>
      </c>
      <c r="T13" s="172">
        <v>-3.4</v>
      </c>
      <c r="U13" s="172">
        <v>0.1</v>
      </c>
      <c r="V13" s="247"/>
      <c r="W13" s="172">
        <v>-41</v>
      </c>
      <c r="X13" s="172">
        <v>2.6</v>
      </c>
      <c r="Y13" s="172">
        <v>-3.3</v>
      </c>
      <c r="Z13" s="172">
        <v>2.7</v>
      </c>
      <c r="AA13" s="247"/>
      <c r="AB13" s="270">
        <v>-42.4</v>
      </c>
      <c r="AC13" s="270">
        <v>-59.2</v>
      </c>
      <c r="AD13" s="270">
        <v>-51.6</v>
      </c>
      <c r="AE13" s="270">
        <v>-48.8</v>
      </c>
      <c r="AF13" s="270">
        <v>-48.8</v>
      </c>
      <c r="AG13" s="270">
        <v>-39</v>
      </c>
      <c r="AH13" s="390"/>
      <c r="AI13" s="390"/>
      <c r="AJ13" s="390"/>
    </row>
    <row r="14" spans="1:36">
      <c r="A14" s="12" t="s">
        <v>107</v>
      </c>
      <c r="B14" s="55"/>
      <c r="C14" s="271">
        <v>137.69999999999999</v>
      </c>
      <c r="D14" s="173">
        <v>174.1</v>
      </c>
      <c r="E14" s="173">
        <v>179.4</v>
      </c>
      <c r="F14" s="166">
        <v>177.2</v>
      </c>
      <c r="G14" s="251"/>
      <c r="H14" s="272">
        <v>135.5</v>
      </c>
      <c r="I14" s="173">
        <v>157.20000000000002</v>
      </c>
      <c r="J14" s="173">
        <v>150.5</v>
      </c>
      <c r="K14" s="173">
        <v>151.6</v>
      </c>
      <c r="L14" s="251"/>
      <c r="M14" s="272">
        <v>125</v>
      </c>
      <c r="N14" s="173">
        <v>179.3</v>
      </c>
      <c r="O14" s="173">
        <v>182.5</v>
      </c>
      <c r="P14" s="173">
        <v>204.8</v>
      </c>
      <c r="Q14" s="251"/>
      <c r="R14" s="173">
        <v>166.59999999999997</v>
      </c>
      <c r="S14" s="173">
        <v>205.89999999999998</v>
      </c>
      <c r="T14" s="173">
        <v>214.9</v>
      </c>
      <c r="U14" s="173">
        <v>212.89999999999998</v>
      </c>
      <c r="V14" s="251"/>
      <c r="W14" s="173">
        <v>206.49999999999997</v>
      </c>
      <c r="X14" s="173">
        <v>265.00000000000006</v>
      </c>
      <c r="Y14" s="173">
        <v>264.49999999999994</v>
      </c>
      <c r="Z14" s="173">
        <v>264.99999999999994</v>
      </c>
      <c r="AA14" s="251"/>
      <c r="AB14" s="273">
        <v>668.4</v>
      </c>
      <c r="AC14" s="273">
        <v>594.79999999999995</v>
      </c>
      <c r="AD14" s="273">
        <v>691.6</v>
      </c>
      <c r="AE14" s="273">
        <v>800.4</v>
      </c>
      <c r="AF14" s="273">
        <v>800.4</v>
      </c>
      <c r="AG14" s="273">
        <v>1001.1</v>
      </c>
      <c r="AH14" s="390"/>
      <c r="AI14" s="390"/>
      <c r="AJ14" s="390"/>
    </row>
    <row r="15" spans="1:36">
      <c r="A15" s="14" t="s">
        <v>67</v>
      </c>
      <c r="B15" s="54"/>
      <c r="C15" s="268">
        <v>-11.9</v>
      </c>
      <c r="D15" s="172">
        <v>-15.3</v>
      </c>
      <c r="E15" s="172">
        <v>-17.099999999999998</v>
      </c>
      <c r="F15" s="165">
        <v>-25</v>
      </c>
      <c r="G15" s="247"/>
      <c r="H15" s="269">
        <v>-55</v>
      </c>
      <c r="I15" s="172">
        <v>-74.599999999999994</v>
      </c>
      <c r="J15" s="172">
        <v>-49.699999999999996</v>
      </c>
      <c r="K15" s="172">
        <v>-45.3</v>
      </c>
      <c r="L15" s="247"/>
      <c r="M15" s="269">
        <v>-29.299999999999997</v>
      </c>
      <c r="N15" s="172">
        <v>-23.8</v>
      </c>
      <c r="O15" s="172">
        <v>-21.499999999999996</v>
      </c>
      <c r="P15" s="172">
        <v>-20.3</v>
      </c>
      <c r="Q15" s="247"/>
      <c r="R15" s="172">
        <v>-20.3</v>
      </c>
      <c r="S15" s="172">
        <v>-30.3</v>
      </c>
      <c r="T15" s="172">
        <v>-289.5</v>
      </c>
      <c r="U15" s="172">
        <v>-36.200000000000003</v>
      </c>
      <c r="V15" s="247"/>
      <c r="W15" s="172">
        <v>-20.6</v>
      </c>
      <c r="X15" s="172">
        <v>-20.5</v>
      </c>
      <c r="Y15" s="172">
        <v>-21.9</v>
      </c>
      <c r="Z15" s="172">
        <v>-30.2</v>
      </c>
      <c r="AA15" s="247"/>
      <c r="AB15" s="270">
        <v>-69.3</v>
      </c>
      <c r="AC15" s="270">
        <v>-224.6</v>
      </c>
      <c r="AD15" s="270">
        <v>-95.000000000000014</v>
      </c>
      <c r="AE15" s="270">
        <v>-376.3</v>
      </c>
      <c r="AF15" s="270">
        <v>-122</v>
      </c>
      <c r="AG15" s="270">
        <v>-93.199999999999989</v>
      </c>
      <c r="AH15" s="390"/>
      <c r="AI15" s="390"/>
      <c r="AJ15" s="390"/>
    </row>
    <row r="16" spans="1:36" ht="20.85">
      <c r="A16" s="15" t="s">
        <v>108</v>
      </c>
      <c r="B16" s="54"/>
      <c r="C16" s="265">
        <v>1.2</v>
      </c>
      <c r="D16" s="171">
        <v>1.2</v>
      </c>
      <c r="E16" s="171">
        <v>1.2</v>
      </c>
      <c r="F16" s="164">
        <v>1.6</v>
      </c>
      <c r="G16" s="247"/>
      <c r="H16" s="266">
        <v>1.3</v>
      </c>
      <c r="I16" s="171">
        <v>-1.6</v>
      </c>
      <c r="J16" s="171">
        <v>0.3</v>
      </c>
      <c r="K16" s="171">
        <v>1.1000000000000001</v>
      </c>
      <c r="L16" s="247"/>
      <c r="M16" s="266">
        <v>0.70000000000000007</v>
      </c>
      <c r="N16" s="171">
        <v>0.7</v>
      </c>
      <c r="O16" s="171">
        <v>0.6</v>
      </c>
      <c r="P16" s="171">
        <v>1.7</v>
      </c>
      <c r="Q16" s="247"/>
      <c r="R16" s="171">
        <v>0</v>
      </c>
      <c r="S16" s="171">
        <v>0.9</v>
      </c>
      <c r="T16" s="171">
        <v>1.2</v>
      </c>
      <c r="U16" s="171">
        <v>0.6</v>
      </c>
      <c r="V16" s="247"/>
      <c r="W16" s="171">
        <v>0.4</v>
      </c>
      <c r="X16" s="171">
        <v>0.5</v>
      </c>
      <c r="Y16" s="171">
        <v>0</v>
      </c>
      <c r="Z16" s="171">
        <v>1.6</v>
      </c>
      <c r="AA16" s="247"/>
      <c r="AB16" s="267">
        <v>5.2</v>
      </c>
      <c r="AC16" s="267">
        <v>1.1000000000000001</v>
      </c>
      <c r="AD16" s="267">
        <v>3.8</v>
      </c>
      <c r="AE16" s="267">
        <v>2.7</v>
      </c>
      <c r="AF16" s="267">
        <v>2.7</v>
      </c>
      <c r="AG16" s="267">
        <v>2.5</v>
      </c>
      <c r="AH16" s="390"/>
      <c r="AI16" s="390"/>
      <c r="AJ16" s="390"/>
    </row>
    <row r="17" spans="1:36">
      <c r="A17" s="16" t="s">
        <v>68</v>
      </c>
      <c r="B17" s="55"/>
      <c r="C17" s="161">
        <v>127</v>
      </c>
      <c r="D17" s="178">
        <v>160</v>
      </c>
      <c r="E17" s="178">
        <v>163.5</v>
      </c>
      <c r="F17" s="147">
        <v>153.80000000000001</v>
      </c>
      <c r="G17" s="55"/>
      <c r="H17" s="184">
        <v>81.8</v>
      </c>
      <c r="I17" s="178">
        <v>81</v>
      </c>
      <c r="J17" s="178">
        <v>101.1</v>
      </c>
      <c r="K17" s="178">
        <v>107.30000000000001</v>
      </c>
      <c r="L17" s="55"/>
      <c r="M17" s="184">
        <v>96.5</v>
      </c>
      <c r="N17" s="178">
        <v>156.19999999999999</v>
      </c>
      <c r="O17" s="178">
        <v>161.6</v>
      </c>
      <c r="P17" s="178">
        <v>186.2</v>
      </c>
      <c r="Q17" s="55"/>
      <c r="R17" s="178">
        <v>146.30000000000001</v>
      </c>
      <c r="S17" s="178">
        <v>176.5</v>
      </c>
      <c r="T17" s="178">
        <v>-73.400000000000006</v>
      </c>
      <c r="U17" s="178">
        <v>177.3</v>
      </c>
      <c r="V17" s="55"/>
      <c r="W17" s="178">
        <v>186.4</v>
      </c>
      <c r="X17" s="178">
        <v>245.1</v>
      </c>
      <c r="Y17" s="178">
        <v>242.6</v>
      </c>
      <c r="Z17" s="178">
        <v>236.4</v>
      </c>
      <c r="AA17" s="55"/>
      <c r="AB17" s="18">
        <v>604.29999999999995</v>
      </c>
      <c r="AC17" s="18">
        <v>371.2</v>
      </c>
      <c r="AD17" s="18">
        <v>600.4</v>
      </c>
      <c r="AE17" s="18">
        <v>426.8</v>
      </c>
      <c r="AF17" s="18">
        <v>681</v>
      </c>
      <c r="AG17" s="18">
        <v>910.4</v>
      </c>
      <c r="AH17" s="390"/>
      <c r="AI17" s="390"/>
      <c r="AJ17" s="390"/>
    </row>
    <row r="18" spans="1:36">
      <c r="A18" s="10" t="s">
        <v>69</v>
      </c>
      <c r="B18" s="54"/>
      <c r="C18" s="268">
        <v>-30.2</v>
      </c>
      <c r="D18" s="172">
        <v>-38.299999999999997</v>
      </c>
      <c r="E18" s="172">
        <v>-39.1</v>
      </c>
      <c r="F18" s="165">
        <v>-37.4</v>
      </c>
      <c r="G18" s="247"/>
      <c r="H18" s="269">
        <v>-19.7</v>
      </c>
      <c r="I18" s="172">
        <v>-19.399999999999999</v>
      </c>
      <c r="J18" s="172">
        <v>-22.2</v>
      </c>
      <c r="K18" s="172">
        <v>-24.5</v>
      </c>
      <c r="L18" s="247"/>
      <c r="M18" s="269">
        <v>-23</v>
      </c>
      <c r="N18" s="172">
        <v>-37</v>
      </c>
      <c r="O18" s="172">
        <v>-38.1</v>
      </c>
      <c r="P18" s="172">
        <v>-22.3</v>
      </c>
      <c r="Q18" s="247"/>
      <c r="R18" s="172">
        <v>-35.299999999999997</v>
      </c>
      <c r="S18" s="172">
        <v>-42.8</v>
      </c>
      <c r="T18" s="172">
        <v>15.3</v>
      </c>
      <c r="U18" s="172">
        <v>-45.4</v>
      </c>
      <c r="V18" s="247"/>
      <c r="W18" s="172">
        <v>-46.8</v>
      </c>
      <c r="X18" s="172">
        <v>-64.3</v>
      </c>
      <c r="Y18" s="172">
        <v>-56.9</v>
      </c>
      <c r="Z18" s="172">
        <v>-59.7</v>
      </c>
      <c r="AA18" s="247"/>
      <c r="AB18" s="270">
        <v>-145</v>
      </c>
      <c r="AC18" s="270">
        <v>-85.7</v>
      </c>
      <c r="AD18" s="270">
        <v>-120.4</v>
      </c>
      <c r="AE18" s="270">
        <v>-108.2</v>
      </c>
      <c r="AF18" s="270">
        <v>-171.9</v>
      </c>
      <c r="AG18" s="270">
        <v>-227.8</v>
      </c>
      <c r="AH18" s="390"/>
      <c r="AI18" s="390"/>
      <c r="AJ18" s="390"/>
    </row>
    <row r="19" spans="1:36">
      <c r="A19" s="17" t="s">
        <v>109</v>
      </c>
      <c r="B19" s="55"/>
      <c r="C19" s="162">
        <v>96.8</v>
      </c>
      <c r="D19" s="179">
        <v>121.7</v>
      </c>
      <c r="E19" s="179">
        <v>124.4</v>
      </c>
      <c r="F19" s="148">
        <v>116.3</v>
      </c>
      <c r="G19" s="55"/>
      <c r="H19" s="185">
        <v>62.2</v>
      </c>
      <c r="I19" s="179">
        <v>61.6</v>
      </c>
      <c r="J19" s="179">
        <v>78.8</v>
      </c>
      <c r="K19" s="179">
        <v>82.9</v>
      </c>
      <c r="L19" s="55"/>
      <c r="M19" s="185">
        <v>73.400000000000006</v>
      </c>
      <c r="N19" s="179">
        <v>119.2</v>
      </c>
      <c r="O19" s="179">
        <v>123.39999999999999</v>
      </c>
      <c r="P19" s="179">
        <v>163.9</v>
      </c>
      <c r="Q19" s="55"/>
      <c r="R19" s="179">
        <v>111</v>
      </c>
      <c r="S19" s="179">
        <v>133.69999999999999</v>
      </c>
      <c r="T19" s="179">
        <v>-58.1</v>
      </c>
      <c r="U19" s="179">
        <v>132</v>
      </c>
      <c r="V19" s="55"/>
      <c r="W19" s="179">
        <v>139.6</v>
      </c>
      <c r="X19" s="179">
        <v>180.7</v>
      </c>
      <c r="Y19" s="179">
        <v>185.7</v>
      </c>
      <c r="Z19" s="179">
        <v>176.7</v>
      </c>
      <c r="AA19" s="55"/>
      <c r="AB19" s="19">
        <v>459.3</v>
      </c>
      <c r="AC19" s="19">
        <v>285.5</v>
      </c>
      <c r="AD19" s="19">
        <v>480</v>
      </c>
      <c r="AE19" s="19">
        <v>318.59999999999997</v>
      </c>
      <c r="AF19" s="19">
        <v>509.1</v>
      </c>
      <c r="AG19" s="19">
        <v>682.6</v>
      </c>
      <c r="AH19" s="390"/>
      <c r="AI19" s="390"/>
      <c r="AJ19" s="390"/>
    </row>
    <row r="20" spans="1:36">
      <c r="A20" s="10" t="s">
        <v>110</v>
      </c>
      <c r="B20" s="54"/>
      <c r="C20" s="268">
        <v>0</v>
      </c>
      <c r="D20" s="172">
        <v>0</v>
      </c>
      <c r="E20" s="172">
        <v>0</v>
      </c>
      <c r="F20" s="165">
        <v>-0.2</v>
      </c>
      <c r="G20" s="247"/>
      <c r="H20" s="269">
        <v>0</v>
      </c>
      <c r="I20" s="172">
        <v>-0.3</v>
      </c>
      <c r="J20" s="172">
        <v>-0.2</v>
      </c>
      <c r="K20" s="172">
        <v>0.2</v>
      </c>
      <c r="L20" s="247"/>
      <c r="M20" s="269">
        <v>0.2</v>
      </c>
      <c r="N20" s="172">
        <v>-0.2</v>
      </c>
      <c r="O20" s="172">
        <v>-0.2</v>
      </c>
      <c r="P20" s="172">
        <v>0</v>
      </c>
      <c r="Q20" s="247"/>
      <c r="R20" s="172">
        <v>-0.1</v>
      </c>
      <c r="S20" s="172">
        <v>0</v>
      </c>
      <c r="T20" s="172">
        <v>-0.1</v>
      </c>
      <c r="U20" s="172">
        <v>-0.1</v>
      </c>
      <c r="V20" s="247"/>
      <c r="W20" s="172">
        <v>0</v>
      </c>
      <c r="X20" s="172">
        <v>0</v>
      </c>
      <c r="Y20" s="172">
        <v>0</v>
      </c>
      <c r="Z20" s="172">
        <v>0</v>
      </c>
      <c r="AA20" s="247"/>
      <c r="AB20" s="270">
        <v>-0.2</v>
      </c>
      <c r="AC20" s="270">
        <v>-0.3</v>
      </c>
      <c r="AD20" s="270">
        <v>-0.1</v>
      </c>
      <c r="AE20" s="270">
        <v>-0.3</v>
      </c>
      <c r="AF20" s="270">
        <v>-0.3</v>
      </c>
      <c r="AG20" s="270">
        <v>0</v>
      </c>
      <c r="AH20" s="390"/>
      <c r="AI20" s="390"/>
      <c r="AJ20" s="390"/>
    </row>
    <row r="21" spans="1:36">
      <c r="A21" s="16" t="s">
        <v>70</v>
      </c>
      <c r="B21" s="55"/>
      <c r="C21" s="161">
        <v>96.8</v>
      </c>
      <c r="D21" s="178">
        <v>121.7</v>
      </c>
      <c r="E21" s="178">
        <v>124.4</v>
      </c>
      <c r="F21" s="147">
        <v>116.1</v>
      </c>
      <c r="G21" s="55"/>
      <c r="H21" s="184">
        <v>62.2</v>
      </c>
      <c r="I21" s="178">
        <v>61.3</v>
      </c>
      <c r="J21" s="178">
        <v>78.599999999999994</v>
      </c>
      <c r="K21" s="178">
        <v>83.1</v>
      </c>
      <c r="L21" s="55"/>
      <c r="M21" s="184">
        <v>73.7</v>
      </c>
      <c r="N21" s="178">
        <v>119.1</v>
      </c>
      <c r="O21" s="178">
        <v>123.2</v>
      </c>
      <c r="P21" s="178">
        <v>163.9</v>
      </c>
      <c r="Q21" s="55"/>
      <c r="R21" s="178">
        <v>110.9</v>
      </c>
      <c r="S21" s="178">
        <v>133.69999999999999</v>
      </c>
      <c r="T21" s="178">
        <v>-58.2</v>
      </c>
      <c r="U21" s="178">
        <v>131.9</v>
      </c>
      <c r="V21" s="55"/>
      <c r="W21" s="178">
        <v>139.6</v>
      </c>
      <c r="X21" s="178">
        <v>180.8</v>
      </c>
      <c r="Y21" s="178">
        <v>185.7</v>
      </c>
      <c r="Z21" s="178">
        <v>176.7</v>
      </c>
      <c r="AA21" s="55"/>
      <c r="AB21" s="18">
        <v>459.1</v>
      </c>
      <c r="AC21" s="18">
        <v>285.2</v>
      </c>
      <c r="AD21" s="18">
        <v>479.9</v>
      </c>
      <c r="AE21" s="18">
        <v>318.3</v>
      </c>
      <c r="AF21" s="18">
        <v>508.8</v>
      </c>
      <c r="AG21" s="18">
        <v>682.6</v>
      </c>
      <c r="AH21" s="390"/>
      <c r="AI21" s="390"/>
      <c r="AJ21" s="390"/>
    </row>
    <row r="22" spans="1:36">
      <c r="A22" s="84"/>
      <c r="AF22" s="367"/>
      <c r="AH22" s="333"/>
    </row>
  </sheetData>
  <mergeCells count="5">
    <mergeCell ref="C4:F4"/>
    <mergeCell ref="H4:K4"/>
    <mergeCell ref="M4:P4"/>
    <mergeCell ref="R4:U4"/>
    <mergeCell ref="W4:Z4"/>
  </mergeCells>
  <conditionalFormatting sqref="B5:B21">
    <cfRule type="containsErrors" dxfId="2104" priority="133">
      <formula>ISERROR(B5)</formula>
    </cfRule>
  </conditionalFormatting>
  <conditionalFormatting sqref="D5:F5">
    <cfRule type="containsErrors" dxfId="2103" priority="175">
      <formula>ISERROR(D5)</formula>
    </cfRule>
  </conditionalFormatting>
  <conditionalFormatting sqref="D17:F21">
    <cfRule type="containsErrors" dxfId="2102" priority="171">
      <formula>ISERROR(D17)</formula>
    </cfRule>
  </conditionalFormatting>
  <conditionalFormatting sqref="G5:G21">
    <cfRule type="containsErrors" dxfId="2101" priority="131">
      <formula>ISERROR(G5)</formula>
    </cfRule>
  </conditionalFormatting>
  <conditionalFormatting sqref="L5:L21">
    <cfRule type="containsErrors" dxfId="2100" priority="116">
      <formula>ISERROR(L5)</formula>
    </cfRule>
  </conditionalFormatting>
  <conditionalFormatting sqref="Q5:Q21">
    <cfRule type="containsErrors" dxfId="2099" priority="44">
      <formula>ISERROR(Q5)</formula>
    </cfRule>
  </conditionalFormatting>
  <conditionalFormatting sqref="V5:V21">
    <cfRule type="containsErrors" dxfId="2098" priority="32">
      <formula>ISERROR(V5)</formula>
    </cfRule>
  </conditionalFormatting>
  <conditionalFormatting sqref="AA5:AA21">
    <cfRule type="containsErrors" dxfId="2097" priority="30">
      <formula>ISERROR(AA5)</formula>
    </cfRule>
  </conditionalFormatting>
  <pageMargins left="7.874015748031496E-2" right="7.874015748031496E-2" top="0.19685039370078741" bottom="0.19685039370078741" header="0.11811023622047245" footer="0.11811023622047245"/>
  <pageSetup paperSize="9" scale="59" orientation="landscape" r:id="rId1"/>
  <headerFooter>
    <oddFooter>&amp;L&amp;"Segoe UI,Standard"&amp;8&amp;K00-049BAWAG Group AG&amp;R&amp;"Segoe UI,Standard"&amp;8&amp;K00-049&amp;D</oddFooter>
  </headerFooter>
  <ignoredErrors>
    <ignoredError sqref="B4:C5 B22:C22 H4 AC4 AB4:AB5 AB6:AF6 AC5:AF5 AD4:AF4 M4:U5 M6:U6"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C31F0-A9A3-4968-A4F9-21038E26BC84}">
  <dimension ref="A1"/>
  <sheetViews>
    <sheetView workbookViewId="0"/>
  </sheetViews>
  <sheetFormatPr defaultColWidth="11.42578125" defaultRowHeight="14.85"/>
  <sheetData>
    <row r="1" spans="1:1">
      <c r="A1" s="349" t="s">
        <v>111</v>
      </c>
    </row>
  </sheetData>
  <pageMargins left="0.7" right="0.7" top="0.78740157499999996" bottom="0.78740157499999996" header="0.3" footer="0.3"/>
  <pageSetup orientation="portrait"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54"/>
  <sheetViews>
    <sheetView showGridLines="0" zoomScaleNormal="100" zoomScaleSheetLayoutView="110" workbookViewId="0">
      <pane xSplit="1" ySplit="3" topLeftCell="B4" activePane="bottomRight" state="frozen"/>
      <selection pane="bottomRight" activeCell="N50" sqref="A47:N50"/>
      <selection pane="bottomLeft" activeCell="M19" sqref="M19"/>
      <selection pane="topRight" activeCell="M19" sqref="M19"/>
    </sheetView>
  </sheetViews>
  <sheetFormatPr defaultColWidth="11.42578125" defaultRowHeight="14.85"/>
  <cols>
    <col min="1" max="1" width="38.42578125" customWidth="1"/>
    <col min="2" max="2" width="0.85546875" customWidth="1"/>
    <col min="3" max="6" width="6.5703125" customWidth="1"/>
    <col min="7" max="7" width="0.85546875" customWidth="1"/>
    <col min="8" max="11" width="6.5703125" customWidth="1"/>
    <col min="12" max="12" width="0.85546875" customWidth="1"/>
    <col min="13" max="16" width="6.5703125" customWidth="1"/>
    <col min="17" max="17" width="0.85546875" customWidth="1"/>
    <col min="18" max="21" width="6.5703125" customWidth="1"/>
    <col min="22" max="22" width="0.85546875" customWidth="1"/>
    <col min="23" max="26" width="6.5703125" customWidth="1"/>
  </cols>
  <sheetData>
    <row r="1" spans="1:28" ht="16.350000000000001">
      <c r="A1" s="2" t="s">
        <v>112</v>
      </c>
    </row>
    <row r="2" spans="1:28">
      <c r="A2" s="6" t="s">
        <v>58</v>
      </c>
    </row>
    <row r="3" spans="1:28">
      <c r="A3" s="6"/>
      <c r="B3" s="50"/>
      <c r="C3" s="50"/>
      <c r="D3" s="50"/>
      <c r="E3" s="50"/>
      <c r="F3" s="50"/>
      <c r="G3" s="50"/>
      <c r="H3" s="50"/>
      <c r="I3" s="50"/>
      <c r="J3" s="50"/>
      <c r="K3" s="50"/>
      <c r="L3" s="50"/>
      <c r="M3" s="50"/>
      <c r="N3" s="50"/>
      <c r="O3" s="50"/>
      <c r="P3" s="50"/>
      <c r="Q3" s="50"/>
      <c r="R3" s="50"/>
      <c r="S3" s="50"/>
      <c r="T3" s="50"/>
      <c r="U3" s="50"/>
      <c r="V3" s="50"/>
      <c r="W3" s="50"/>
    </row>
    <row r="4" spans="1:28">
      <c r="A4" s="7" t="s">
        <v>81</v>
      </c>
      <c r="B4" s="52"/>
      <c r="C4" s="529" t="s">
        <v>29</v>
      </c>
      <c r="D4" s="530"/>
      <c r="E4" s="530"/>
      <c r="F4" s="530"/>
      <c r="G4" s="52"/>
      <c r="H4" s="529" t="s">
        <v>30</v>
      </c>
      <c r="I4" s="530"/>
      <c r="J4" s="530"/>
      <c r="K4" s="530"/>
      <c r="L4" s="52"/>
      <c r="M4" s="524" t="s">
        <v>27</v>
      </c>
      <c r="N4" s="525"/>
      <c r="O4" s="525"/>
      <c r="P4" s="525"/>
      <c r="Q4" s="52"/>
      <c r="R4" s="524" t="s">
        <v>31</v>
      </c>
      <c r="S4" s="525"/>
      <c r="T4" s="525"/>
      <c r="U4" s="525"/>
      <c r="V4" s="52"/>
      <c r="W4" s="527" t="s">
        <v>28</v>
      </c>
      <c r="X4" s="527"/>
      <c r="Y4" s="527"/>
      <c r="Z4" s="527"/>
    </row>
    <row r="5" spans="1:28">
      <c r="B5" s="53"/>
      <c r="C5" s="95" t="s">
        <v>77</v>
      </c>
      <c r="D5" s="107" t="s">
        <v>78</v>
      </c>
      <c r="E5" s="124" t="s">
        <v>79</v>
      </c>
      <c r="F5" s="124" t="s">
        <v>80</v>
      </c>
      <c r="G5" s="53"/>
      <c r="H5" s="95" t="s">
        <v>77</v>
      </c>
      <c r="I5" s="107" t="s">
        <v>78</v>
      </c>
      <c r="J5" s="124" t="s">
        <v>79</v>
      </c>
      <c r="K5" s="124" t="s">
        <v>80</v>
      </c>
      <c r="L5" s="53"/>
      <c r="M5" s="156" t="s">
        <v>77</v>
      </c>
      <c r="N5" s="157" t="s">
        <v>78</v>
      </c>
      <c r="O5" s="157" t="s">
        <v>79</v>
      </c>
      <c r="P5" s="157" t="s">
        <v>80</v>
      </c>
      <c r="Q5" s="53"/>
      <c r="R5" s="156" t="s">
        <v>77</v>
      </c>
      <c r="S5" s="157" t="s">
        <v>78</v>
      </c>
      <c r="T5" s="157" t="s">
        <v>79</v>
      </c>
      <c r="U5" s="157" t="s">
        <v>80</v>
      </c>
      <c r="V5" s="53"/>
      <c r="W5" s="334" t="s">
        <v>77</v>
      </c>
      <c r="X5" s="157" t="s">
        <v>78</v>
      </c>
      <c r="Y5" s="157" t="s">
        <v>79</v>
      </c>
      <c r="Z5" s="157" t="s">
        <v>80</v>
      </c>
    </row>
    <row r="6" spans="1:28">
      <c r="A6" s="10" t="s">
        <v>113</v>
      </c>
      <c r="B6" s="58"/>
      <c r="C6" s="286">
        <v>2260</v>
      </c>
      <c r="D6" s="104">
        <v>714</v>
      </c>
      <c r="E6" s="286">
        <v>657</v>
      </c>
      <c r="F6" s="104">
        <v>1323</v>
      </c>
      <c r="G6" s="212"/>
      <c r="H6" s="286">
        <v>441</v>
      </c>
      <c r="I6" s="104">
        <v>718</v>
      </c>
      <c r="J6" s="286">
        <v>513</v>
      </c>
      <c r="K6" s="104">
        <v>907</v>
      </c>
      <c r="L6" s="212"/>
      <c r="M6" s="286">
        <v>611</v>
      </c>
      <c r="N6" s="104">
        <v>944</v>
      </c>
      <c r="O6" s="286">
        <v>882</v>
      </c>
      <c r="P6" s="104">
        <v>1894</v>
      </c>
      <c r="Q6" s="212"/>
      <c r="R6" s="104">
        <v>1514</v>
      </c>
      <c r="S6" s="104">
        <v>735</v>
      </c>
      <c r="T6" s="104">
        <v>965</v>
      </c>
      <c r="U6" s="104">
        <v>520</v>
      </c>
      <c r="V6" s="212"/>
      <c r="W6" s="104">
        <v>656</v>
      </c>
      <c r="X6" s="104">
        <v>646</v>
      </c>
      <c r="Y6" s="104">
        <v>609</v>
      </c>
      <c r="Z6" s="104">
        <v>694</v>
      </c>
      <c r="AA6" s="158"/>
    </row>
    <row r="7" spans="1:28">
      <c r="A7" s="11" t="s">
        <v>114</v>
      </c>
      <c r="B7" s="58"/>
      <c r="C7" s="287"/>
      <c r="D7" s="91"/>
      <c r="E7" s="91"/>
      <c r="F7" s="27"/>
      <c r="G7" s="212"/>
      <c r="H7" s="287"/>
      <c r="I7" s="91"/>
      <c r="J7" s="91"/>
      <c r="K7" s="27"/>
      <c r="L7" s="212"/>
      <c r="M7" s="287"/>
      <c r="N7" s="91"/>
      <c r="O7" s="91"/>
      <c r="P7" s="27"/>
      <c r="Q7" s="212"/>
      <c r="R7" s="27"/>
      <c r="S7" s="27"/>
      <c r="T7" s="104"/>
      <c r="U7" s="104"/>
      <c r="V7" s="212"/>
      <c r="W7" s="104"/>
      <c r="X7" s="104"/>
      <c r="Y7" s="104"/>
      <c r="Z7" s="104"/>
      <c r="AA7" s="158"/>
    </row>
    <row r="8" spans="1:28">
      <c r="A8" s="23" t="s">
        <v>115</v>
      </c>
      <c r="B8" s="58"/>
      <c r="C8" s="288">
        <v>368</v>
      </c>
      <c r="D8" s="92">
        <v>409</v>
      </c>
      <c r="E8" s="92">
        <v>451</v>
      </c>
      <c r="F8" s="26">
        <v>353</v>
      </c>
      <c r="G8" s="212"/>
      <c r="H8" s="288">
        <v>364</v>
      </c>
      <c r="I8" s="92">
        <v>375</v>
      </c>
      <c r="J8" s="92">
        <v>413</v>
      </c>
      <c r="K8" s="26">
        <v>441</v>
      </c>
      <c r="L8" s="212"/>
      <c r="M8" s="288">
        <v>322</v>
      </c>
      <c r="N8" s="92">
        <v>284</v>
      </c>
      <c r="O8" s="92">
        <v>296</v>
      </c>
      <c r="P8" s="26">
        <v>257</v>
      </c>
      <c r="Q8" s="212"/>
      <c r="R8" s="26">
        <v>184</v>
      </c>
      <c r="S8" s="26">
        <v>194</v>
      </c>
      <c r="T8" s="26">
        <v>156</v>
      </c>
      <c r="U8" s="26">
        <v>156</v>
      </c>
      <c r="V8" s="212"/>
      <c r="W8" s="26">
        <v>114</v>
      </c>
      <c r="X8" s="26">
        <v>123</v>
      </c>
      <c r="Y8" s="26">
        <v>156</v>
      </c>
      <c r="Z8" s="397">
        <v>103</v>
      </c>
      <c r="AA8" s="400"/>
    </row>
    <row r="9" spans="1:28">
      <c r="A9" s="23" t="s">
        <v>116</v>
      </c>
      <c r="B9" s="58"/>
      <c r="C9" s="288">
        <v>499</v>
      </c>
      <c r="D9" s="92">
        <v>537</v>
      </c>
      <c r="E9" s="92">
        <v>867</v>
      </c>
      <c r="F9" s="26">
        <v>740</v>
      </c>
      <c r="G9" s="212"/>
      <c r="H9" s="288">
        <v>831</v>
      </c>
      <c r="I9" s="92">
        <v>811</v>
      </c>
      <c r="J9" s="92">
        <v>755</v>
      </c>
      <c r="K9" s="26">
        <v>693</v>
      </c>
      <c r="L9" s="212"/>
      <c r="M9" s="288">
        <v>637</v>
      </c>
      <c r="N9" s="92">
        <v>559</v>
      </c>
      <c r="O9" s="92">
        <v>545</v>
      </c>
      <c r="P9" s="26">
        <v>611</v>
      </c>
      <c r="Q9" s="212"/>
      <c r="R9" s="26">
        <v>644</v>
      </c>
      <c r="S9" s="26">
        <v>610</v>
      </c>
      <c r="T9" s="26">
        <v>610</v>
      </c>
      <c r="U9" s="26">
        <v>557</v>
      </c>
      <c r="V9" s="212"/>
      <c r="W9" s="26">
        <v>542</v>
      </c>
      <c r="X9" s="26">
        <v>597</v>
      </c>
      <c r="Y9" s="26">
        <v>595</v>
      </c>
      <c r="Z9" s="397">
        <v>593</v>
      </c>
      <c r="AA9" s="400"/>
    </row>
    <row r="10" spans="1:28">
      <c r="A10" s="35" t="s">
        <v>117</v>
      </c>
      <c r="B10" s="58"/>
      <c r="C10" s="289">
        <v>2959</v>
      </c>
      <c r="D10" s="93">
        <v>3069</v>
      </c>
      <c r="E10" s="93">
        <v>3362</v>
      </c>
      <c r="F10" s="37">
        <v>3009</v>
      </c>
      <c r="G10" s="212"/>
      <c r="H10" s="289">
        <v>3769</v>
      </c>
      <c r="I10" s="93">
        <v>4883</v>
      </c>
      <c r="J10" s="93">
        <v>4517</v>
      </c>
      <c r="K10" s="37">
        <v>4343</v>
      </c>
      <c r="L10" s="212"/>
      <c r="M10" s="289">
        <v>4076</v>
      </c>
      <c r="N10" s="93">
        <v>4384</v>
      </c>
      <c r="O10" s="93">
        <v>3960</v>
      </c>
      <c r="P10" s="37">
        <v>3754</v>
      </c>
      <c r="Q10" s="212"/>
      <c r="R10" s="37">
        <v>3045</v>
      </c>
      <c r="S10" s="37">
        <v>2851</v>
      </c>
      <c r="T10" s="37">
        <v>2687</v>
      </c>
      <c r="U10" s="37">
        <v>2743</v>
      </c>
      <c r="V10" s="212"/>
      <c r="W10" s="37">
        <v>2707</v>
      </c>
      <c r="X10" s="37">
        <v>2759</v>
      </c>
      <c r="Y10" s="37">
        <v>2818</v>
      </c>
      <c r="Z10" s="398">
        <v>2827</v>
      </c>
      <c r="AA10" s="400"/>
    </row>
    <row r="11" spans="1:28">
      <c r="A11" s="23" t="s">
        <v>118</v>
      </c>
      <c r="B11" s="58"/>
      <c r="C11" s="288">
        <v>38819</v>
      </c>
      <c r="D11" s="92">
        <v>37721</v>
      </c>
      <c r="E11" s="92">
        <v>38765</v>
      </c>
      <c r="F11" s="26">
        <v>38265</v>
      </c>
      <c r="G11" s="212"/>
      <c r="H11" s="288">
        <v>38947</v>
      </c>
      <c r="I11" s="92">
        <v>42510</v>
      </c>
      <c r="J11" s="92">
        <v>43152</v>
      </c>
      <c r="K11" s="26">
        <v>44759</v>
      </c>
      <c r="L11" s="212"/>
      <c r="M11" s="288">
        <v>45830</v>
      </c>
      <c r="N11" s="92">
        <v>46491</v>
      </c>
      <c r="O11" s="92">
        <v>47274</v>
      </c>
      <c r="P11" s="26">
        <v>48448</v>
      </c>
      <c r="Q11" s="212"/>
      <c r="R11" s="26">
        <v>47947</v>
      </c>
      <c r="S11" s="26">
        <v>49723</v>
      </c>
      <c r="T11" s="26">
        <v>50821</v>
      </c>
      <c r="U11" s="26">
        <v>51585</v>
      </c>
      <c r="V11" s="212"/>
      <c r="W11" s="26">
        <v>49726</v>
      </c>
      <c r="X11" s="26">
        <v>48294</v>
      </c>
      <c r="Y11" s="26">
        <v>48100</v>
      </c>
      <c r="Z11" s="397">
        <v>49585</v>
      </c>
      <c r="AA11" s="400"/>
    </row>
    <row r="12" spans="1:28">
      <c r="A12" s="31" t="s">
        <v>119</v>
      </c>
      <c r="B12" s="58"/>
      <c r="C12" s="291">
        <v>30279</v>
      </c>
      <c r="D12" s="27">
        <v>31152</v>
      </c>
      <c r="E12" s="291">
        <v>30830</v>
      </c>
      <c r="F12" s="27">
        <v>30568</v>
      </c>
      <c r="G12" s="212"/>
      <c r="H12" s="291">
        <v>31204</v>
      </c>
      <c r="I12" s="27">
        <v>31497</v>
      </c>
      <c r="J12" s="291">
        <v>31657</v>
      </c>
      <c r="K12" s="27">
        <v>32129</v>
      </c>
      <c r="L12" s="212"/>
      <c r="M12" s="291">
        <v>33124</v>
      </c>
      <c r="N12" s="27">
        <v>32487</v>
      </c>
      <c r="O12" s="291">
        <v>34004</v>
      </c>
      <c r="P12" s="27">
        <v>34963</v>
      </c>
      <c r="Q12" s="212"/>
      <c r="R12" s="27">
        <v>35132</v>
      </c>
      <c r="S12" s="27">
        <v>37176</v>
      </c>
      <c r="T12" s="27">
        <v>36705</v>
      </c>
      <c r="U12" s="27">
        <v>35763</v>
      </c>
      <c r="V12" s="212"/>
      <c r="W12" s="27">
        <v>35255</v>
      </c>
      <c r="X12" s="27">
        <v>34295</v>
      </c>
      <c r="Y12" s="27">
        <v>33783</v>
      </c>
      <c r="Z12" s="399">
        <v>33333</v>
      </c>
      <c r="AA12" s="400"/>
      <c r="AB12" s="400"/>
    </row>
    <row r="13" spans="1:28">
      <c r="A13" s="122" t="s">
        <v>120</v>
      </c>
      <c r="B13" s="58"/>
      <c r="C13" s="288">
        <v>3354</v>
      </c>
      <c r="D13" s="92">
        <v>2955</v>
      </c>
      <c r="E13" s="92">
        <v>2264</v>
      </c>
      <c r="F13" s="26">
        <v>1977</v>
      </c>
      <c r="G13" s="212"/>
      <c r="H13" s="288">
        <v>2648</v>
      </c>
      <c r="I13" s="92">
        <v>2750</v>
      </c>
      <c r="J13" s="92">
        <v>2816</v>
      </c>
      <c r="K13" s="26">
        <v>2741</v>
      </c>
      <c r="L13" s="212"/>
      <c r="M13" s="288">
        <v>2373</v>
      </c>
      <c r="N13" s="92">
        <v>1960</v>
      </c>
      <c r="O13" s="92">
        <v>2239</v>
      </c>
      <c r="P13" s="26">
        <v>2319</v>
      </c>
      <c r="Q13" s="212"/>
      <c r="R13" s="26">
        <v>2417</v>
      </c>
      <c r="S13" s="26">
        <v>2653</v>
      </c>
      <c r="T13" s="26">
        <v>2973</v>
      </c>
      <c r="U13" s="26">
        <v>3167</v>
      </c>
      <c r="V13" s="212"/>
      <c r="W13" s="26">
        <v>3261</v>
      </c>
      <c r="X13" s="26">
        <v>3293</v>
      </c>
      <c r="Y13" s="26">
        <v>3356</v>
      </c>
      <c r="Z13" s="397">
        <v>3660</v>
      </c>
      <c r="AA13" s="212"/>
    </row>
    <row r="14" spans="1:28">
      <c r="A14" s="31" t="s">
        <v>121</v>
      </c>
      <c r="B14" s="58"/>
      <c r="C14" s="287">
        <v>5186</v>
      </c>
      <c r="D14" s="91">
        <v>3614</v>
      </c>
      <c r="E14" s="91">
        <v>5671</v>
      </c>
      <c r="F14" s="27">
        <v>5720</v>
      </c>
      <c r="G14" s="212"/>
      <c r="H14" s="287">
        <v>5095</v>
      </c>
      <c r="I14" s="91">
        <v>8263</v>
      </c>
      <c r="J14" s="91">
        <v>8679</v>
      </c>
      <c r="K14" s="27">
        <v>9889</v>
      </c>
      <c r="L14" s="212"/>
      <c r="M14" s="287">
        <v>10334</v>
      </c>
      <c r="N14" s="91">
        <v>12044</v>
      </c>
      <c r="O14" s="91">
        <v>11031</v>
      </c>
      <c r="P14" s="27">
        <v>11166</v>
      </c>
      <c r="Q14" s="212"/>
      <c r="R14" s="27">
        <v>10398</v>
      </c>
      <c r="S14" s="27">
        <v>9894</v>
      </c>
      <c r="T14" s="27">
        <v>11143</v>
      </c>
      <c r="U14" s="27">
        <v>12655</v>
      </c>
      <c r="V14" s="212"/>
      <c r="W14" s="27">
        <v>11210</v>
      </c>
      <c r="X14" s="27">
        <v>10706</v>
      </c>
      <c r="Y14" s="27">
        <v>10961</v>
      </c>
      <c r="Z14" s="399">
        <v>12592</v>
      </c>
      <c r="AA14" s="400"/>
    </row>
    <row r="15" spans="1:28" ht="20.85">
      <c r="A15" s="25" t="s">
        <v>122</v>
      </c>
      <c r="B15" s="58"/>
      <c r="C15" s="288">
        <v>3</v>
      </c>
      <c r="D15" s="92">
        <v>4</v>
      </c>
      <c r="E15" s="92">
        <v>7</v>
      </c>
      <c r="F15" s="26">
        <v>5</v>
      </c>
      <c r="G15" s="212"/>
      <c r="H15" s="288">
        <v>6</v>
      </c>
      <c r="I15" s="92">
        <v>17</v>
      </c>
      <c r="J15" s="92">
        <v>20</v>
      </c>
      <c r="K15" s="26">
        <v>24</v>
      </c>
      <c r="L15" s="212"/>
      <c r="M15" s="288">
        <v>-52</v>
      </c>
      <c r="N15" s="92">
        <v>-58</v>
      </c>
      <c r="O15" s="92">
        <v>-72</v>
      </c>
      <c r="P15" s="26">
        <v>-94</v>
      </c>
      <c r="Q15" s="212"/>
      <c r="R15" s="26">
        <v>-258</v>
      </c>
      <c r="S15" s="26">
        <v>-461</v>
      </c>
      <c r="T15" s="26">
        <v>-635</v>
      </c>
      <c r="U15" s="26">
        <v>-619</v>
      </c>
      <c r="V15" s="212"/>
      <c r="W15" s="26">
        <v>-562</v>
      </c>
      <c r="X15" s="26">
        <v>-600</v>
      </c>
      <c r="Y15" s="26">
        <v>-689</v>
      </c>
      <c r="Z15" s="26">
        <v>-310</v>
      </c>
      <c r="AA15" s="158"/>
    </row>
    <row r="16" spans="1:28">
      <c r="A16" s="23" t="s">
        <v>123</v>
      </c>
      <c r="B16" s="58"/>
      <c r="C16" s="288">
        <v>410</v>
      </c>
      <c r="D16" s="92">
        <v>494</v>
      </c>
      <c r="E16" s="92">
        <v>473</v>
      </c>
      <c r="F16" s="26">
        <v>397</v>
      </c>
      <c r="G16" s="212"/>
      <c r="H16" s="288">
        <v>609</v>
      </c>
      <c r="I16" s="92">
        <v>423</v>
      </c>
      <c r="J16" s="92">
        <v>367</v>
      </c>
      <c r="K16" s="26">
        <v>405</v>
      </c>
      <c r="L16" s="212"/>
      <c r="M16" s="288">
        <v>258</v>
      </c>
      <c r="N16" s="92">
        <v>237</v>
      </c>
      <c r="O16" s="92">
        <v>212</v>
      </c>
      <c r="P16" s="26">
        <v>178</v>
      </c>
      <c r="Q16" s="212"/>
      <c r="R16" s="26">
        <v>139</v>
      </c>
      <c r="S16" s="26">
        <v>95</v>
      </c>
      <c r="T16" s="26">
        <v>149</v>
      </c>
      <c r="U16" s="26">
        <v>338</v>
      </c>
      <c r="V16" s="212"/>
      <c r="W16" s="26">
        <v>157</v>
      </c>
      <c r="X16" s="26">
        <v>172</v>
      </c>
      <c r="Y16" s="26">
        <v>135</v>
      </c>
      <c r="Z16" s="26">
        <v>247</v>
      </c>
      <c r="AA16" s="158"/>
    </row>
    <row r="17" spans="1:29">
      <c r="A17" s="10" t="s">
        <v>124</v>
      </c>
      <c r="B17" s="58"/>
      <c r="C17" s="288">
        <v>496</v>
      </c>
      <c r="D17" s="92">
        <v>637</v>
      </c>
      <c r="E17" s="92">
        <v>644</v>
      </c>
      <c r="F17" s="26">
        <v>707</v>
      </c>
      <c r="G17" s="212"/>
      <c r="H17" s="288">
        <v>704</v>
      </c>
      <c r="I17" s="92">
        <v>501</v>
      </c>
      <c r="J17" s="92">
        <v>493</v>
      </c>
      <c r="K17" s="26">
        <v>475</v>
      </c>
      <c r="L17" s="212"/>
      <c r="M17" s="288">
        <v>379</v>
      </c>
      <c r="N17" s="92">
        <v>378</v>
      </c>
      <c r="O17" s="92">
        <v>368</v>
      </c>
      <c r="P17" s="26">
        <v>394</v>
      </c>
      <c r="Q17" s="212"/>
      <c r="R17" s="26">
        <v>386</v>
      </c>
      <c r="S17" s="26">
        <v>377</v>
      </c>
      <c r="T17" s="26">
        <v>369</v>
      </c>
      <c r="U17" s="26">
        <v>352</v>
      </c>
      <c r="V17" s="212"/>
      <c r="W17" s="26">
        <v>354</v>
      </c>
      <c r="X17" s="26">
        <v>342</v>
      </c>
      <c r="Y17" s="26">
        <v>334</v>
      </c>
      <c r="Z17" s="26">
        <v>334</v>
      </c>
      <c r="AA17" s="158"/>
    </row>
    <row r="18" spans="1:29">
      <c r="A18" s="11" t="s">
        <v>125</v>
      </c>
      <c r="B18" s="58"/>
      <c r="C18" s="287">
        <v>540</v>
      </c>
      <c r="D18" s="91">
        <v>569</v>
      </c>
      <c r="E18" s="91">
        <v>556</v>
      </c>
      <c r="F18" s="27">
        <v>569</v>
      </c>
      <c r="G18" s="212"/>
      <c r="H18" s="287">
        <v>565</v>
      </c>
      <c r="I18" s="91">
        <v>555</v>
      </c>
      <c r="J18" s="91">
        <v>553</v>
      </c>
      <c r="K18" s="27">
        <v>552</v>
      </c>
      <c r="L18" s="212"/>
      <c r="M18" s="287">
        <v>540</v>
      </c>
      <c r="N18" s="91">
        <v>539</v>
      </c>
      <c r="O18" s="91">
        <v>536</v>
      </c>
      <c r="P18" s="27">
        <v>535</v>
      </c>
      <c r="Q18" s="212"/>
      <c r="R18" s="27">
        <v>532</v>
      </c>
      <c r="S18" s="27">
        <v>531</v>
      </c>
      <c r="T18" s="27">
        <v>529</v>
      </c>
      <c r="U18" s="27">
        <v>522</v>
      </c>
      <c r="V18" s="212"/>
      <c r="W18" s="27">
        <v>517</v>
      </c>
      <c r="X18" s="27">
        <v>515</v>
      </c>
      <c r="Y18" s="27">
        <v>511</v>
      </c>
      <c r="Z18" s="27">
        <v>532</v>
      </c>
      <c r="AA18" s="158"/>
    </row>
    <row r="19" spans="1:29">
      <c r="A19" s="14" t="s">
        <v>126</v>
      </c>
      <c r="B19" s="58"/>
      <c r="C19" s="288">
        <v>10</v>
      </c>
      <c r="D19" s="92">
        <v>12</v>
      </c>
      <c r="E19" s="92">
        <v>11</v>
      </c>
      <c r="F19" s="26">
        <v>15</v>
      </c>
      <c r="G19" s="212"/>
      <c r="H19" s="288">
        <v>14</v>
      </c>
      <c r="I19" s="92">
        <v>13</v>
      </c>
      <c r="J19" s="92">
        <v>15</v>
      </c>
      <c r="K19" s="26">
        <v>9</v>
      </c>
      <c r="L19" s="212"/>
      <c r="M19" s="288">
        <v>13</v>
      </c>
      <c r="N19" s="92">
        <v>8</v>
      </c>
      <c r="O19" s="92">
        <v>10</v>
      </c>
      <c r="P19" s="26">
        <v>20</v>
      </c>
      <c r="Q19" s="212"/>
      <c r="R19" s="26">
        <v>21</v>
      </c>
      <c r="S19" s="26">
        <v>26</v>
      </c>
      <c r="T19" s="26">
        <v>26</v>
      </c>
      <c r="U19" s="26">
        <v>21</v>
      </c>
      <c r="V19" s="212"/>
      <c r="W19" s="26">
        <v>24</v>
      </c>
      <c r="X19" s="26">
        <v>20</v>
      </c>
      <c r="Y19" s="26">
        <v>19</v>
      </c>
      <c r="Z19" s="26">
        <v>28</v>
      </c>
      <c r="AA19" s="158"/>
    </row>
    <row r="20" spans="1:29">
      <c r="A20" s="126" t="s">
        <v>127</v>
      </c>
      <c r="B20" s="58"/>
      <c r="C20" s="292">
        <v>53</v>
      </c>
      <c r="D20" s="94">
        <v>26</v>
      </c>
      <c r="E20" s="94">
        <v>9</v>
      </c>
      <c r="F20" s="28">
        <v>8</v>
      </c>
      <c r="G20" s="212"/>
      <c r="H20" s="292">
        <v>8</v>
      </c>
      <c r="I20" s="94">
        <v>7</v>
      </c>
      <c r="J20" s="94">
        <v>6</v>
      </c>
      <c r="K20" s="28">
        <v>9</v>
      </c>
      <c r="L20" s="212"/>
      <c r="M20" s="292">
        <v>9</v>
      </c>
      <c r="N20" s="94">
        <v>5</v>
      </c>
      <c r="O20" s="94">
        <v>5</v>
      </c>
      <c r="P20" s="28">
        <v>10</v>
      </c>
      <c r="Q20" s="212"/>
      <c r="R20" s="28">
        <v>13</v>
      </c>
      <c r="S20" s="28">
        <v>14</v>
      </c>
      <c r="T20" s="28">
        <v>15</v>
      </c>
      <c r="U20" s="28">
        <v>18</v>
      </c>
      <c r="V20" s="212"/>
      <c r="W20" s="28">
        <v>17</v>
      </c>
      <c r="X20" s="28">
        <v>18</v>
      </c>
      <c r="Y20" s="28">
        <v>17</v>
      </c>
      <c r="Z20" s="28">
        <v>19</v>
      </c>
      <c r="AA20" s="158"/>
    </row>
    <row r="21" spans="1:29">
      <c r="A21" s="126" t="s">
        <v>128</v>
      </c>
      <c r="B21" s="58"/>
      <c r="C21" s="292">
        <v>171</v>
      </c>
      <c r="D21" s="94">
        <v>272</v>
      </c>
      <c r="E21" s="94">
        <v>168</v>
      </c>
      <c r="F21" s="28">
        <v>257</v>
      </c>
      <c r="G21" s="212"/>
      <c r="H21" s="292">
        <v>240</v>
      </c>
      <c r="I21" s="94">
        <v>260</v>
      </c>
      <c r="J21" s="94">
        <v>228</v>
      </c>
      <c r="K21" s="28">
        <v>370</v>
      </c>
      <c r="L21" s="212"/>
      <c r="M21" s="292">
        <v>274</v>
      </c>
      <c r="N21" s="94">
        <v>288</v>
      </c>
      <c r="O21" s="94">
        <v>354</v>
      </c>
      <c r="P21" s="28">
        <v>318</v>
      </c>
      <c r="Q21" s="212"/>
      <c r="R21" s="28">
        <v>308</v>
      </c>
      <c r="S21" s="28">
        <v>334</v>
      </c>
      <c r="T21" s="28">
        <v>300</v>
      </c>
      <c r="U21" s="28">
        <v>305</v>
      </c>
      <c r="V21" s="212"/>
      <c r="W21" s="28">
        <v>256</v>
      </c>
      <c r="X21" s="28">
        <v>236</v>
      </c>
      <c r="Y21" s="28">
        <v>247</v>
      </c>
      <c r="Z21" s="401">
        <v>258</v>
      </c>
      <c r="AA21" s="400"/>
    </row>
    <row r="22" spans="1:29">
      <c r="A22" s="152" t="s">
        <v>129</v>
      </c>
      <c r="B22" s="58"/>
      <c r="C22" s="293">
        <v>0</v>
      </c>
      <c r="D22" s="154">
        <v>0</v>
      </c>
      <c r="E22" s="154">
        <v>0</v>
      </c>
      <c r="F22" s="153">
        <v>0</v>
      </c>
      <c r="G22" s="212"/>
      <c r="H22" s="293">
        <v>0</v>
      </c>
      <c r="I22" s="154">
        <v>198</v>
      </c>
      <c r="J22" s="154">
        <v>198</v>
      </c>
      <c r="K22" s="153">
        <v>135</v>
      </c>
      <c r="L22" s="212"/>
      <c r="M22" s="293">
        <v>73</v>
      </c>
      <c r="N22" s="154">
        <v>73</v>
      </c>
      <c r="O22" s="154">
        <v>0</v>
      </c>
      <c r="P22" s="153">
        <v>0</v>
      </c>
      <c r="Q22" s="212"/>
      <c r="R22" s="153">
        <v>0</v>
      </c>
      <c r="S22" s="153">
        <v>0</v>
      </c>
      <c r="T22" s="153">
        <v>5</v>
      </c>
      <c r="U22" s="153">
        <v>25</v>
      </c>
      <c r="V22" s="212"/>
      <c r="W22" s="153">
        <v>5</v>
      </c>
      <c r="X22" s="153">
        <v>5</v>
      </c>
      <c r="Y22" s="153">
        <v>5</v>
      </c>
      <c r="Z22" s="154">
        <v>538</v>
      </c>
      <c r="AA22" s="400"/>
    </row>
    <row r="23" spans="1:29">
      <c r="A23" s="16" t="s">
        <v>81</v>
      </c>
      <c r="B23" s="60"/>
      <c r="C23" s="96">
        <v>46588</v>
      </c>
      <c r="D23" s="29">
        <v>44463</v>
      </c>
      <c r="E23" s="29">
        <v>45970</v>
      </c>
      <c r="F23" s="29">
        <v>45648</v>
      </c>
      <c r="G23" s="60"/>
      <c r="H23" s="96">
        <v>46498</v>
      </c>
      <c r="I23" s="29">
        <v>51271</v>
      </c>
      <c r="J23" s="29">
        <v>51231</v>
      </c>
      <c r="K23" s="29">
        <v>53122</v>
      </c>
      <c r="L23" s="60"/>
      <c r="M23" s="96">
        <v>52970</v>
      </c>
      <c r="N23" s="29">
        <v>54132</v>
      </c>
      <c r="O23" s="29">
        <v>54370</v>
      </c>
      <c r="P23" s="29">
        <v>56325</v>
      </c>
      <c r="Q23" s="60"/>
      <c r="R23" s="29">
        <v>54475</v>
      </c>
      <c r="S23" s="29">
        <v>55029</v>
      </c>
      <c r="T23" s="29">
        <v>55997</v>
      </c>
      <c r="U23" s="29">
        <v>56523</v>
      </c>
      <c r="V23" s="60"/>
      <c r="W23" s="29">
        <v>54513</v>
      </c>
      <c r="X23" s="29">
        <v>53127</v>
      </c>
      <c r="Y23" s="29">
        <v>52857</v>
      </c>
      <c r="Z23" s="402">
        <v>55448</v>
      </c>
      <c r="AA23" s="327"/>
    </row>
    <row r="24" spans="1:29">
      <c r="C24" s="354"/>
      <c r="D24" s="354"/>
      <c r="E24" s="354"/>
      <c r="F24" s="354"/>
      <c r="G24" s="145"/>
      <c r="H24" s="355"/>
      <c r="I24" s="356"/>
      <c r="J24" s="356"/>
      <c r="K24" s="356"/>
      <c r="L24" s="145"/>
      <c r="M24" s="357"/>
      <c r="N24" s="357"/>
      <c r="O24" s="357"/>
      <c r="P24" s="357"/>
      <c r="Q24" s="145"/>
      <c r="R24" s="357"/>
      <c r="S24" s="357"/>
      <c r="T24" s="357"/>
      <c r="U24" s="357"/>
      <c r="V24" s="357"/>
      <c r="W24" s="357"/>
      <c r="X24" s="357"/>
      <c r="Y24" s="357"/>
      <c r="Z24" s="355"/>
      <c r="AA24" s="145"/>
      <c r="AB24" s="145"/>
      <c r="AC24" s="145"/>
    </row>
    <row r="25" spans="1:29">
      <c r="A25" s="7" t="s">
        <v>130</v>
      </c>
      <c r="B25" s="52"/>
      <c r="C25" s="531" t="s">
        <v>29</v>
      </c>
      <c r="D25" s="532"/>
      <c r="E25" s="532"/>
      <c r="F25" s="532"/>
      <c r="G25" s="358"/>
      <c r="H25" s="531" t="s">
        <v>30</v>
      </c>
      <c r="I25" s="532"/>
      <c r="J25" s="532"/>
      <c r="K25" s="532"/>
      <c r="L25" s="358"/>
      <c r="M25" s="534" t="s">
        <v>27</v>
      </c>
      <c r="N25" s="535"/>
      <c r="O25" s="535"/>
      <c r="P25" s="535"/>
      <c r="Q25" s="358"/>
      <c r="R25" s="534" t="s">
        <v>31</v>
      </c>
      <c r="S25" s="535"/>
      <c r="T25" s="535"/>
      <c r="U25" s="535"/>
      <c r="V25" s="358"/>
      <c r="W25" s="533" t="s">
        <v>28</v>
      </c>
      <c r="X25" s="533"/>
      <c r="Y25" s="533"/>
      <c r="Z25" s="533"/>
    </row>
    <row r="26" spans="1:29">
      <c r="B26" s="53"/>
      <c r="C26" s="359" t="s">
        <v>77</v>
      </c>
      <c r="D26" s="360" t="s">
        <v>78</v>
      </c>
      <c r="E26" s="361" t="s">
        <v>79</v>
      </c>
      <c r="F26" s="361" t="s">
        <v>80</v>
      </c>
      <c r="G26" s="362"/>
      <c r="H26" s="359" t="s">
        <v>77</v>
      </c>
      <c r="I26" s="360" t="s">
        <v>78</v>
      </c>
      <c r="J26" s="361" t="s">
        <v>79</v>
      </c>
      <c r="K26" s="361" t="s">
        <v>80</v>
      </c>
      <c r="L26" s="362"/>
      <c r="M26" s="363" t="s">
        <v>77</v>
      </c>
      <c r="N26" s="364" t="s">
        <v>78</v>
      </c>
      <c r="O26" s="364" t="s">
        <v>79</v>
      </c>
      <c r="P26" s="364" t="s">
        <v>80</v>
      </c>
      <c r="Q26" s="362"/>
      <c r="R26" s="363" t="s">
        <v>77</v>
      </c>
      <c r="S26" s="364" t="s">
        <v>78</v>
      </c>
      <c r="T26" s="364" t="s">
        <v>79</v>
      </c>
      <c r="U26" s="364" t="s">
        <v>80</v>
      </c>
      <c r="V26" s="362"/>
      <c r="W26" s="365" t="s">
        <v>77</v>
      </c>
      <c r="X26" s="364" t="s">
        <v>78</v>
      </c>
      <c r="Y26" s="364" t="s">
        <v>79</v>
      </c>
      <c r="Z26" s="364" t="s">
        <v>80</v>
      </c>
    </row>
    <row r="27" spans="1:29">
      <c r="A27" s="13" t="s">
        <v>131</v>
      </c>
      <c r="B27" s="60"/>
      <c r="C27" s="195">
        <v>42483</v>
      </c>
      <c r="D27" s="294">
        <v>40477</v>
      </c>
      <c r="E27" s="294">
        <v>41869</v>
      </c>
      <c r="F27" s="295">
        <v>41831</v>
      </c>
      <c r="G27" s="216"/>
      <c r="H27" s="195">
        <v>42705</v>
      </c>
      <c r="I27" s="294">
        <v>47317</v>
      </c>
      <c r="J27" s="294">
        <v>46994</v>
      </c>
      <c r="K27" s="295">
        <v>48768</v>
      </c>
      <c r="L27" s="216"/>
      <c r="M27" s="195">
        <v>48603</v>
      </c>
      <c r="N27" s="294">
        <v>49638</v>
      </c>
      <c r="O27" s="294">
        <v>50142</v>
      </c>
      <c r="P27" s="295">
        <v>51947</v>
      </c>
      <c r="Q27" s="216"/>
      <c r="R27" s="295">
        <v>50274</v>
      </c>
      <c r="S27" s="295">
        <v>50743</v>
      </c>
      <c r="T27" s="295">
        <v>51952</v>
      </c>
      <c r="U27" s="295">
        <v>52532</v>
      </c>
      <c r="V27" s="216"/>
      <c r="W27" s="295">
        <v>50687</v>
      </c>
      <c r="X27" s="295">
        <v>49137</v>
      </c>
      <c r="Y27" s="295">
        <v>48688</v>
      </c>
      <c r="Z27" s="403">
        <v>51278</v>
      </c>
    </row>
    <row r="28" spans="1:29">
      <c r="A28" s="11" t="s">
        <v>132</v>
      </c>
      <c r="B28" s="58"/>
      <c r="C28" s="287"/>
      <c r="D28" s="296"/>
      <c r="E28" s="296"/>
      <c r="F28" s="291"/>
      <c r="G28" s="212"/>
      <c r="H28" s="287"/>
      <c r="I28" s="296"/>
      <c r="J28" s="296"/>
      <c r="K28" s="291"/>
      <c r="L28" s="212"/>
      <c r="M28" s="287"/>
      <c r="N28" s="296"/>
      <c r="O28" s="296"/>
      <c r="P28" s="291"/>
      <c r="Q28" s="212"/>
      <c r="R28" s="291"/>
      <c r="S28" s="291"/>
      <c r="T28" s="291"/>
      <c r="U28" s="291"/>
      <c r="V28" s="212"/>
      <c r="W28" s="291"/>
      <c r="X28" s="291"/>
      <c r="Y28" s="291"/>
      <c r="Z28" s="404"/>
    </row>
    <row r="29" spans="1:29">
      <c r="A29" s="23" t="s">
        <v>116</v>
      </c>
      <c r="B29" s="58"/>
      <c r="C29" s="288">
        <v>527</v>
      </c>
      <c r="D29" s="297">
        <v>515</v>
      </c>
      <c r="E29" s="297">
        <v>483</v>
      </c>
      <c r="F29" s="298">
        <v>848</v>
      </c>
      <c r="G29" s="212"/>
      <c r="H29" s="288">
        <v>724</v>
      </c>
      <c r="I29" s="297">
        <v>651</v>
      </c>
      <c r="J29" s="297">
        <v>593</v>
      </c>
      <c r="K29" s="298">
        <v>468</v>
      </c>
      <c r="L29" s="212"/>
      <c r="M29" s="288">
        <v>217</v>
      </c>
      <c r="N29" s="297">
        <v>191</v>
      </c>
      <c r="O29" s="297">
        <v>186</v>
      </c>
      <c r="P29" s="298">
        <v>234</v>
      </c>
      <c r="Q29" s="212"/>
      <c r="R29" s="298">
        <v>222</v>
      </c>
      <c r="S29" s="298">
        <v>214</v>
      </c>
      <c r="T29" s="298">
        <v>207</v>
      </c>
      <c r="U29" s="298">
        <v>204</v>
      </c>
      <c r="V29" s="212"/>
      <c r="W29" s="298">
        <v>169</v>
      </c>
      <c r="X29" s="298">
        <v>165</v>
      </c>
      <c r="Y29" s="298">
        <v>167</v>
      </c>
      <c r="Z29" s="337">
        <v>136</v>
      </c>
    </row>
    <row r="30" spans="1:29">
      <c r="A30" s="24" t="s">
        <v>115</v>
      </c>
      <c r="B30" s="58"/>
      <c r="C30" s="288">
        <v>353</v>
      </c>
      <c r="D30" s="297">
        <v>348</v>
      </c>
      <c r="E30" s="297">
        <v>424</v>
      </c>
      <c r="F30" s="298">
        <v>334</v>
      </c>
      <c r="G30" s="212"/>
      <c r="H30" s="288">
        <v>357</v>
      </c>
      <c r="I30" s="297">
        <v>355</v>
      </c>
      <c r="J30" s="297">
        <v>353</v>
      </c>
      <c r="K30" s="298">
        <v>422</v>
      </c>
      <c r="L30" s="212"/>
      <c r="M30" s="288">
        <v>267</v>
      </c>
      <c r="N30" s="297">
        <v>237</v>
      </c>
      <c r="O30" s="297">
        <v>259</v>
      </c>
      <c r="P30" s="298">
        <v>301</v>
      </c>
      <c r="Q30" s="212"/>
      <c r="R30" s="298">
        <v>403</v>
      </c>
      <c r="S30" s="298">
        <v>611</v>
      </c>
      <c r="T30" s="298">
        <v>773</v>
      </c>
      <c r="U30" s="298">
        <v>692</v>
      </c>
      <c r="V30" s="212"/>
      <c r="W30" s="298">
        <v>597</v>
      </c>
      <c r="X30" s="298">
        <v>615</v>
      </c>
      <c r="Y30" s="298">
        <v>673</v>
      </c>
      <c r="Z30" s="337">
        <v>463</v>
      </c>
    </row>
    <row r="31" spans="1:29">
      <c r="A31" s="23" t="s">
        <v>133</v>
      </c>
      <c r="B31" s="58"/>
      <c r="C31" s="287">
        <v>39555</v>
      </c>
      <c r="D31" s="296">
        <v>37696</v>
      </c>
      <c r="E31" s="296">
        <v>38322</v>
      </c>
      <c r="F31" s="291">
        <v>38065</v>
      </c>
      <c r="G31" s="212"/>
      <c r="H31" s="287">
        <v>39007</v>
      </c>
      <c r="I31" s="296">
        <v>43186</v>
      </c>
      <c r="J31" s="296">
        <v>43902</v>
      </c>
      <c r="K31" s="291">
        <v>45944</v>
      </c>
      <c r="L31" s="212"/>
      <c r="M31" s="287">
        <v>46171</v>
      </c>
      <c r="N31" s="296">
        <v>47485</v>
      </c>
      <c r="O31" s="296">
        <v>47573</v>
      </c>
      <c r="P31" s="291">
        <v>49666</v>
      </c>
      <c r="Q31" s="212"/>
      <c r="R31" s="291">
        <v>47999</v>
      </c>
      <c r="S31" s="291">
        <v>48474</v>
      </c>
      <c r="T31" s="291">
        <v>49732</v>
      </c>
      <c r="U31" s="291">
        <v>50669</v>
      </c>
      <c r="V31" s="212"/>
      <c r="W31" s="291">
        <v>48515</v>
      </c>
      <c r="X31" s="291">
        <v>47100</v>
      </c>
      <c r="Y31" s="291">
        <v>46468</v>
      </c>
      <c r="Z31" s="404">
        <v>48673</v>
      </c>
      <c r="AA31" s="400"/>
      <c r="AB31" s="400"/>
    </row>
    <row r="32" spans="1:29">
      <c r="A32" s="31" t="s">
        <v>119</v>
      </c>
      <c r="B32" s="58"/>
      <c r="C32" s="288">
        <v>30535</v>
      </c>
      <c r="D32" s="297">
        <v>30089</v>
      </c>
      <c r="E32" s="297">
        <v>30245</v>
      </c>
      <c r="F32" s="298">
        <v>29900</v>
      </c>
      <c r="G32" s="212"/>
      <c r="H32" s="288">
        <v>29258</v>
      </c>
      <c r="I32" s="297">
        <v>29930</v>
      </c>
      <c r="J32" s="297">
        <v>30169</v>
      </c>
      <c r="K32" s="298">
        <v>32265</v>
      </c>
      <c r="L32" s="212"/>
      <c r="M32" s="288">
        <v>31999</v>
      </c>
      <c r="N32" s="297">
        <v>33013</v>
      </c>
      <c r="O32" s="297">
        <v>32833</v>
      </c>
      <c r="P32" s="298">
        <v>35148</v>
      </c>
      <c r="Q32" s="212"/>
      <c r="R32" s="298">
        <v>34061</v>
      </c>
      <c r="S32" s="298">
        <v>33524</v>
      </c>
      <c r="T32" s="298">
        <v>33985</v>
      </c>
      <c r="U32" s="298">
        <v>34288</v>
      </c>
      <c r="V32" s="212"/>
      <c r="W32" s="298">
        <v>32249</v>
      </c>
      <c r="X32" s="298">
        <v>32659</v>
      </c>
      <c r="Y32" s="298">
        <v>32010</v>
      </c>
      <c r="Z32" s="337">
        <v>33270</v>
      </c>
      <c r="AA32" s="400"/>
      <c r="AB32" s="400"/>
    </row>
    <row r="33" spans="1:30">
      <c r="A33" s="30" t="s">
        <v>134</v>
      </c>
      <c r="B33" s="58"/>
      <c r="C33" s="287">
        <v>4220</v>
      </c>
      <c r="D33" s="296">
        <v>4682</v>
      </c>
      <c r="E33" s="296">
        <v>4680</v>
      </c>
      <c r="F33" s="291">
        <v>5080</v>
      </c>
      <c r="G33" s="212"/>
      <c r="H33" s="287">
        <v>5401</v>
      </c>
      <c r="I33" s="296">
        <v>5277</v>
      </c>
      <c r="J33" s="296">
        <v>6197</v>
      </c>
      <c r="K33" s="291">
        <v>6157</v>
      </c>
      <c r="L33" s="212"/>
      <c r="M33" s="287">
        <v>6544</v>
      </c>
      <c r="N33" s="296">
        <v>6979</v>
      </c>
      <c r="O33" s="296">
        <v>7279</v>
      </c>
      <c r="P33" s="291">
        <v>7157</v>
      </c>
      <c r="Q33" s="212"/>
      <c r="R33" s="291">
        <v>6665</v>
      </c>
      <c r="S33" s="291">
        <v>7744</v>
      </c>
      <c r="T33" s="291">
        <v>8617</v>
      </c>
      <c r="U33" s="291">
        <v>10037</v>
      </c>
      <c r="V33" s="212"/>
      <c r="W33" s="291">
        <v>11885</v>
      </c>
      <c r="X33" s="291">
        <v>12840</v>
      </c>
      <c r="Y33" s="291">
        <v>12901</v>
      </c>
      <c r="Z33" s="404">
        <v>13594</v>
      </c>
    </row>
    <row r="34" spans="1:30">
      <c r="A34" s="31" t="s">
        <v>121</v>
      </c>
      <c r="B34" s="58"/>
      <c r="C34" s="288">
        <v>4800</v>
      </c>
      <c r="D34" s="297">
        <v>2925</v>
      </c>
      <c r="E34" s="297">
        <v>3397</v>
      </c>
      <c r="F34" s="298">
        <v>3085</v>
      </c>
      <c r="G34" s="212"/>
      <c r="H34" s="288">
        <v>4348</v>
      </c>
      <c r="I34" s="297">
        <v>7978</v>
      </c>
      <c r="J34" s="297">
        <v>7537</v>
      </c>
      <c r="K34" s="298">
        <v>7522</v>
      </c>
      <c r="L34" s="212"/>
      <c r="M34" s="288">
        <v>7628</v>
      </c>
      <c r="N34" s="297">
        <v>7493</v>
      </c>
      <c r="O34" s="297">
        <v>7461</v>
      </c>
      <c r="P34" s="298">
        <v>7361</v>
      </c>
      <c r="Q34" s="212"/>
      <c r="R34" s="298">
        <v>7273</v>
      </c>
      <c r="S34" s="298">
        <v>7206</v>
      </c>
      <c r="T34" s="298">
        <v>7130</v>
      </c>
      <c r="U34" s="298">
        <v>6344</v>
      </c>
      <c r="V34" s="212"/>
      <c r="W34" s="298">
        <v>4381</v>
      </c>
      <c r="X34" s="298">
        <v>1601</v>
      </c>
      <c r="Y34" s="298">
        <v>1557</v>
      </c>
      <c r="Z34" s="337">
        <v>1809</v>
      </c>
      <c r="AA34" s="400"/>
      <c r="AB34" s="400"/>
    </row>
    <row r="35" spans="1:30" ht="20.85">
      <c r="A35" s="32" t="s">
        <v>135</v>
      </c>
      <c r="B35" s="58"/>
      <c r="C35" s="287">
        <v>155</v>
      </c>
      <c r="D35" s="296">
        <v>99</v>
      </c>
      <c r="E35" s="296">
        <v>602</v>
      </c>
      <c r="F35" s="291">
        <v>729</v>
      </c>
      <c r="G35" s="212"/>
      <c r="H35" s="287">
        <v>875</v>
      </c>
      <c r="I35" s="296">
        <v>918</v>
      </c>
      <c r="J35" s="296">
        <v>321</v>
      </c>
      <c r="K35" s="291">
        <v>97</v>
      </c>
      <c r="L35" s="212"/>
      <c r="M35" s="287">
        <v>0</v>
      </c>
      <c r="N35" s="296">
        <v>0</v>
      </c>
      <c r="O35" s="296">
        <v>0</v>
      </c>
      <c r="P35" s="291">
        <v>0</v>
      </c>
      <c r="Q35" s="212"/>
      <c r="R35" s="291">
        <v>0</v>
      </c>
      <c r="S35" s="291">
        <v>391</v>
      </c>
      <c r="T35" s="291">
        <v>393</v>
      </c>
      <c r="U35" s="291">
        <v>394</v>
      </c>
      <c r="V35" s="212"/>
      <c r="W35" s="291">
        <v>396</v>
      </c>
      <c r="X35" s="291">
        <v>398</v>
      </c>
      <c r="Y35" s="291">
        <v>400</v>
      </c>
      <c r="Z35" s="404">
        <v>402</v>
      </c>
    </row>
    <row r="36" spans="1:30" ht="20.85">
      <c r="A36" s="33" t="s">
        <v>136</v>
      </c>
      <c r="B36" s="58"/>
      <c r="C36" s="288">
        <v>272</v>
      </c>
      <c r="D36" s="297">
        <v>390</v>
      </c>
      <c r="E36" s="297">
        <v>484</v>
      </c>
      <c r="F36" s="298">
        <v>337</v>
      </c>
      <c r="G36" s="212"/>
      <c r="H36" s="288">
        <v>366</v>
      </c>
      <c r="I36" s="297">
        <v>387</v>
      </c>
      <c r="J36" s="297">
        <v>373</v>
      </c>
      <c r="K36" s="298">
        <v>358</v>
      </c>
      <c r="L36" s="212"/>
      <c r="M36" s="288">
        <v>299</v>
      </c>
      <c r="N36" s="297">
        <v>262</v>
      </c>
      <c r="O36" s="297">
        <v>231</v>
      </c>
      <c r="P36" s="298">
        <v>165</v>
      </c>
      <c r="Q36" s="212"/>
      <c r="R36" s="298">
        <v>-171</v>
      </c>
      <c r="S36" s="298">
        <v>-468</v>
      </c>
      <c r="T36" s="298">
        <v>-846</v>
      </c>
      <c r="U36" s="298">
        <v>-891</v>
      </c>
      <c r="V36" s="212"/>
      <c r="W36" s="298">
        <v>-800</v>
      </c>
      <c r="X36" s="298">
        <v>-780</v>
      </c>
      <c r="Y36" s="298">
        <v>-766</v>
      </c>
      <c r="Z36" s="337">
        <v>-415</v>
      </c>
    </row>
    <row r="37" spans="1:30">
      <c r="A37" s="10" t="s">
        <v>123</v>
      </c>
      <c r="B37" s="58"/>
      <c r="C37" s="287">
        <v>169</v>
      </c>
      <c r="D37" s="296">
        <v>39</v>
      </c>
      <c r="E37" s="296">
        <v>207</v>
      </c>
      <c r="F37" s="291">
        <v>116</v>
      </c>
      <c r="G37" s="212"/>
      <c r="H37" s="287">
        <v>94</v>
      </c>
      <c r="I37" s="296">
        <v>61</v>
      </c>
      <c r="J37" s="296">
        <v>74</v>
      </c>
      <c r="K37" s="291">
        <v>62</v>
      </c>
      <c r="L37" s="212"/>
      <c r="M37" s="287">
        <v>164</v>
      </c>
      <c r="N37" s="296">
        <v>90</v>
      </c>
      <c r="O37" s="296">
        <v>124</v>
      </c>
      <c r="P37" s="291">
        <v>107</v>
      </c>
      <c r="Q37" s="212"/>
      <c r="R37" s="291">
        <v>109</v>
      </c>
      <c r="S37" s="291">
        <v>263</v>
      </c>
      <c r="T37" s="291">
        <v>405</v>
      </c>
      <c r="U37" s="291">
        <v>245</v>
      </c>
      <c r="V37" s="212"/>
      <c r="W37" s="291">
        <v>238</v>
      </c>
      <c r="X37" s="291">
        <v>313</v>
      </c>
      <c r="Y37" s="291">
        <v>447</v>
      </c>
      <c r="Z37" s="404">
        <v>214</v>
      </c>
    </row>
    <row r="38" spans="1:30">
      <c r="A38" s="10" t="s">
        <v>137</v>
      </c>
      <c r="B38" s="58"/>
      <c r="C38" s="288">
        <v>471</v>
      </c>
      <c r="D38" s="297">
        <v>476</v>
      </c>
      <c r="E38" s="297">
        <v>471</v>
      </c>
      <c r="F38" s="298">
        <v>480</v>
      </c>
      <c r="G38" s="212"/>
      <c r="H38" s="288">
        <v>443</v>
      </c>
      <c r="I38" s="297">
        <v>457</v>
      </c>
      <c r="J38" s="297">
        <v>464</v>
      </c>
      <c r="K38" s="298">
        <v>425</v>
      </c>
      <c r="L38" s="212"/>
      <c r="M38" s="288">
        <v>410</v>
      </c>
      <c r="N38" s="297">
        <v>398</v>
      </c>
      <c r="O38" s="297">
        <v>382</v>
      </c>
      <c r="P38" s="298">
        <v>382</v>
      </c>
      <c r="Q38" s="212"/>
      <c r="R38" s="298">
        <v>338</v>
      </c>
      <c r="S38" s="298">
        <v>304</v>
      </c>
      <c r="T38" s="298">
        <v>276</v>
      </c>
      <c r="U38" s="298">
        <v>284</v>
      </c>
      <c r="V38" s="212"/>
      <c r="W38" s="298">
        <v>283</v>
      </c>
      <c r="X38" s="298">
        <v>282</v>
      </c>
      <c r="Y38" s="298">
        <v>276</v>
      </c>
      <c r="Z38" s="337">
        <v>231</v>
      </c>
    </row>
    <row r="39" spans="1:30">
      <c r="A39" s="11" t="s">
        <v>138</v>
      </c>
      <c r="B39" s="58"/>
      <c r="C39" s="288">
        <v>13</v>
      </c>
      <c r="D39" s="297">
        <v>18</v>
      </c>
      <c r="E39" s="297">
        <v>24</v>
      </c>
      <c r="F39" s="298">
        <v>34</v>
      </c>
      <c r="G39" s="212"/>
      <c r="H39" s="288">
        <v>36</v>
      </c>
      <c r="I39" s="297">
        <v>44</v>
      </c>
      <c r="J39" s="297">
        <v>32</v>
      </c>
      <c r="K39" s="298">
        <v>45</v>
      </c>
      <c r="L39" s="212"/>
      <c r="M39" s="288">
        <v>67</v>
      </c>
      <c r="N39" s="297">
        <v>89</v>
      </c>
      <c r="O39" s="297">
        <v>96</v>
      </c>
      <c r="P39" s="298">
        <v>131</v>
      </c>
      <c r="Q39" s="212"/>
      <c r="R39" s="298">
        <v>152</v>
      </c>
      <c r="S39" s="298">
        <v>68</v>
      </c>
      <c r="T39" s="298">
        <v>26</v>
      </c>
      <c r="U39" s="298">
        <v>43</v>
      </c>
      <c r="V39" s="212"/>
      <c r="W39" s="298">
        <v>81</v>
      </c>
      <c r="X39" s="298">
        <v>128</v>
      </c>
      <c r="Y39" s="298">
        <v>146</v>
      </c>
      <c r="Z39" s="337">
        <v>190</v>
      </c>
      <c r="AA39" s="145"/>
    </row>
    <row r="40" spans="1:30">
      <c r="A40" s="14" t="s">
        <v>139</v>
      </c>
      <c r="B40" s="58"/>
      <c r="C40" s="287">
        <v>11</v>
      </c>
      <c r="D40" s="296">
        <v>16</v>
      </c>
      <c r="E40" s="296">
        <v>25</v>
      </c>
      <c r="F40" s="291">
        <v>50</v>
      </c>
      <c r="G40" s="212"/>
      <c r="H40" s="287">
        <v>33</v>
      </c>
      <c r="I40" s="296">
        <v>76</v>
      </c>
      <c r="J40" s="296">
        <v>95</v>
      </c>
      <c r="K40" s="291">
        <v>110</v>
      </c>
      <c r="L40" s="212"/>
      <c r="M40" s="287">
        <v>104</v>
      </c>
      <c r="N40" s="296">
        <v>116</v>
      </c>
      <c r="O40" s="296">
        <v>127</v>
      </c>
      <c r="P40" s="291">
        <v>93</v>
      </c>
      <c r="Q40" s="212"/>
      <c r="R40" s="291">
        <v>82</v>
      </c>
      <c r="S40" s="291">
        <v>74</v>
      </c>
      <c r="T40" s="291">
        <v>84</v>
      </c>
      <c r="U40" s="291">
        <v>95</v>
      </c>
      <c r="V40" s="212"/>
      <c r="W40" s="291">
        <v>85</v>
      </c>
      <c r="X40" s="291">
        <v>82</v>
      </c>
      <c r="Y40" s="291">
        <v>104</v>
      </c>
      <c r="Z40" s="404">
        <v>119</v>
      </c>
    </row>
    <row r="41" spans="1:30">
      <c r="A41" s="14" t="s">
        <v>140</v>
      </c>
      <c r="B41" s="58"/>
      <c r="C41" s="288">
        <v>957</v>
      </c>
      <c r="D41" s="297">
        <v>880</v>
      </c>
      <c r="E41" s="297">
        <v>827</v>
      </c>
      <c r="F41" s="298">
        <v>838</v>
      </c>
      <c r="G41" s="212"/>
      <c r="H41" s="288">
        <v>770</v>
      </c>
      <c r="I41" s="297">
        <v>1183</v>
      </c>
      <c r="J41" s="297">
        <v>786</v>
      </c>
      <c r="K41" s="298">
        <v>837</v>
      </c>
      <c r="L41" s="212"/>
      <c r="M41" s="288">
        <v>905</v>
      </c>
      <c r="N41" s="297">
        <v>770</v>
      </c>
      <c r="O41" s="297">
        <v>1165</v>
      </c>
      <c r="P41" s="298">
        <v>868</v>
      </c>
      <c r="Q41" s="212"/>
      <c r="R41" s="298">
        <v>1140</v>
      </c>
      <c r="S41" s="298">
        <v>812</v>
      </c>
      <c r="T41" s="298">
        <v>902</v>
      </c>
      <c r="U41" s="298">
        <v>797</v>
      </c>
      <c r="V41" s="212"/>
      <c r="W41" s="298">
        <v>1122</v>
      </c>
      <c r="X41" s="298">
        <v>834</v>
      </c>
      <c r="Y41" s="298">
        <v>772</v>
      </c>
      <c r="Z41" s="337">
        <v>783</v>
      </c>
    </row>
    <row r="42" spans="1:30">
      <c r="A42" s="14" t="s">
        <v>141</v>
      </c>
      <c r="B42" s="58"/>
      <c r="C42" s="288"/>
      <c r="D42" s="297"/>
      <c r="E42" s="297"/>
      <c r="F42" s="298"/>
      <c r="G42" s="212"/>
      <c r="H42" s="288"/>
      <c r="I42" s="297"/>
      <c r="J42" s="297"/>
      <c r="K42" s="298"/>
      <c r="L42" s="212"/>
      <c r="M42" s="288"/>
      <c r="N42" s="297"/>
      <c r="O42" s="297"/>
      <c r="P42" s="298"/>
      <c r="Q42" s="212"/>
      <c r="R42" s="298"/>
      <c r="S42" s="298"/>
      <c r="T42" s="298"/>
      <c r="U42" s="298"/>
      <c r="V42" s="212"/>
      <c r="W42" s="298"/>
      <c r="X42" s="298"/>
      <c r="Y42" s="298"/>
      <c r="Z42" s="337">
        <v>482</v>
      </c>
    </row>
    <row r="43" spans="1:30">
      <c r="A43" s="34" t="s">
        <v>142</v>
      </c>
      <c r="B43" s="60"/>
      <c r="C43" s="290">
        <v>4105</v>
      </c>
      <c r="D43" s="299">
        <v>3986</v>
      </c>
      <c r="E43" s="299">
        <v>4101</v>
      </c>
      <c r="F43" s="300">
        <v>3817</v>
      </c>
      <c r="G43" s="216"/>
      <c r="H43" s="290">
        <v>3792</v>
      </c>
      <c r="I43" s="299">
        <v>3954</v>
      </c>
      <c r="J43" s="299">
        <v>4237</v>
      </c>
      <c r="K43" s="300">
        <v>4354</v>
      </c>
      <c r="L43" s="216"/>
      <c r="M43" s="290">
        <v>4367</v>
      </c>
      <c r="N43" s="299">
        <v>4494</v>
      </c>
      <c r="O43" s="299">
        <v>4228</v>
      </c>
      <c r="P43" s="300">
        <v>4378</v>
      </c>
      <c r="Q43" s="216"/>
      <c r="R43" s="300">
        <v>4201</v>
      </c>
      <c r="S43" s="300">
        <v>4286</v>
      </c>
      <c r="T43" s="300">
        <v>4045</v>
      </c>
      <c r="U43" s="300">
        <v>3991</v>
      </c>
      <c r="V43" s="216"/>
      <c r="W43" s="300">
        <v>3827</v>
      </c>
      <c r="X43" s="300">
        <v>3990</v>
      </c>
      <c r="Y43" s="300">
        <v>4170</v>
      </c>
      <c r="Z43" s="405">
        <v>4170</v>
      </c>
      <c r="AA43" s="400"/>
      <c r="AB43" s="400"/>
    </row>
    <row r="44" spans="1:30">
      <c r="A44" s="24" t="s">
        <v>143</v>
      </c>
      <c r="B44" s="58"/>
      <c r="C44" s="288">
        <v>3806</v>
      </c>
      <c r="D44" s="297">
        <v>3688</v>
      </c>
      <c r="E44" s="297">
        <v>3803</v>
      </c>
      <c r="F44" s="298">
        <v>3515</v>
      </c>
      <c r="G44" s="212"/>
      <c r="H44" s="288">
        <v>3492</v>
      </c>
      <c r="I44" s="297">
        <v>3652</v>
      </c>
      <c r="J44" s="297">
        <v>3761</v>
      </c>
      <c r="K44" s="298">
        <v>3879</v>
      </c>
      <c r="L44" s="212"/>
      <c r="M44" s="288">
        <v>3892</v>
      </c>
      <c r="N44" s="297">
        <v>4019</v>
      </c>
      <c r="O44" s="297">
        <v>3753</v>
      </c>
      <c r="P44" s="298">
        <v>3902</v>
      </c>
      <c r="Q44" s="212"/>
      <c r="R44" s="298">
        <v>3725</v>
      </c>
      <c r="S44" s="298">
        <v>3810</v>
      </c>
      <c r="T44" s="298">
        <v>3569</v>
      </c>
      <c r="U44" s="298">
        <v>3520</v>
      </c>
      <c r="V44" s="212"/>
      <c r="W44" s="298">
        <v>3356</v>
      </c>
      <c r="X44" s="298">
        <v>3519</v>
      </c>
      <c r="Y44" s="298">
        <v>3699</v>
      </c>
      <c r="Z44" s="337">
        <v>3699</v>
      </c>
    </row>
    <row r="45" spans="1:30">
      <c r="A45" s="23" t="s">
        <v>144</v>
      </c>
      <c r="B45" s="58"/>
      <c r="C45" s="288">
        <v>298</v>
      </c>
      <c r="D45" s="297">
        <v>297</v>
      </c>
      <c r="E45" s="297">
        <v>297</v>
      </c>
      <c r="F45" s="298">
        <v>297</v>
      </c>
      <c r="G45" s="212"/>
      <c r="H45" s="288">
        <v>297</v>
      </c>
      <c r="I45" s="297">
        <v>297</v>
      </c>
      <c r="J45" s="297">
        <v>471</v>
      </c>
      <c r="K45" s="298">
        <v>471</v>
      </c>
      <c r="L45" s="212"/>
      <c r="M45" s="288">
        <v>471</v>
      </c>
      <c r="N45" s="297">
        <v>471</v>
      </c>
      <c r="O45" s="297">
        <v>471</v>
      </c>
      <c r="P45" s="298">
        <v>471</v>
      </c>
      <c r="Q45" s="212"/>
      <c r="R45" s="298">
        <v>471</v>
      </c>
      <c r="S45" s="298">
        <v>471</v>
      </c>
      <c r="T45" s="298">
        <v>471</v>
      </c>
      <c r="U45" s="298">
        <v>471</v>
      </c>
      <c r="V45" s="212"/>
      <c r="W45" s="298">
        <v>471</v>
      </c>
      <c r="X45" s="298">
        <v>471</v>
      </c>
      <c r="Y45" s="298">
        <v>471</v>
      </c>
      <c r="Z45" s="337">
        <v>471</v>
      </c>
    </row>
    <row r="46" spans="1:30">
      <c r="A46" s="23" t="s">
        <v>110</v>
      </c>
      <c r="B46" s="58"/>
      <c r="C46" s="288">
        <v>1</v>
      </c>
      <c r="D46" s="297">
        <v>1</v>
      </c>
      <c r="E46" s="297">
        <v>1</v>
      </c>
      <c r="F46" s="298">
        <v>4</v>
      </c>
      <c r="G46" s="212"/>
      <c r="H46" s="288">
        <v>4</v>
      </c>
      <c r="I46" s="297">
        <v>4</v>
      </c>
      <c r="J46" s="297">
        <v>5</v>
      </c>
      <c r="K46" s="298">
        <v>4</v>
      </c>
      <c r="L46" s="212"/>
      <c r="M46" s="288">
        <v>4</v>
      </c>
      <c r="N46" s="297">
        <v>4</v>
      </c>
      <c r="O46" s="297">
        <v>4</v>
      </c>
      <c r="P46" s="298">
        <v>5</v>
      </c>
      <c r="Q46" s="212"/>
      <c r="R46" s="298">
        <v>5</v>
      </c>
      <c r="S46" s="298">
        <v>5</v>
      </c>
      <c r="T46" s="298">
        <v>5</v>
      </c>
      <c r="U46" s="298">
        <v>0</v>
      </c>
      <c r="V46" s="212"/>
      <c r="W46" s="298">
        <v>0</v>
      </c>
      <c r="X46" s="298">
        <v>0</v>
      </c>
      <c r="Y46" s="298">
        <v>0</v>
      </c>
      <c r="Z46" s="337">
        <v>0</v>
      </c>
      <c r="AA46" s="406"/>
      <c r="AD46" s="145"/>
    </row>
    <row r="47" spans="1:30">
      <c r="A47" s="16" t="s">
        <v>130</v>
      </c>
      <c r="B47" s="60"/>
      <c r="C47" s="96">
        <v>46588</v>
      </c>
      <c r="D47" s="29">
        <v>44463</v>
      </c>
      <c r="E47" s="29">
        <v>45970</v>
      </c>
      <c r="F47" s="36">
        <v>45648</v>
      </c>
      <c r="G47" s="60"/>
      <c r="H47" s="96">
        <v>46498</v>
      </c>
      <c r="I47" s="29">
        <v>51271</v>
      </c>
      <c r="J47" s="29">
        <v>51231</v>
      </c>
      <c r="K47" s="36">
        <v>53122</v>
      </c>
      <c r="L47" s="60"/>
      <c r="M47" s="96">
        <v>52970</v>
      </c>
      <c r="N47" s="29">
        <v>54132</v>
      </c>
      <c r="O47" s="29">
        <v>54370</v>
      </c>
      <c r="P47" s="36">
        <v>56325</v>
      </c>
      <c r="Q47" s="60"/>
      <c r="R47" s="36">
        <v>54475</v>
      </c>
      <c r="S47" s="36">
        <v>55029</v>
      </c>
      <c r="T47" s="36">
        <v>55997</v>
      </c>
      <c r="U47" s="36">
        <v>56523</v>
      </c>
      <c r="V47" s="60"/>
      <c r="W47" s="36">
        <v>54513</v>
      </c>
      <c r="X47" s="36">
        <v>53127</v>
      </c>
      <c r="Y47" s="36">
        <v>52857</v>
      </c>
      <c r="Z47" s="402">
        <v>55448</v>
      </c>
      <c r="AA47" s="145"/>
    </row>
    <row r="49" spans="1:23">
      <c r="A49" s="75" t="s">
        <v>145</v>
      </c>
    </row>
    <row r="50" spans="1:23" ht="39.75" customHeight="1">
      <c r="A50" s="528"/>
      <c r="B50" s="528"/>
      <c r="C50" s="528"/>
      <c r="D50" s="528"/>
      <c r="E50" s="528"/>
      <c r="F50" s="528"/>
      <c r="G50" s="528"/>
      <c r="H50" s="528"/>
      <c r="I50" s="528"/>
      <c r="J50" s="528"/>
      <c r="K50" s="342"/>
      <c r="L50" s="342"/>
      <c r="M50" s="342"/>
      <c r="N50" s="342"/>
      <c r="O50" s="342"/>
      <c r="P50" s="342"/>
      <c r="Q50" s="342"/>
      <c r="R50" s="342"/>
      <c r="S50" s="342"/>
      <c r="T50" s="342"/>
      <c r="U50" s="342"/>
      <c r="V50" s="342"/>
      <c r="W50" s="342"/>
    </row>
    <row r="54" spans="1:23">
      <c r="B54" s="121"/>
      <c r="C54" s="121"/>
      <c r="D54" s="121"/>
      <c r="E54" s="121"/>
      <c r="F54" s="121"/>
      <c r="G54" s="121"/>
      <c r="H54" s="121"/>
      <c r="I54" s="121"/>
      <c r="J54" s="121"/>
      <c r="K54" s="121"/>
      <c r="L54" s="121"/>
      <c r="M54" s="121"/>
      <c r="N54" s="121"/>
      <c r="O54" s="121"/>
      <c r="P54" s="121"/>
      <c r="Q54" s="121"/>
      <c r="R54" s="121"/>
      <c r="S54" s="121"/>
      <c r="T54" s="121"/>
      <c r="U54" s="121"/>
      <c r="V54" s="121"/>
      <c r="W54" s="121"/>
    </row>
  </sheetData>
  <mergeCells count="11">
    <mergeCell ref="W4:Z4"/>
    <mergeCell ref="W25:Z25"/>
    <mergeCell ref="R4:U4"/>
    <mergeCell ref="R25:U25"/>
    <mergeCell ref="M4:P4"/>
    <mergeCell ref="M25:P25"/>
    <mergeCell ref="A50:J50"/>
    <mergeCell ref="H4:K4"/>
    <mergeCell ref="H25:K25"/>
    <mergeCell ref="C4:F4"/>
    <mergeCell ref="C25:F25"/>
  </mergeCells>
  <conditionalFormatting sqref="B5">
    <cfRule type="containsErrors" dxfId="2096" priority="456">
      <formula>ISERROR(B5)</formula>
    </cfRule>
  </conditionalFormatting>
  <conditionalFormatting sqref="B26:B47">
    <cfRule type="containsErrors" dxfId="2095" priority="443">
      <formula>ISERROR(B26)</formula>
    </cfRule>
  </conditionalFormatting>
  <conditionalFormatting sqref="D5:G5">
    <cfRule type="containsErrors" dxfId="2094" priority="393">
      <formula>ISERROR(D5)</formula>
    </cfRule>
  </conditionalFormatting>
  <conditionalFormatting sqref="D26:G47">
    <cfRule type="containsErrors" dxfId="2093" priority="240">
      <formula>ISERROR(D26)</formula>
    </cfRule>
  </conditionalFormatting>
  <conditionalFormatting sqref="I5:L5">
    <cfRule type="containsErrors" dxfId="2092" priority="337">
      <formula>ISERROR(I5)</formula>
    </cfRule>
  </conditionalFormatting>
  <conditionalFormatting sqref="I26:L47">
    <cfRule type="containsErrors" dxfId="2091" priority="192">
      <formula>ISERROR(I26)</formula>
    </cfRule>
  </conditionalFormatting>
  <conditionalFormatting sqref="N27:P47">
    <cfRule type="containsErrors" dxfId="2090" priority="156">
      <formula>ISERROR(N27)</formula>
    </cfRule>
  </conditionalFormatting>
  <conditionalFormatting sqref="Q5">
    <cfRule type="containsErrors" dxfId="2089" priority="155">
      <formula>ISERROR(Q5)</formula>
    </cfRule>
  </conditionalFormatting>
  <conditionalFormatting sqref="Q26:Q47">
    <cfRule type="containsErrors" dxfId="2088" priority="142">
      <formula>ISERROR(Q26)</formula>
    </cfRule>
  </conditionalFormatting>
  <conditionalFormatting sqref="R27:U47">
    <cfRule type="containsErrors" dxfId="2087" priority="58">
      <formula>ISERROR(R27)</formula>
    </cfRule>
  </conditionalFormatting>
  <conditionalFormatting sqref="V5">
    <cfRule type="containsErrors" dxfId="2086" priority="43">
      <formula>ISERROR(V5)</formula>
    </cfRule>
  </conditionalFormatting>
  <conditionalFormatting sqref="V26:V47">
    <cfRule type="containsErrors" dxfId="2085" priority="30">
      <formula>ISERROR(V26)</formula>
    </cfRule>
  </conditionalFormatting>
  <conditionalFormatting sqref="W27:W47">
    <cfRule type="containsErrors" dxfId="2084" priority="6">
      <formula>ISERROR(W27)</formula>
    </cfRule>
  </conditionalFormatting>
  <conditionalFormatting sqref="Z27:Z46">
    <cfRule type="containsErrors" dxfId="2083" priority="4">
      <formula>ISERROR(Z27)</formula>
    </cfRule>
  </conditionalFormatting>
  <conditionalFormatting sqref="X27:X47">
    <cfRule type="containsErrors" dxfId="2082" priority="3">
      <formula>ISERROR(X27)</formula>
    </cfRule>
  </conditionalFormatting>
  <conditionalFormatting sqref="Y27:Y47">
    <cfRule type="containsErrors" dxfId="2081" priority="1">
      <formula>ISERROR(Y27)</formula>
    </cfRule>
  </conditionalFormatting>
  <pageMargins left="7.874015748031496E-2" right="7.874015748031496E-2" top="0.19685039370078741" bottom="0.19685039370078741" header="0.11811023622047245" footer="0.11811023622047245"/>
  <pageSetup paperSize="9" scale="77" orientation="landscape" r:id="rId1"/>
  <headerFooter>
    <oddFooter>&amp;L&amp;"Segoe UI,Standard"&amp;8&amp;K00-049BAWAG Group AG&amp;R&amp;"Segoe UI,Standard"&amp;8&amp;K00-049&amp;D</oddFooter>
  </headerFooter>
  <ignoredErrors>
    <ignoredError sqref="A43:A48 B4:C4 B49:C49 B24:C24 B5:C5 B25:B26 B48:E48 C25:F26 H4:H5 H24 A4:A21 H26:J26 H25 Q4:Q31 M32:U41 M4:P21 M43:U48 M25:P31 R25:U31 M22:P24 R22:U23 R4:U21 W4 A23:A41 R24:S24"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L200"/>
  <sheetViews>
    <sheetView showGridLines="0" tabSelected="1" zoomScaleNormal="100" zoomScaleSheetLayoutView="100" workbookViewId="0">
      <pane xSplit="1" ySplit="2" topLeftCell="Q3" activePane="bottomRight" state="frozen"/>
      <selection pane="bottomRight" activeCell="AH11" sqref="AH11"/>
      <selection pane="bottomLeft" activeCell="M19" sqref="M19"/>
      <selection pane="topRight" activeCell="M19" sqref="M19"/>
    </sheetView>
  </sheetViews>
  <sheetFormatPr defaultColWidth="11.42578125" defaultRowHeight="16.350000000000001"/>
  <cols>
    <col min="1" max="1" width="37.5703125" style="46" customWidth="1"/>
    <col min="2" max="2" width="0.85546875" style="46" customWidth="1"/>
    <col min="3" max="6" width="7.5703125" style="66" customWidth="1"/>
    <col min="7" max="7" width="0.5703125" style="46" customWidth="1"/>
    <col min="8" max="11" width="7.5703125" style="66" customWidth="1"/>
    <col min="12" max="12" width="0.5703125" style="46" customWidth="1"/>
    <col min="13" max="16" width="7.5703125" style="66" customWidth="1"/>
    <col min="17" max="17" width="0.5703125" style="46" customWidth="1"/>
    <col min="18" max="21" width="7.5703125" style="383" customWidth="1"/>
    <col min="22" max="22" width="0.5703125" style="408" customWidth="1"/>
    <col min="23" max="26" width="7.5703125" style="383" customWidth="1"/>
    <col min="27" max="27" width="0.5703125" style="46" customWidth="1"/>
    <col min="28" max="32" width="7.5703125" style="66" customWidth="1"/>
    <col min="33" max="33" width="11.42578125" style="394"/>
    <col min="34" max="34" width="24.140625" style="66" bestFit="1" customWidth="1"/>
    <col min="35" max="16384" width="11.42578125" style="66"/>
  </cols>
  <sheetData>
    <row r="1" spans="1:32">
      <c r="A1" s="70" t="s">
        <v>146</v>
      </c>
      <c r="I1" s="407"/>
      <c r="J1" s="407"/>
      <c r="K1" s="407"/>
    </row>
    <row r="2" spans="1:32">
      <c r="A2" s="71" t="s">
        <v>58</v>
      </c>
      <c r="I2" s="407"/>
      <c r="J2" s="407"/>
      <c r="K2" s="407"/>
    </row>
    <row r="3" spans="1:32">
      <c r="B3" s="196"/>
      <c r="C3" s="196"/>
      <c r="D3" s="196"/>
      <c r="E3" s="196"/>
      <c r="F3" s="196"/>
      <c r="G3" s="196"/>
      <c r="H3" s="196"/>
      <c r="I3" s="409"/>
      <c r="J3" s="409"/>
      <c r="K3" s="409"/>
      <c r="L3" s="196"/>
      <c r="M3" s="196"/>
      <c r="N3" s="196"/>
      <c r="O3" s="196"/>
      <c r="P3" s="196"/>
      <c r="Q3" s="196"/>
      <c r="R3" s="384"/>
      <c r="S3" s="384"/>
      <c r="T3" s="384"/>
      <c r="U3" s="384"/>
      <c r="V3" s="384"/>
      <c r="W3" s="384"/>
      <c r="X3" s="384"/>
      <c r="Y3" s="384"/>
      <c r="Z3" s="384"/>
      <c r="AA3" s="196"/>
      <c r="AB3" s="196"/>
      <c r="AC3" s="196"/>
      <c r="AD3" s="196"/>
      <c r="AE3" s="196"/>
      <c r="AF3" s="196"/>
    </row>
    <row r="4" spans="1:32" ht="17.25" customHeight="1">
      <c r="A4" s="65" t="s">
        <v>147</v>
      </c>
      <c r="B4" s="65"/>
      <c r="C4" s="65"/>
      <c r="D4" s="65"/>
      <c r="E4" s="65"/>
      <c r="F4" s="65"/>
      <c r="G4" s="65"/>
      <c r="H4" s="65"/>
      <c r="I4" s="65"/>
      <c r="J4" s="65"/>
      <c r="K4" s="65"/>
      <c r="L4" s="65"/>
      <c r="M4" s="65"/>
      <c r="N4" s="65"/>
      <c r="O4" s="65"/>
      <c r="P4" s="65"/>
      <c r="Q4" s="65"/>
      <c r="R4" s="385"/>
      <c r="S4" s="385"/>
      <c r="T4" s="385"/>
      <c r="U4" s="385"/>
      <c r="V4" s="385"/>
      <c r="W4" s="385"/>
      <c r="X4" s="385"/>
      <c r="Y4" s="385"/>
      <c r="Z4" s="385"/>
      <c r="AA4" s="65"/>
      <c r="AB4" s="65"/>
      <c r="AC4" s="65"/>
      <c r="AD4" s="65"/>
      <c r="AE4" s="65"/>
      <c r="AF4" s="65"/>
    </row>
    <row r="5" spans="1:32" ht="6" customHeight="1" thickBot="1">
      <c r="A5" s="67"/>
      <c r="B5" s="67"/>
      <c r="C5" s="67"/>
      <c r="D5" s="67"/>
      <c r="E5" s="67"/>
      <c r="F5" s="67"/>
      <c r="G5" s="67"/>
      <c r="H5" s="67"/>
      <c r="I5" s="149"/>
      <c r="J5" s="149"/>
      <c r="K5" s="149"/>
      <c r="L5" s="67"/>
      <c r="M5" s="67"/>
      <c r="N5" s="67"/>
      <c r="O5" s="67"/>
      <c r="P5" s="67"/>
      <c r="Q5" s="67"/>
      <c r="R5" s="386"/>
      <c r="S5" s="386"/>
      <c r="T5" s="386"/>
      <c r="U5" s="386"/>
      <c r="V5" s="386"/>
      <c r="W5" s="386"/>
      <c r="X5" s="386"/>
      <c r="Y5" s="386"/>
      <c r="Z5" s="386"/>
      <c r="AA5" s="67"/>
    </row>
    <row r="6" spans="1:32" ht="15.6" thickTop="1">
      <c r="A6" s="67" t="s">
        <v>148</v>
      </c>
      <c r="B6" s="52"/>
      <c r="C6" s="536" t="s">
        <v>29</v>
      </c>
      <c r="D6" s="525"/>
      <c r="E6" s="525"/>
      <c r="F6" s="525"/>
      <c r="G6" s="52"/>
      <c r="H6" s="536" t="s">
        <v>30</v>
      </c>
      <c r="I6" s="525"/>
      <c r="J6" s="525"/>
      <c r="K6" s="525"/>
      <c r="L6" s="52"/>
      <c r="M6" s="524" t="s">
        <v>27</v>
      </c>
      <c r="N6" s="525"/>
      <c r="O6" s="525"/>
      <c r="P6" s="525"/>
      <c r="Q6" s="52"/>
      <c r="R6" s="524" t="s">
        <v>31</v>
      </c>
      <c r="S6" s="525"/>
      <c r="T6" s="525"/>
      <c r="U6" s="525"/>
      <c r="V6" s="52"/>
      <c r="W6" s="527" t="s">
        <v>28</v>
      </c>
      <c r="X6" s="527"/>
      <c r="Y6" s="527"/>
      <c r="Z6" s="527"/>
      <c r="AA6" s="52"/>
      <c r="AB6" s="202" t="s">
        <v>29</v>
      </c>
      <c r="AC6" s="202" t="s">
        <v>30</v>
      </c>
      <c r="AD6" s="202" t="s">
        <v>27</v>
      </c>
      <c r="AE6" s="202" t="s">
        <v>31</v>
      </c>
      <c r="AF6" s="202" t="s">
        <v>28</v>
      </c>
    </row>
    <row r="7" spans="1:32" ht="14.85">
      <c r="A7" s="68"/>
      <c r="B7" s="53"/>
      <c r="C7" s="20" t="s">
        <v>32</v>
      </c>
      <c r="D7" s="107" t="s">
        <v>33</v>
      </c>
      <c r="E7" s="107" t="s">
        <v>34</v>
      </c>
      <c r="F7" s="107" t="s">
        <v>35</v>
      </c>
      <c r="G7" s="53"/>
      <c r="H7" s="20" t="s">
        <v>32</v>
      </c>
      <c r="I7" s="107" t="s">
        <v>33</v>
      </c>
      <c r="J7" s="107" t="s">
        <v>34</v>
      </c>
      <c r="K7" s="107" t="s">
        <v>35</v>
      </c>
      <c r="L7" s="53"/>
      <c r="M7" s="130" t="s">
        <v>32</v>
      </c>
      <c r="N7" s="131" t="s">
        <v>33</v>
      </c>
      <c r="O7" s="131" t="s">
        <v>34</v>
      </c>
      <c r="P7" s="131" t="s">
        <v>35</v>
      </c>
      <c r="Q7" s="53"/>
      <c r="R7" s="130" t="s">
        <v>32</v>
      </c>
      <c r="S7" s="131" t="s">
        <v>33</v>
      </c>
      <c r="T7" s="131" t="s">
        <v>34</v>
      </c>
      <c r="U7" s="131" t="s">
        <v>35</v>
      </c>
      <c r="V7" s="53"/>
      <c r="W7" s="130" t="s">
        <v>32</v>
      </c>
      <c r="X7" s="131" t="s">
        <v>33</v>
      </c>
      <c r="Y7" s="131" t="s">
        <v>34</v>
      </c>
      <c r="Z7" s="131" t="s">
        <v>35</v>
      </c>
      <c r="AA7" s="53"/>
      <c r="AB7" s="21" t="s">
        <v>36</v>
      </c>
      <c r="AC7" s="21" t="s">
        <v>36</v>
      </c>
      <c r="AD7" s="21" t="s">
        <v>36</v>
      </c>
      <c r="AE7" s="21" t="s">
        <v>36</v>
      </c>
      <c r="AF7" s="21" t="s">
        <v>36</v>
      </c>
    </row>
    <row r="8" spans="1:32" ht="14.85">
      <c r="A8" s="10" t="s">
        <v>59</v>
      </c>
      <c r="B8" s="54"/>
      <c r="C8" s="455">
        <v>147</v>
      </c>
      <c r="D8" s="456">
        <v>156.80000000000001</v>
      </c>
      <c r="E8" s="456">
        <v>158.69999999999999</v>
      </c>
      <c r="F8" s="456">
        <v>163.6</v>
      </c>
      <c r="G8" s="457"/>
      <c r="H8" s="455">
        <v>168.1</v>
      </c>
      <c r="I8" s="456">
        <v>166.2</v>
      </c>
      <c r="J8" s="456">
        <v>165.3</v>
      </c>
      <c r="K8" s="456">
        <v>164.4</v>
      </c>
      <c r="L8" s="457"/>
      <c r="M8" s="455">
        <v>163.1</v>
      </c>
      <c r="N8" s="456">
        <v>163.5</v>
      </c>
      <c r="O8" s="456">
        <v>165.4</v>
      </c>
      <c r="P8" s="456">
        <v>168.2</v>
      </c>
      <c r="Q8" s="457"/>
      <c r="R8" s="456">
        <v>171.7</v>
      </c>
      <c r="S8" s="456">
        <v>184.1</v>
      </c>
      <c r="T8" s="456">
        <v>190.5</v>
      </c>
      <c r="U8" s="456">
        <v>204</v>
      </c>
      <c r="V8" s="457"/>
      <c r="W8" s="456">
        <v>207.70000000000002</v>
      </c>
      <c r="X8" s="456">
        <v>216.1</v>
      </c>
      <c r="Y8" s="456">
        <v>221.5</v>
      </c>
      <c r="Z8" s="456">
        <v>220.3</v>
      </c>
      <c r="AA8" s="457"/>
      <c r="AB8" s="456">
        <v>626</v>
      </c>
      <c r="AC8" s="458">
        <v>664.1</v>
      </c>
      <c r="AD8" s="458">
        <v>660.1</v>
      </c>
      <c r="AE8" s="458">
        <v>750.19999999999993</v>
      </c>
      <c r="AF8" s="458">
        <v>865.6</v>
      </c>
    </row>
    <row r="9" spans="1:32" ht="14.85">
      <c r="A9" s="10" t="s">
        <v>60</v>
      </c>
      <c r="B9" s="54"/>
      <c r="C9" s="455">
        <v>61.6</v>
      </c>
      <c r="D9" s="456">
        <v>60.5</v>
      </c>
      <c r="E9" s="456">
        <v>60.3</v>
      </c>
      <c r="F9" s="456">
        <v>59.9</v>
      </c>
      <c r="G9" s="457"/>
      <c r="H9" s="455">
        <v>61.8</v>
      </c>
      <c r="I9" s="456">
        <v>47.7</v>
      </c>
      <c r="J9" s="456">
        <v>54.2</v>
      </c>
      <c r="K9" s="456">
        <v>54.9</v>
      </c>
      <c r="L9" s="457"/>
      <c r="M9" s="455">
        <v>59.7</v>
      </c>
      <c r="N9" s="456">
        <v>62.4</v>
      </c>
      <c r="O9" s="456">
        <v>64.400000000000006</v>
      </c>
      <c r="P9" s="456">
        <v>64.7</v>
      </c>
      <c r="Q9" s="457"/>
      <c r="R9" s="456">
        <v>74.099999999999994</v>
      </c>
      <c r="S9" s="456">
        <v>70</v>
      </c>
      <c r="T9" s="456">
        <v>65.3</v>
      </c>
      <c r="U9" s="456">
        <v>67.3</v>
      </c>
      <c r="V9" s="457"/>
      <c r="W9" s="456">
        <v>68.099999999999994</v>
      </c>
      <c r="X9" s="456">
        <v>67</v>
      </c>
      <c r="Y9" s="456">
        <v>68.099999999999994</v>
      </c>
      <c r="Z9" s="456">
        <v>69.8</v>
      </c>
      <c r="AA9" s="457"/>
      <c r="AB9" s="456">
        <v>242.2</v>
      </c>
      <c r="AC9" s="458">
        <v>218.6</v>
      </c>
      <c r="AD9" s="458">
        <v>251.1</v>
      </c>
      <c r="AE9" s="458">
        <v>276.8</v>
      </c>
      <c r="AF9" s="458">
        <v>273</v>
      </c>
    </row>
    <row r="10" spans="1:32" ht="14.85">
      <c r="A10" s="13" t="s">
        <v>61</v>
      </c>
      <c r="B10" s="55"/>
      <c r="C10" s="459">
        <v>208.5</v>
      </c>
      <c r="D10" s="460">
        <v>217.2</v>
      </c>
      <c r="E10" s="460">
        <v>219.1</v>
      </c>
      <c r="F10" s="460">
        <v>223.4</v>
      </c>
      <c r="G10" s="461"/>
      <c r="H10" s="459">
        <v>229.9</v>
      </c>
      <c r="I10" s="460">
        <v>213.8</v>
      </c>
      <c r="J10" s="460">
        <v>219.6</v>
      </c>
      <c r="K10" s="460">
        <v>219.4</v>
      </c>
      <c r="L10" s="461"/>
      <c r="M10" s="459">
        <v>222.8</v>
      </c>
      <c r="N10" s="460">
        <v>225.8</v>
      </c>
      <c r="O10" s="460">
        <v>229.8</v>
      </c>
      <c r="P10" s="460">
        <v>232.8</v>
      </c>
      <c r="Q10" s="461"/>
      <c r="R10" s="460">
        <v>245.8</v>
      </c>
      <c r="S10" s="460">
        <v>254.1</v>
      </c>
      <c r="T10" s="460">
        <v>255.8</v>
      </c>
      <c r="U10" s="460">
        <v>271.3</v>
      </c>
      <c r="V10" s="461"/>
      <c r="W10" s="460">
        <v>275.89999999999998</v>
      </c>
      <c r="X10" s="460">
        <v>283.10000000000002</v>
      </c>
      <c r="Y10" s="460">
        <v>289.60000000000002</v>
      </c>
      <c r="Z10" s="460">
        <v>290.10000000000002</v>
      </c>
      <c r="AA10" s="461"/>
      <c r="AB10" s="460">
        <v>868.3</v>
      </c>
      <c r="AC10" s="462">
        <v>882.7</v>
      </c>
      <c r="AD10" s="462">
        <v>911.2</v>
      </c>
      <c r="AE10" s="462">
        <v>1027</v>
      </c>
      <c r="AF10" s="462">
        <v>1138.5999999999999</v>
      </c>
    </row>
    <row r="11" spans="1:32" ht="20.85">
      <c r="A11" s="14" t="s">
        <v>62</v>
      </c>
      <c r="B11" s="54"/>
      <c r="C11" s="455">
        <v>0.4</v>
      </c>
      <c r="D11" s="456">
        <v>0.3</v>
      </c>
      <c r="E11" s="456">
        <v>1.1000000000000001</v>
      </c>
      <c r="F11" s="456">
        <v>0.8</v>
      </c>
      <c r="G11" s="457"/>
      <c r="H11" s="455">
        <v>2.5</v>
      </c>
      <c r="I11" s="456">
        <v>1.7</v>
      </c>
      <c r="J11" s="456">
        <v>2.8</v>
      </c>
      <c r="K11" s="456">
        <v>3.3</v>
      </c>
      <c r="L11" s="457"/>
      <c r="M11" s="455">
        <v>1.8</v>
      </c>
      <c r="N11" s="456">
        <v>1.7</v>
      </c>
      <c r="O11" s="456">
        <v>0.7</v>
      </c>
      <c r="P11" s="456">
        <v>1.7000000000000002</v>
      </c>
      <c r="Q11" s="457"/>
      <c r="R11" s="456">
        <v>1</v>
      </c>
      <c r="S11" s="456">
        <v>0.5</v>
      </c>
      <c r="T11" s="456">
        <v>1.9</v>
      </c>
      <c r="U11" s="456">
        <v>1.1000000000000001</v>
      </c>
      <c r="V11" s="457"/>
      <c r="W11" s="456">
        <v>1.3</v>
      </c>
      <c r="X11" s="456">
        <v>1</v>
      </c>
      <c r="Y11" s="456">
        <v>0.5</v>
      </c>
      <c r="Z11" s="456">
        <v>1</v>
      </c>
      <c r="AA11" s="457"/>
      <c r="AB11" s="456">
        <v>2.5</v>
      </c>
      <c r="AC11" s="458">
        <v>10.199999999999999</v>
      </c>
      <c r="AD11" s="458">
        <v>5.8000000000000007</v>
      </c>
      <c r="AE11" s="458">
        <v>4.5</v>
      </c>
      <c r="AF11" s="458">
        <v>3.9</v>
      </c>
    </row>
    <row r="12" spans="1:32" ht="14.85">
      <c r="A12" s="13" t="s">
        <v>63</v>
      </c>
      <c r="B12" s="55"/>
      <c r="C12" s="459">
        <v>208.9</v>
      </c>
      <c r="D12" s="460">
        <v>217.5</v>
      </c>
      <c r="E12" s="460">
        <v>220.1</v>
      </c>
      <c r="F12" s="460">
        <v>224.2</v>
      </c>
      <c r="G12" s="461"/>
      <c r="H12" s="459">
        <v>232.4</v>
      </c>
      <c r="I12" s="460">
        <v>215.6</v>
      </c>
      <c r="J12" s="460">
        <v>222.3</v>
      </c>
      <c r="K12" s="460">
        <v>222.7</v>
      </c>
      <c r="L12" s="461"/>
      <c r="M12" s="459">
        <v>224.6</v>
      </c>
      <c r="N12" s="460">
        <v>227.5</v>
      </c>
      <c r="O12" s="460">
        <v>230.50000000000003</v>
      </c>
      <c r="P12" s="460">
        <v>234.6</v>
      </c>
      <c r="Q12" s="461"/>
      <c r="R12" s="460">
        <v>246.8</v>
      </c>
      <c r="S12" s="460">
        <v>254.7</v>
      </c>
      <c r="T12" s="460">
        <v>257.60000000000002</v>
      </c>
      <c r="U12" s="460">
        <v>272.39999999999998</v>
      </c>
      <c r="V12" s="461"/>
      <c r="W12" s="460">
        <v>277.2</v>
      </c>
      <c r="X12" s="460">
        <v>284.10000000000002</v>
      </c>
      <c r="Y12" s="460">
        <v>290.10000000000002</v>
      </c>
      <c r="Z12" s="460">
        <v>291.09999999999997</v>
      </c>
      <c r="AA12" s="461"/>
      <c r="AB12" s="460">
        <v>870.8</v>
      </c>
      <c r="AC12" s="462">
        <v>892.9</v>
      </c>
      <c r="AD12" s="462">
        <v>917</v>
      </c>
      <c r="AE12" s="462">
        <v>1031.5</v>
      </c>
      <c r="AF12" s="462">
        <v>1142.5</v>
      </c>
    </row>
    <row r="13" spans="1:32" ht="14.85">
      <c r="A13" s="13" t="s">
        <v>64</v>
      </c>
      <c r="B13" s="55"/>
      <c r="C13" s="459">
        <v>-87.1</v>
      </c>
      <c r="D13" s="460">
        <v>-98.2</v>
      </c>
      <c r="E13" s="460">
        <v>-97.4</v>
      </c>
      <c r="F13" s="460">
        <v>-90.3</v>
      </c>
      <c r="G13" s="461"/>
      <c r="H13" s="459">
        <v>-90.1</v>
      </c>
      <c r="I13" s="460">
        <v>-90</v>
      </c>
      <c r="J13" s="460">
        <v>-90.3</v>
      </c>
      <c r="K13" s="460">
        <v>-90.4</v>
      </c>
      <c r="L13" s="461"/>
      <c r="M13" s="459">
        <v>-89.4</v>
      </c>
      <c r="N13" s="460">
        <v>-86.8</v>
      </c>
      <c r="O13" s="460">
        <v>-87.6</v>
      </c>
      <c r="P13" s="460">
        <v>-88</v>
      </c>
      <c r="Q13" s="461"/>
      <c r="R13" s="460">
        <v>-86.7</v>
      </c>
      <c r="S13" s="460">
        <v>-85.2</v>
      </c>
      <c r="T13" s="460">
        <v>-85.5</v>
      </c>
      <c r="U13" s="460">
        <v>-85.3</v>
      </c>
      <c r="V13" s="461"/>
      <c r="W13" s="460">
        <v>-86.5</v>
      </c>
      <c r="X13" s="460">
        <v>-86.6</v>
      </c>
      <c r="Y13" s="460">
        <v>-84.4</v>
      </c>
      <c r="Z13" s="460">
        <v>-87.4</v>
      </c>
      <c r="AA13" s="461"/>
      <c r="AB13" s="460">
        <v>-372.9</v>
      </c>
      <c r="AC13" s="462">
        <v>-360.8</v>
      </c>
      <c r="AD13" s="462">
        <v>-351.7</v>
      </c>
      <c r="AE13" s="462">
        <v>-342.7</v>
      </c>
      <c r="AF13" s="462">
        <v>-344.9</v>
      </c>
    </row>
    <row r="14" spans="1:32" ht="14.85">
      <c r="A14" s="13" t="s">
        <v>65</v>
      </c>
      <c r="B14" s="55"/>
      <c r="C14" s="459">
        <v>121.80000000000001</v>
      </c>
      <c r="D14" s="460">
        <v>119.3</v>
      </c>
      <c r="E14" s="460">
        <v>122.69999999999999</v>
      </c>
      <c r="F14" s="460">
        <v>133.89999999999998</v>
      </c>
      <c r="G14" s="461"/>
      <c r="H14" s="459">
        <v>142.30000000000001</v>
      </c>
      <c r="I14" s="460">
        <v>125.6</v>
      </c>
      <c r="J14" s="460">
        <v>132.1</v>
      </c>
      <c r="K14" s="460">
        <v>132.19999999999999</v>
      </c>
      <c r="L14" s="461"/>
      <c r="M14" s="459">
        <v>135.19999999999999</v>
      </c>
      <c r="N14" s="460">
        <v>140.80000000000001</v>
      </c>
      <c r="O14" s="460">
        <v>142.90000000000003</v>
      </c>
      <c r="P14" s="460">
        <v>146.6</v>
      </c>
      <c r="Q14" s="461"/>
      <c r="R14" s="460">
        <v>160.1</v>
      </c>
      <c r="S14" s="460">
        <v>169.5</v>
      </c>
      <c r="T14" s="460">
        <v>172.1</v>
      </c>
      <c r="U14" s="460">
        <v>187.1</v>
      </c>
      <c r="V14" s="461"/>
      <c r="W14" s="460">
        <v>190.70000000000002</v>
      </c>
      <c r="X14" s="460">
        <v>197.5</v>
      </c>
      <c r="Y14" s="460">
        <v>205.7</v>
      </c>
      <c r="Z14" s="460">
        <v>203.7</v>
      </c>
      <c r="AA14" s="461"/>
      <c r="AB14" s="460">
        <v>497.9</v>
      </c>
      <c r="AC14" s="462">
        <v>532.20000000000005</v>
      </c>
      <c r="AD14" s="462">
        <v>565.4</v>
      </c>
      <c r="AE14" s="462">
        <v>688.8</v>
      </c>
      <c r="AF14" s="462">
        <v>797.6</v>
      </c>
    </row>
    <row r="15" spans="1:32" ht="14.85">
      <c r="A15" s="10" t="s">
        <v>66</v>
      </c>
      <c r="B15" s="54"/>
      <c r="C15" s="455">
        <v>-23.2</v>
      </c>
      <c r="D15" s="456">
        <v>-0.8</v>
      </c>
      <c r="E15" s="456">
        <v>-1.4</v>
      </c>
      <c r="F15" s="456">
        <v>-1.7</v>
      </c>
      <c r="G15" s="457"/>
      <c r="H15" s="455">
        <v>-25.2</v>
      </c>
      <c r="I15" s="456">
        <v>-0.7</v>
      </c>
      <c r="J15" s="456">
        <v>-1</v>
      </c>
      <c r="K15" s="456">
        <v>-4.5999999999999996</v>
      </c>
      <c r="L15" s="457"/>
      <c r="M15" s="455">
        <v>-30.5</v>
      </c>
      <c r="N15" s="456">
        <v>-0.8</v>
      </c>
      <c r="O15" s="456">
        <v>-0.9</v>
      </c>
      <c r="P15" s="456">
        <v>10.8</v>
      </c>
      <c r="Q15" s="457"/>
      <c r="R15" s="456">
        <v>-12.5</v>
      </c>
      <c r="S15" s="456">
        <v>-6</v>
      </c>
      <c r="T15" s="456">
        <v>-1.4</v>
      </c>
      <c r="U15" s="456">
        <v>1.5</v>
      </c>
      <c r="V15" s="457"/>
      <c r="W15" s="456">
        <v>-13.9</v>
      </c>
      <c r="X15" s="456">
        <v>1.2</v>
      </c>
      <c r="Y15" s="456">
        <v>-1.7000000000000002</v>
      </c>
      <c r="Z15" s="456">
        <v>4.5999999999999996</v>
      </c>
      <c r="AA15" s="457"/>
      <c r="AB15" s="456">
        <v>-27</v>
      </c>
      <c r="AC15" s="458">
        <v>-31.4</v>
      </c>
      <c r="AD15" s="458">
        <v>-21.4</v>
      </c>
      <c r="AE15" s="458">
        <v>-18.399999999999999</v>
      </c>
      <c r="AF15" s="458">
        <v>-9.6999999999999993</v>
      </c>
    </row>
    <row r="16" spans="1:32" ht="14.85">
      <c r="A16" s="10" t="s">
        <v>67</v>
      </c>
      <c r="B16" s="54"/>
      <c r="C16" s="455">
        <v>-15.2</v>
      </c>
      <c r="D16" s="456">
        <v>-17</v>
      </c>
      <c r="E16" s="456">
        <v>-18.100000000000001</v>
      </c>
      <c r="F16" s="456">
        <v>-25.9</v>
      </c>
      <c r="G16" s="457"/>
      <c r="H16" s="455">
        <v>-42.2</v>
      </c>
      <c r="I16" s="456">
        <v>-35.700000000000003</v>
      </c>
      <c r="J16" s="456">
        <v>-27</v>
      </c>
      <c r="K16" s="456">
        <v>-21.4</v>
      </c>
      <c r="L16" s="457"/>
      <c r="M16" s="455">
        <v>-15.4</v>
      </c>
      <c r="N16" s="456">
        <v>-14.9</v>
      </c>
      <c r="O16" s="456">
        <v>-15.5</v>
      </c>
      <c r="P16" s="456">
        <v>-14.3</v>
      </c>
      <c r="Q16" s="457"/>
      <c r="R16" s="456">
        <v>-15</v>
      </c>
      <c r="S16" s="456">
        <v>-20.399999999999999</v>
      </c>
      <c r="T16" s="456">
        <v>-23.4</v>
      </c>
      <c r="U16" s="456">
        <v>-21.8</v>
      </c>
      <c r="V16" s="457"/>
      <c r="W16" s="456">
        <v>-19.7</v>
      </c>
      <c r="X16" s="456">
        <v>-19.8</v>
      </c>
      <c r="Y16" s="456">
        <v>-21.7</v>
      </c>
      <c r="Z16" s="463">
        <v>-24.9</v>
      </c>
      <c r="AA16" s="457"/>
      <c r="AB16" s="456">
        <v>-76.3</v>
      </c>
      <c r="AC16" s="458">
        <v>-126.3</v>
      </c>
      <c r="AD16" s="458">
        <v>-60</v>
      </c>
      <c r="AE16" s="458">
        <v>-80.599999999999994</v>
      </c>
      <c r="AF16" s="464">
        <v>-86.1</v>
      </c>
    </row>
    <row r="17" spans="1:32" ht="14.85">
      <c r="A17" s="13" t="s">
        <v>68</v>
      </c>
      <c r="B17" s="55"/>
      <c r="C17" s="459">
        <v>83.5</v>
      </c>
      <c r="D17" s="460">
        <v>101.4</v>
      </c>
      <c r="E17" s="460">
        <v>103.2</v>
      </c>
      <c r="F17" s="460">
        <v>106.4</v>
      </c>
      <c r="G17" s="461"/>
      <c r="H17" s="459">
        <v>74.900000000000006</v>
      </c>
      <c r="I17" s="460">
        <v>89.1</v>
      </c>
      <c r="J17" s="460">
        <v>104.1</v>
      </c>
      <c r="K17" s="460">
        <v>106.3</v>
      </c>
      <c r="L17" s="461"/>
      <c r="M17" s="459">
        <v>89.3</v>
      </c>
      <c r="N17" s="460">
        <v>125</v>
      </c>
      <c r="O17" s="460">
        <v>126.50000000000003</v>
      </c>
      <c r="P17" s="460">
        <v>143.1</v>
      </c>
      <c r="Q17" s="461"/>
      <c r="R17" s="460">
        <v>132.6</v>
      </c>
      <c r="S17" s="460">
        <v>143.1</v>
      </c>
      <c r="T17" s="460">
        <v>147.30000000000001</v>
      </c>
      <c r="U17" s="460">
        <v>166.8</v>
      </c>
      <c r="V17" s="461"/>
      <c r="W17" s="460">
        <v>157.19999999999999</v>
      </c>
      <c r="X17" s="460">
        <v>178.9</v>
      </c>
      <c r="Y17" s="460">
        <v>182.3</v>
      </c>
      <c r="Z17" s="460">
        <v>183.4</v>
      </c>
      <c r="AA17" s="461"/>
      <c r="AB17" s="460">
        <v>394.6</v>
      </c>
      <c r="AC17" s="462">
        <v>374.4</v>
      </c>
      <c r="AD17" s="462">
        <v>483.9</v>
      </c>
      <c r="AE17" s="462">
        <v>589.79999999999995</v>
      </c>
      <c r="AF17" s="462">
        <v>701.8</v>
      </c>
    </row>
    <row r="18" spans="1:32" ht="14.85">
      <c r="A18" s="10" t="s">
        <v>69</v>
      </c>
      <c r="B18" s="54"/>
      <c r="C18" s="455">
        <v>-20.9</v>
      </c>
      <c r="D18" s="456">
        <v>-25.4</v>
      </c>
      <c r="E18" s="456">
        <v>-25.8</v>
      </c>
      <c r="F18" s="456">
        <v>-26.6</v>
      </c>
      <c r="G18" s="457"/>
      <c r="H18" s="455">
        <v>-18.7</v>
      </c>
      <c r="I18" s="456">
        <v>-22.3</v>
      </c>
      <c r="J18" s="456">
        <v>-26</v>
      </c>
      <c r="K18" s="456">
        <v>-26.6</v>
      </c>
      <c r="L18" s="457"/>
      <c r="M18" s="455">
        <v>-22.3</v>
      </c>
      <c r="N18" s="456">
        <v>-31.3</v>
      </c>
      <c r="O18" s="456">
        <v>-31.625000000000007</v>
      </c>
      <c r="P18" s="456">
        <v>-35.799999999999997</v>
      </c>
      <c r="Q18" s="457"/>
      <c r="R18" s="456">
        <v>-33.200000000000003</v>
      </c>
      <c r="S18" s="456">
        <v>-35.799999999999997</v>
      </c>
      <c r="T18" s="456">
        <v>-36.799999999999997</v>
      </c>
      <c r="U18" s="456">
        <v>-41.7</v>
      </c>
      <c r="V18" s="457"/>
      <c r="W18" s="456">
        <v>-39.299999999999997</v>
      </c>
      <c r="X18" s="456">
        <v>-44.7</v>
      </c>
      <c r="Y18" s="456">
        <v>-45.6</v>
      </c>
      <c r="Z18" s="456">
        <v>-45.8</v>
      </c>
      <c r="AA18" s="457"/>
      <c r="AB18" s="456">
        <v>-98.6</v>
      </c>
      <c r="AC18" s="458">
        <v>-93.6</v>
      </c>
      <c r="AD18" s="458">
        <v>-121</v>
      </c>
      <c r="AE18" s="458">
        <v>-147.5</v>
      </c>
      <c r="AF18" s="458">
        <v>-175.4</v>
      </c>
    </row>
    <row r="19" spans="1:32" ht="14.85">
      <c r="A19" s="13" t="s">
        <v>70</v>
      </c>
      <c r="B19" s="55"/>
      <c r="C19" s="459">
        <v>62.6</v>
      </c>
      <c r="D19" s="460">
        <v>76.099999999999994</v>
      </c>
      <c r="E19" s="460">
        <v>77.400000000000006</v>
      </c>
      <c r="F19" s="460">
        <v>79.8</v>
      </c>
      <c r="G19" s="461"/>
      <c r="H19" s="459">
        <v>56.2</v>
      </c>
      <c r="I19" s="460">
        <v>66.8</v>
      </c>
      <c r="J19" s="460">
        <v>78.099999999999994</v>
      </c>
      <c r="K19" s="460">
        <v>79.7</v>
      </c>
      <c r="L19" s="461"/>
      <c r="M19" s="459">
        <v>67</v>
      </c>
      <c r="N19" s="460">
        <v>93.8</v>
      </c>
      <c r="O19" s="460">
        <v>94.875000000000028</v>
      </c>
      <c r="P19" s="460">
        <v>107.3</v>
      </c>
      <c r="Q19" s="461"/>
      <c r="R19" s="460">
        <v>99.4</v>
      </c>
      <c r="S19" s="460">
        <v>107.30000000000001</v>
      </c>
      <c r="T19" s="460">
        <v>110.5</v>
      </c>
      <c r="U19" s="460">
        <v>125.1</v>
      </c>
      <c r="V19" s="461"/>
      <c r="W19" s="460">
        <v>117.9</v>
      </c>
      <c r="X19" s="460">
        <v>134.19999999999999</v>
      </c>
      <c r="Y19" s="460">
        <v>136.69999999999999</v>
      </c>
      <c r="Z19" s="460">
        <v>137.6</v>
      </c>
      <c r="AA19" s="461"/>
      <c r="AB19" s="460">
        <v>295.89999999999998</v>
      </c>
      <c r="AC19" s="462">
        <v>280.8</v>
      </c>
      <c r="AD19" s="462">
        <v>362.9</v>
      </c>
      <c r="AE19" s="462">
        <v>442.4</v>
      </c>
      <c r="AF19" s="462">
        <v>526.4</v>
      </c>
    </row>
    <row r="20" spans="1:32" ht="15.6" thickBot="1">
      <c r="A20" s="69"/>
      <c r="B20" s="410"/>
      <c r="C20" s="411"/>
      <c r="D20" s="412"/>
      <c r="E20" s="412"/>
      <c r="F20" s="412"/>
      <c r="G20" s="412"/>
      <c r="H20" s="411"/>
      <c r="I20" s="412"/>
      <c r="J20" s="412"/>
      <c r="K20" s="412"/>
      <c r="L20" s="412"/>
      <c r="M20" s="413"/>
      <c r="N20" s="414"/>
      <c r="O20" s="301"/>
      <c r="P20" s="301"/>
      <c r="Q20" s="412"/>
      <c r="R20" s="387"/>
      <c r="S20" s="387"/>
      <c r="T20" s="387"/>
      <c r="U20" s="387"/>
      <c r="V20" s="387"/>
      <c r="W20" s="387"/>
      <c r="X20" s="387"/>
      <c r="Y20" s="387"/>
      <c r="Z20" s="387"/>
      <c r="AA20" s="412"/>
      <c r="AB20" s="304"/>
      <c r="AC20" s="305"/>
      <c r="AD20" s="305"/>
      <c r="AE20" s="305"/>
      <c r="AF20" s="305"/>
    </row>
    <row r="21" spans="1:32" ht="15.6" thickTop="1">
      <c r="A21" s="67" t="s">
        <v>149</v>
      </c>
      <c r="B21" s="52"/>
      <c r="C21" s="536" t="s">
        <v>29</v>
      </c>
      <c r="D21" s="525"/>
      <c r="E21" s="525"/>
      <c r="F21" s="525"/>
      <c r="G21" s="52"/>
      <c r="H21" s="536" t="s">
        <v>30</v>
      </c>
      <c r="I21" s="525"/>
      <c r="J21" s="525"/>
      <c r="K21" s="525"/>
      <c r="L21" s="52"/>
      <c r="M21" s="524" t="s">
        <v>27</v>
      </c>
      <c r="N21" s="525"/>
      <c r="O21" s="525"/>
      <c r="P21" s="525"/>
      <c r="Q21" s="52"/>
      <c r="R21" s="524" t="s">
        <v>31</v>
      </c>
      <c r="S21" s="525"/>
      <c r="T21" s="525"/>
      <c r="U21" s="525"/>
      <c r="V21" s="52"/>
      <c r="W21" s="527" t="s">
        <v>28</v>
      </c>
      <c r="X21" s="527"/>
      <c r="Y21" s="527"/>
      <c r="Z21" s="527"/>
      <c r="AA21" s="52"/>
      <c r="AB21" s="202" t="s">
        <v>29</v>
      </c>
      <c r="AC21" s="202" t="s">
        <v>30</v>
      </c>
      <c r="AD21" s="202" t="s">
        <v>27</v>
      </c>
      <c r="AE21" s="202" t="s">
        <v>31</v>
      </c>
      <c r="AF21" s="202" t="s">
        <v>28</v>
      </c>
    </row>
    <row r="22" spans="1:32" ht="14.85">
      <c r="A22" s="69"/>
      <c r="B22" s="53"/>
      <c r="C22" s="20" t="s">
        <v>32</v>
      </c>
      <c r="D22" s="107" t="s">
        <v>33</v>
      </c>
      <c r="E22" s="107" t="s">
        <v>34</v>
      </c>
      <c r="F22" s="107" t="s">
        <v>35</v>
      </c>
      <c r="G22" s="53"/>
      <c r="H22" s="20" t="s">
        <v>32</v>
      </c>
      <c r="I22" s="107" t="s">
        <v>33</v>
      </c>
      <c r="J22" s="107" t="s">
        <v>34</v>
      </c>
      <c r="K22" s="107" t="s">
        <v>35</v>
      </c>
      <c r="L22" s="53"/>
      <c r="M22" s="130" t="s">
        <v>32</v>
      </c>
      <c r="N22" s="131" t="s">
        <v>33</v>
      </c>
      <c r="O22" s="131" t="s">
        <v>34</v>
      </c>
      <c r="P22" s="131" t="s">
        <v>35</v>
      </c>
      <c r="Q22" s="53"/>
      <c r="R22" s="130" t="s">
        <v>32</v>
      </c>
      <c r="S22" s="131" t="s">
        <v>33</v>
      </c>
      <c r="T22" s="131" t="s">
        <v>34</v>
      </c>
      <c r="U22" s="131" t="s">
        <v>35</v>
      </c>
      <c r="V22" s="53"/>
      <c r="W22" s="130" t="s">
        <v>32</v>
      </c>
      <c r="X22" s="131" t="s">
        <v>33</v>
      </c>
      <c r="Y22" s="131" t="s">
        <v>34</v>
      </c>
      <c r="Z22" s="131" t="s">
        <v>35</v>
      </c>
      <c r="AA22" s="53"/>
      <c r="AB22" s="21" t="s">
        <v>36</v>
      </c>
      <c r="AC22" s="21" t="s">
        <v>36</v>
      </c>
      <c r="AD22" s="21" t="s">
        <v>36</v>
      </c>
      <c r="AE22" s="21" t="s">
        <v>36</v>
      </c>
      <c r="AF22" s="21" t="s">
        <v>36</v>
      </c>
    </row>
    <row r="23" spans="1:32" ht="14.85">
      <c r="A23" s="10" t="s">
        <v>71</v>
      </c>
      <c r="B23" s="57"/>
      <c r="C23" s="465">
        <v>0.17299999999999999</v>
      </c>
      <c r="D23" s="466">
        <v>0.20200000000000001</v>
      </c>
      <c r="E23" s="466">
        <v>0.19800000000000001</v>
      </c>
      <c r="F23" s="466">
        <v>0.20799999999999999</v>
      </c>
      <c r="G23" s="467"/>
      <c r="H23" s="465">
        <v>0.153</v>
      </c>
      <c r="I23" s="466">
        <v>0.185</v>
      </c>
      <c r="J23" s="466">
        <v>0.21199999999999999</v>
      </c>
      <c r="K23" s="466">
        <v>0.215</v>
      </c>
      <c r="L23" s="467"/>
      <c r="M23" s="465">
        <v>0.183</v>
      </c>
      <c r="N23" s="466">
        <v>0.25</v>
      </c>
      <c r="O23" s="466">
        <v>0.24299999999999999</v>
      </c>
      <c r="P23" s="466">
        <v>0.26800000000000002</v>
      </c>
      <c r="Q23" s="467"/>
      <c r="R23" s="466">
        <v>0.26500000000000001</v>
      </c>
      <c r="S23" s="466">
        <v>0.27500000000000002</v>
      </c>
      <c r="T23" s="466">
        <v>0.28299999999999997</v>
      </c>
      <c r="U23" s="466">
        <v>0.32200000000000001</v>
      </c>
      <c r="V23" s="467"/>
      <c r="W23" s="466">
        <v>0.30199999999999999</v>
      </c>
      <c r="X23" s="466">
        <v>0.33800000000000002</v>
      </c>
      <c r="Y23" s="466">
        <v>0.33500000000000002</v>
      </c>
      <c r="Z23" s="466">
        <v>0.33</v>
      </c>
      <c r="AA23" s="467"/>
      <c r="AB23" s="466">
        <v>0.20100000000000001</v>
      </c>
      <c r="AC23" s="468">
        <v>0.189</v>
      </c>
      <c r="AD23" s="468">
        <v>0.23499999999999999</v>
      </c>
      <c r="AE23" s="468">
        <v>0.29199999999999998</v>
      </c>
      <c r="AF23" s="468">
        <v>0.32300000000000001</v>
      </c>
    </row>
    <row r="24" spans="1:32" ht="14.85">
      <c r="A24" s="10" t="s">
        <v>72</v>
      </c>
      <c r="B24" s="57"/>
      <c r="C24" s="465">
        <v>0.2</v>
      </c>
      <c r="D24" s="466">
        <v>0.23499999999999999</v>
      </c>
      <c r="E24" s="466">
        <v>0.23100000000000001</v>
      </c>
      <c r="F24" s="466">
        <v>0.246</v>
      </c>
      <c r="G24" s="467"/>
      <c r="H24" s="465">
        <v>0.183</v>
      </c>
      <c r="I24" s="466">
        <v>0.221</v>
      </c>
      <c r="J24" s="466">
        <v>0.251</v>
      </c>
      <c r="K24" s="466">
        <v>0.253</v>
      </c>
      <c r="L24" s="467"/>
      <c r="M24" s="465">
        <v>0.216</v>
      </c>
      <c r="N24" s="466">
        <v>0.29299999999999998</v>
      </c>
      <c r="O24" s="466">
        <v>0.28199999999999997</v>
      </c>
      <c r="P24" s="466">
        <v>0.31</v>
      </c>
      <c r="Q24" s="467"/>
      <c r="R24" s="466">
        <v>0.313</v>
      </c>
      <c r="S24" s="466">
        <v>0.32500000000000001</v>
      </c>
      <c r="T24" s="466">
        <v>0.33300000000000002</v>
      </c>
      <c r="U24" s="466">
        <v>0.38100000000000001</v>
      </c>
      <c r="V24" s="467"/>
      <c r="W24" s="466">
        <v>0.35799999999999998</v>
      </c>
      <c r="X24" s="466">
        <v>0.39900000000000002</v>
      </c>
      <c r="Y24" s="466">
        <v>0.39300000000000002</v>
      </c>
      <c r="Z24" s="466">
        <v>0.38800000000000001</v>
      </c>
      <c r="AA24" s="467"/>
      <c r="AB24" s="466">
        <v>0.23499999999999999</v>
      </c>
      <c r="AC24" s="468">
        <v>0.224</v>
      </c>
      <c r="AD24" s="468">
        <v>0.27400000000000002</v>
      </c>
      <c r="AE24" s="468">
        <v>0.34300000000000003</v>
      </c>
      <c r="AF24" s="468">
        <v>0.38100000000000001</v>
      </c>
    </row>
    <row r="25" spans="1:32" ht="14.85">
      <c r="A25" s="10" t="s">
        <v>73</v>
      </c>
      <c r="B25" s="59"/>
      <c r="C25" s="469">
        <v>3.5299999999999998E-2</v>
      </c>
      <c r="D25" s="470">
        <v>3.6499999999999998E-2</v>
      </c>
      <c r="E25" s="470">
        <v>3.61E-2</v>
      </c>
      <c r="F25" s="470">
        <v>3.6200000000000003E-2</v>
      </c>
      <c r="G25" s="471"/>
      <c r="H25" s="469">
        <v>3.6799999999999999E-2</v>
      </c>
      <c r="I25" s="470">
        <v>3.6200000000000003E-2</v>
      </c>
      <c r="J25" s="470">
        <v>3.49E-2</v>
      </c>
      <c r="K25" s="470">
        <v>3.4200000000000001E-2</v>
      </c>
      <c r="L25" s="471"/>
      <c r="M25" s="469">
        <v>3.32E-2</v>
      </c>
      <c r="N25" s="470">
        <v>3.2599999999999997E-2</v>
      </c>
      <c r="O25" s="470">
        <v>3.2099999999999997E-2</v>
      </c>
      <c r="P25" s="470">
        <v>3.2000000000000001E-2</v>
      </c>
      <c r="Q25" s="471"/>
      <c r="R25" s="470">
        <v>3.2300000000000002E-2</v>
      </c>
      <c r="S25" s="470">
        <v>3.3399999999999999E-2</v>
      </c>
      <c r="T25" s="470">
        <v>3.39E-2</v>
      </c>
      <c r="U25" s="470">
        <v>3.6299999999999999E-2</v>
      </c>
      <c r="V25" s="471"/>
      <c r="W25" s="470">
        <v>3.73E-2</v>
      </c>
      <c r="X25" s="470">
        <v>3.9199999999999999E-2</v>
      </c>
      <c r="Y25" s="470">
        <v>4.0399999999999998E-2</v>
      </c>
      <c r="Z25" s="470">
        <v>4.0099999999999997E-2</v>
      </c>
      <c r="AA25" s="471"/>
      <c r="AB25" s="470">
        <v>3.5999999999999997E-2</v>
      </c>
      <c r="AC25" s="472">
        <v>3.5499999999999997E-2</v>
      </c>
      <c r="AD25" s="472">
        <v>3.2399999999999998E-2</v>
      </c>
      <c r="AE25" s="472">
        <v>3.4000000000000002E-2</v>
      </c>
      <c r="AF25" s="472">
        <v>3.9199999999999999E-2</v>
      </c>
    </row>
    <row r="26" spans="1:32" ht="14.85">
      <c r="A26" s="10" t="s">
        <v>74</v>
      </c>
      <c r="B26" s="57"/>
      <c r="C26" s="465">
        <v>0.41699999999999998</v>
      </c>
      <c r="D26" s="466">
        <v>0.45100000000000001</v>
      </c>
      <c r="E26" s="466">
        <v>0.443</v>
      </c>
      <c r="F26" s="466">
        <v>0.40300000000000002</v>
      </c>
      <c r="G26" s="467"/>
      <c r="H26" s="465">
        <v>0.38800000000000001</v>
      </c>
      <c r="I26" s="466">
        <v>0.41699999999999998</v>
      </c>
      <c r="J26" s="466">
        <v>0.40600000000000003</v>
      </c>
      <c r="K26" s="466">
        <v>0.40600000000000003</v>
      </c>
      <c r="L26" s="467"/>
      <c r="M26" s="465">
        <v>0.39800000000000002</v>
      </c>
      <c r="N26" s="466">
        <v>0.38200000000000001</v>
      </c>
      <c r="O26" s="466">
        <v>0.38</v>
      </c>
      <c r="P26" s="466">
        <v>0.375</v>
      </c>
      <c r="Q26" s="467"/>
      <c r="R26" s="466">
        <v>0.35099999999999998</v>
      </c>
      <c r="S26" s="466">
        <v>0.33500000000000002</v>
      </c>
      <c r="T26" s="466">
        <v>0.33200000000000002</v>
      </c>
      <c r="U26" s="466">
        <v>0.313</v>
      </c>
      <c r="V26" s="467"/>
      <c r="W26" s="466">
        <v>0.312</v>
      </c>
      <c r="X26" s="466">
        <v>0.30499999999999999</v>
      </c>
      <c r="Y26" s="466">
        <v>0.29099999999999998</v>
      </c>
      <c r="Z26" s="466">
        <v>0.3</v>
      </c>
      <c r="AA26" s="467"/>
      <c r="AB26" s="466">
        <v>0.42799999999999999</v>
      </c>
      <c r="AC26" s="468">
        <v>0.40400000000000003</v>
      </c>
      <c r="AD26" s="468">
        <v>0.38400000000000001</v>
      </c>
      <c r="AE26" s="468">
        <v>0.33200000000000002</v>
      </c>
      <c r="AF26" s="468">
        <v>0.30199999999999999</v>
      </c>
    </row>
    <row r="27" spans="1:32" ht="14.85">
      <c r="A27" s="10" t="s">
        <v>150</v>
      </c>
      <c r="B27" s="59"/>
      <c r="C27" s="469">
        <v>3.5999999999999999E-3</v>
      </c>
      <c r="D27" s="470">
        <v>4.0000000000000001E-3</v>
      </c>
      <c r="E27" s="470">
        <v>4.1000000000000003E-3</v>
      </c>
      <c r="F27" s="470">
        <v>5.7000000000000002E-3</v>
      </c>
      <c r="G27" s="471"/>
      <c r="H27" s="469">
        <v>9.1999999999999998E-3</v>
      </c>
      <c r="I27" s="470">
        <v>7.7999999999999996E-3</v>
      </c>
      <c r="J27" s="470">
        <v>5.7000000000000002E-3</v>
      </c>
      <c r="K27" s="470">
        <v>4.4000000000000003E-3</v>
      </c>
      <c r="L27" s="471"/>
      <c r="M27" s="469">
        <v>3.0999999999999999E-3</v>
      </c>
      <c r="N27" s="470">
        <v>3.0000000000000001E-3</v>
      </c>
      <c r="O27" s="470">
        <v>3.0000000000000001E-3</v>
      </c>
      <c r="P27" s="470">
        <v>2.7000000000000001E-3</v>
      </c>
      <c r="Q27" s="471"/>
      <c r="R27" s="470">
        <v>2.8E-3</v>
      </c>
      <c r="S27" s="470">
        <v>3.7000000000000002E-3</v>
      </c>
      <c r="T27" s="470">
        <v>4.1999999999999997E-3</v>
      </c>
      <c r="U27" s="470">
        <v>3.8999999999999998E-3</v>
      </c>
      <c r="V27" s="471"/>
      <c r="W27" s="470">
        <v>3.5000000000000001E-3</v>
      </c>
      <c r="X27" s="470">
        <v>3.5999999999999999E-3</v>
      </c>
      <c r="Y27" s="470">
        <v>4.0000000000000001E-3</v>
      </c>
      <c r="Z27" s="473">
        <v>4.4999999999999997E-3</v>
      </c>
      <c r="AA27" s="471"/>
      <c r="AB27" s="470">
        <v>4.4000000000000003E-3</v>
      </c>
      <c r="AC27" s="472">
        <v>6.7999999999999996E-3</v>
      </c>
      <c r="AD27" s="472">
        <v>2.8999999999999998E-3</v>
      </c>
      <c r="AE27" s="472">
        <v>3.7000000000000002E-3</v>
      </c>
      <c r="AF27" s="474">
        <v>3.8999999999999998E-3</v>
      </c>
    </row>
    <row r="28" spans="1:32" ht="14.85">
      <c r="A28" s="10" t="s">
        <v>102</v>
      </c>
      <c r="B28" s="57"/>
      <c r="C28" s="465">
        <v>0.02</v>
      </c>
      <c r="D28" s="466">
        <v>1.9E-2</v>
      </c>
      <c r="E28" s="466">
        <v>1.9E-2</v>
      </c>
      <c r="F28" s="466">
        <v>1.9E-2</v>
      </c>
      <c r="G28" s="467"/>
      <c r="H28" s="465">
        <v>1.7000000000000001E-2</v>
      </c>
      <c r="I28" s="466">
        <v>1.7999999999999999E-2</v>
      </c>
      <c r="J28" s="466">
        <v>1.9E-2</v>
      </c>
      <c r="K28" s="466">
        <v>1.9E-2</v>
      </c>
      <c r="L28" s="467"/>
      <c r="M28" s="465">
        <v>1.9E-2</v>
      </c>
      <c r="N28" s="466">
        <v>0.02</v>
      </c>
      <c r="O28" s="466">
        <v>1.9E-2</v>
      </c>
      <c r="P28" s="466">
        <v>1.9E-2</v>
      </c>
      <c r="Q28" s="467"/>
      <c r="R28" s="466">
        <v>1.9E-2</v>
      </c>
      <c r="S28" s="466">
        <v>1.9E-2</v>
      </c>
      <c r="T28" s="466">
        <v>1.9E-2</v>
      </c>
      <c r="U28" s="466">
        <v>1.6E-2</v>
      </c>
      <c r="V28" s="199"/>
      <c r="W28" s="466">
        <v>1.7000000000000001E-2</v>
      </c>
      <c r="X28" s="466">
        <v>1.7000000000000001E-2</v>
      </c>
      <c r="Y28" s="466">
        <v>1.7999999999999999E-2</v>
      </c>
      <c r="Z28" s="466">
        <v>1.7000000000000001E-2</v>
      </c>
      <c r="AA28" s="199"/>
      <c r="AB28" s="466">
        <v>1.9E-2</v>
      </c>
      <c r="AC28" s="466">
        <v>1.9E-2</v>
      </c>
      <c r="AD28" s="466">
        <v>1.9E-2</v>
      </c>
      <c r="AE28" s="466">
        <v>1.6E-2</v>
      </c>
      <c r="AF28" s="466">
        <v>1.7000000000000001E-2</v>
      </c>
    </row>
    <row r="29" spans="1:32" ht="14.85">
      <c r="A29" s="10" t="s">
        <v>103</v>
      </c>
      <c r="B29" s="57"/>
      <c r="C29" s="465">
        <v>2.4E-2</v>
      </c>
      <c r="D29" s="466">
        <v>2.1999999999999999E-2</v>
      </c>
      <c r="E29" s="466">
        <v>2.1999999999999999E-2</v>
      </c>
      <c r="F29" s="466">
        <v>2.1999999999999999E-2</v>
      </c>
      <c r="G29" s="467"/>
      <c r="H29" s="465">
        <v>2.1304386992162867E-2</v>
      </c>
      <c r="I29" s="466">
        <v>2.3611796920590743E-2</v>
      </c>
      <c r="J29" s="466">
        <v>2.5152838427947598E-2</v>
      </c>
      <c r="K29" s="466">
        <v>2.1560708612003401E-2</v>
      </c>
      <c r="L29" s="467"/>
      <c r="M29" s="465">
        <v>0.02</v>
      </c>
      <c r="N29" s="466">
        <v>2.06E-2</v>
      </c>
      <c r="O29" s="466">
        <v>1.9800000000000002E-2</v>
      </c>
      <c r="P29" s="466">
        <v>0.02</v>
      </c>
      <c r="Q29" s="467"/>
      <c r="R29" s="466">
        <v>0.02</v>
      </c>
      <c r="S29" s="466">
        <v>1.9E-2</v>
      </c>
      <c r="T29" s="466">
        <v>0.02</v>
      </c>
      <c r="U29" s="466">
        <v>1.7000000000000001E-2</v>
      </c>
      <c r="V29" s="199"/>
      <c r="W29" s="466">
        <v>1.7999999999999999E-2</v>
      </c>
      <c r="X29" s="466">
        <v>1.9E-2</v>
      </c>
      <c r="Y29" s="466">
        <v>0.02</v>
      </c>
      <c r="Z29" s="466">
        <v>1.7999999999999999E-2</v>
      </c>
      <c r="AA29" s="199"/>
      <c r="AB29" s="466">
        <v>2.1999999999999999E-2</v>
      </c>
      <c r="AC29" s="466">
        <v>2.1560708612003401E-2</v>
      </c>
      <c r="AD29" s="466">
        <v>0.02</v>
      </c>
      <c r="AE29" s="466">
        <v>1.7000000000000001E-2</v>
      </c>
      <c r="AF29" s="466">
        <v>1.7999999999999999E-2</v>
      </c>
    </row>
    <row r="30" spans="1:32" ht="15.6" thickBot="1">
      <c r="A30" s="69"/>
      <c r="B30" s="69"/>
      <c r="C30" s="303"/>
      <c r="D30" s="199"/>
      <c r="E30" s="199"/>
      <c r="F30" s="199"/>
      <c r="G30" s="186"/>
      <c r="H30" s="303"/>
      <c r="I30" s="199"/>
      <c r="J30" s="199"/>
      <c r="K30" s="199"/>
      <c r="L30" s="186"/>
      <c r="M30" s="415"/>
      <c r="N30" s="306"/>
      <c r="O30" s="302"/>
      <c r="P30" s="302"/>
      <c r="Q30" s="186"/>
      <c r="R30" s="388"/>
      <c r="S30" s="388"/>
      <c r="T30" s="388"/>
      <c r="U30" s="388"/>
      <c r="V30" s="388"/>
      <c r="W30" s="388"/>
      <c r="X30" s="388"/>
      <c r="Y30" s="388"/>
      <c r="Z30" s="388"/>
      <c r="AA30" s="199"/>
      <c r="AE30" s="305"/>
      <c r="AF30" s="305"/>
    </row>
    <row r="31" spans="1:32" ht="15.6" thickTop="1">
      <c r="A31" s="67" t="s">
        <v>151</v>
      </c>
      <c r="B31" s="52"/>
      <c r="C31" s="536" t="s">
        <v>29</v>
      </c>
      <c r="D31" s="525"/>
      <c r="E31" s="525"/>
      <c r="F31" s="525"/>
      <c r="G31" s="52"/>
      <c r="H31" s="536" t="s">
        <v>30</v>
      </c>
      <c r="I31" s="525"/>
      <c r="J31" s="525"/>
      <c r="K31" s="525"/>
      <c r="L31" s="52"/>
      <c r="M31" s="524" t="s">
        <v>27</v>
      </c>
      <c r="N31" s="525"/>
      <c r="O31" s="525"/>
      <c r="P31" s="525"/>
      <c r="Q31" s="52"/>
      <c r="R31" s="524" t="s">
        <v>31</v>
      </c>
      <c r="S31" s="525"/>
      <c r="T31" s="525"/>
      <c r="U31" s="525"/>
      <c r="V31" s="383"/>
      <c r="W31" s="527" t="s">
        <v>28</v>
      </c>
      <c r="X31" s="527"/>
      <c r="Y31" s="527"/>
      <c r="Z31" s="527"/>
      <c r="AA31" s="66"/>
      <c r="AB31" s="202" t="s">
        <v>29</v>
      </c>
      <c r="AC31" s="202" t="s">
        <v>30</v>
      </c>
      <c r="AD31" s="202" t="s">
        <v>27</v>
      </c>
      <c r="AE31" s="202" t="s">
        <v>31</v>
      </c>
      <c r="AF31" s="202" t="s">
        <v>28</v>
      </c>
    </row>
    <row r="32" spans="1:32" ht="14.85">
      <c r="A32" s="69"/>
      <c r="B32" s="53"/>
      <c r="C32" s="20" t="s">
        <v>77</v>
      </c>
      <c r="D32" s="107" t="s">
        <v>78</v>
      </c>
      <c r="E32" s="124" t="s">
        <v>79</v>
      </c>
      <c r="F32" s="124" t="s">
        <v>80</v>
      </c>
      <c r="G32" s="53"/>
      <c r="H32" s="20" t="s">
        <v>77</v>
      </c>
      <c r="I32" s="107" t="s">
        <v>78</v>
      </c>
      <c r="J32" s="124" t="s">
        <v>79</v>
      </c>
      <c r="K32" s="124" t="s">
        <v>80</v>
      </c>
      <c r="L32" s="53"/>
      <c r="M32" s="20" t="s">
        <v>77</v>
      </c>
      <c r="N32" s="107" t="s">
        <v>78</v>
      </c>
      <c r="O32" s="107" t="s">
        <v>79</v>
      </c>
      <c r="P32" s="107" t="s">
        <v>80</v>
      </c>
      <c r="Q32" s="53"/>
      <c r="R32" s="20" t="s">
        <v>77</v>
      </c>
      <c r="S32" s="107" t="s">
        <v>78</v>
      </c>
      <c r="T32" s="107" t="s">
        <v>79</v>
      </c>
      <c r="U32" s="107" t="s">
        <v>80</v>
      </c>
      <c r="V32" s="383"/>
      <c r="W32" s="20" t="s">
        <v>77</v>
      </c>
      <c r="X32" s="107" t="s">
        <v>78</v>
      </c>
      <c r="Y32" s="107" t="s">
        <v>79</v>
      </c>
      <c r="Z32" s="107" t="s">
        <v>80</v>
      </c>
      <c r="AA32" s="66"/>
      <c r="AB32" s="21" t="s">
        <v>36</v>
      </c>
      <c r="AC32" s="21" t="s">
        <v>36</v>
      </c>
      <c r="AD32" s="21" t="s">
        <v>36</v>
      </c>
      <c r="AE32" s="21" t="s">
        <v>36</v>
      </c>
      <c r="AF32" s="21" t="s">
        <v>36</v>
      </c>
    </row>
    <row r="33" spans="1:64" ht="14.85">
      <c r="A33" s="10" t="s">
        <v>152</v>
      </c>
      <c r="B33" s="58"/>
      <c r="C33" s="475">
        <v>16858</v>
      </c>
      <c r="D33" s="476">
        <v>17446</v>
      </c>
      <c r="E33" s="476">
        <v>17653</v>
      </c>
      <c r="F33" s="476">
        <v>18155</v>
      </c>
      <c r="G33" s="477"/>
      <c r="H33" s="475">
        <v>18308</v>
      </c>
      <c r="I33" s="476">
        <v>18493</v>
      </c>
      <c r="J33" s="476">
        <v>19069</v>
      </c>
      <c r="K33" s="476">
        <v>19246</v>
      </c>
      <c r="L33" s="477"/>
      <c r="M33" s="475">
        <v>19856</v>
      </c>
      <c r="N33" s="476">
        <v>20250</v>
      </c>
      <c r="O33" s="476">
        <v>20806</v>
      </c>
      <c r="P33" s="476">
        <v>21129</v>
      </c>
      <c r="Q33" s="477"/>
      <c r="R33" s="476">
        <v>21382</v>
      </c>
      <c r="S33" s="476">
        <v>22353</v>
      </c>
      <c r="T33" s="476">
        <v>22508</v>
      </c>
      <c r="U33" s="476">
        <v>22375</v>
      </c>
      <c r="V33" s="478"/>
      <c r="W33" s="476">
        <v>22182</v>
      </c>
      <c r="X33" s="476">
        <v>22033</v>
      </c>
      <c r="Y33" s="476">
        <v>21856</v>
      </c>
      <c r="Z33" s="476">
        <v>22021</v>
      </c>
      <c r="AA33" s="478"/>
      <c r="AB33" s="476">
        <v>18155</v>
      </c>
      <c r="AC33" s="476">
        <v>19246</v>
      </c>
      <c r="AD33" s="476">
        <v>21129</v>
      </c>
      <c r="AE33" s="476">
        <v>22375</v>
      </c>
      <c r="AF33" s="476">
        <v>22021</v>
      </c>
      <c r="AS33" s="338"/>
      <c r="AT33" s="338"/>
      <c r="AU33" s="338"/>
      <c r="AV33" s="338"/>
      <c r="AW33" s="338"/>
      <c r="AX33" s="338"/>
      <c r="AY33" s="338"/>
      <c r="AZ33" s="338"/>
      <c r="BA33" s="338"/>
      <c r="BB33" s="338"/>
      <c r="BC33" s="338"/>
      <c r="BD33" s="338"/>
      <c r="BE33" s="338"/>
      <c r="BF33" s="338"/>
      <c r="BG33" s="338"/>
      <c r="BH33" s="338"/>
      <c r="BI33" s="338"/>
      <c r="BJ33" s="338"/>
      <c r="BK33" s="338"/>
      <c r="BL33" s="338"/>
    </row>
    <row r="34" spans="1:64" ht="14.85">
      <c r="A34" s="10" t="s">
        <v>153</v>
      </c>
      <c r="B34" s="58"/>
      <c r="C34" s="475">
        <v>7708</v>
      </c>
      <c r="D34" s="476">
        <v>8235</v>
      </c>
      <c r="E34" s="476">
        <v>8235</v>
      </c>
      <c r="F34" s="476">
        <v>8623</v>
      </c>
      <c r="G34" s="477"/>
      <c r="H34" s="475">
        <v>8614</v>
      </c>
      <c r="I34" s="476">
        <v>8409</v>
      </c>
      <c r="J34" s="476">
        <v>8278</v>
      </c>
      <c r="K34" s="476">
        <v>8029</v>
      </c>
      <c r="L34" s="477"/>
      <c r="M34" s="475">
        <v>8091</v>
      </c>
      <c r="N34" s="476">
        <v>8075</v>
      </c>
      <c r="O34" s="476">
        <v>8055</v>
      </c>
      <c r="P34" s="476">
        <v>8105</v>
      </c>
      <c r="Q34" s="477"/>
      <c r="R34" s="476">
        <v>8792</v>
      </c>
      <c r="S34" s="476">
        <v>9452</v>
      </c>
      <c r="T34" s="476">
        <v>9500</v>
      </c>
      <c r="U34" s="476">
        <v>9587</v>
      </c>
      <c r="V34" s="478"/>
      <c r="W34" s="476">
        <v>9453</v>
      </c>
      <c r="X34" s="476">
        <v>9295</v>
      </c>
      <c r="Y34" s="476">
        <v>9213</v>
      </c>
      <c r="Z34" s="476">
        <v>9354</v>
      </c>
      <c r="AA34" s="478"/>
      <c r="AB34" s="476">
        <v>8623</v>
      </c>
      <c r="AC34" s="476">
        <v>8029</v>
      </c>
      <c r="AD34" s="476">
        <v>8105</v>
      </c>
      <c r="AE34" s="476">
        <v>9587</v>
      </c>
      <c r="AF34" s="476">
        <v>9354</v>
      </c>
      <c r="AS34" s="338"/>
      <c r="AT34" s="338"/>
      <c r="AU34" s="338"/>
      <c r="AV34" s="338"/>
      <c r="AW34" s="338"/>
      <c r="AX34" s="338"/>
      <c r="AY34" s="338"/>
      <c r="AZ34" s="338"/>
      <c r="BA34" s="338"/>
      <c r="BB34" s="338"/>
      <c r="BC34" s="338"/>
      <c r="BD34" s="338"/>
      <c r="BE34" s="338"/>
      <c r="BF34" s="338"/>
      <c r="BG34" s="338"/>
      <c r="BH34" s="338"/>
      <c r="BI34" s="338"/>
      <c r="BJ34" s="338"/>
      <c r="BK34" s="338"/>
      <c r="BL34" s="338"/>
    </row>
    <row r="35" spans="1:64" ht="14.85">
      <c r="A35" s="10" t="s">
        <v>154</v>
      </c>
      <c r="B35" s="58"/>
      <c r="C35" s="475">
        <v>23963</v>
      </c>
      <c r="D35" s="476">
        <v>24348</v>
      </c>
      <c r="E35" s="476">
        <v>24018</v>
      </c>
      <c r="F35" s="476">
        <v>24849</v>
      </c>
      <c r="G35" s="477"/>
      <c r="H35" s="475">
        <v>24124</v>
      </c>
      <c r="I35" s="476">
        <v>24877</v>
      </c>
      <c r="J35" s="476">
        <v>24672</v>
      </c>
      <c r="K35" s="476">
        <v>25837</v>
      </c>
      <c r="L35" s="477"/>
      <c r="M35" s="475">
        <v>25790</v>
      </c>
      <c r="N35" s="476">
        <v>27241</v>
      </c>
      <c r="O35" s="476">
        <v>26882</v>
      </c>
      <c r="P35" s="476">
        <v>28999</v>
      </c>
      <c r="Q35" s="477"/>
      <c r="R35" s="476">
        <v>28054</v>
      </c>
      <c r="S35" s="476">
        <v>28045</v>
      </c>
      <c r="T35" s="476">
        <v>28075</v>
      </c>
      <c r="U35" s="476">
        <v>27826</v>
      </c>
      <c r="V35" s="478"/>
      <c r="W35" s="476">
        <v>27075</v>
      </c>
      <c r="X35" s="476">
        <v>27327</v>
      </c>
      <c r="Y35" s="476">
        <v>26770</v>
      </c>
      <c r="Z35" s="476">
        <v>27301</v>
      </c>
      <c r="AA35" s="478"/>
      <c r="AB35" s="476">
        <v>24849</v>
      </c>
      <c r="AC35" s="476">
        <v>25837</v>
      </c>
      <c r="AD35" s="476">
        <v>28999</v>
      </c>
      <c r="AE35" s="476">
        <v>27826</v>
      </c>
      <c r="AF35" s="476">
        <v>27301</v>
      </c>
      <c r="AS35" s="338"/>
      <c r="AT35" s="338"/>
      <c r="AU35" s="338"/>
      <c r="AV35" s="338"/>
      <c r="AW35" s="338"/>
      <c r="AX35" s="338"/>
      <c r="AY35" s="338"/>
      <c r="AZ35" s="338"/>
      <c r="BA35" s="338"/>
      <c r="BB35" s="338"/>
      <c r="BC35" s="338"/>
      <c r="BD35" s="338"/>
      <c r="BE35" s="338"/>
      <c r="BF35" s="338"/>
      <c r="BG35" s="338"/>
      <c r="BH35" s="338"/>
      <c r="BI35" s="338"/>
      <c r="BJ35" s="338"/>
      <c r="BK35" s="338"/>
      <c r="BL35" s="338"/>
    </row>
    <row r="36" spans="1:64" ht="14.85">
      <c r="A36" s="10" t="s">
        <v>155</v>
      </c>
      <c r="B36" s="58"/>
      <c r="C36" s="475">
        <v>2896</v>
      </c>
      <c r="D36" s="476">
        <v>3330</v>
      </c>
      <c r="E36" s="476">
        <v>2778</v>
      </c>
      <c r="F36" s="476">
        <v>3249</v>
      </c>
      <c r="G36" s="477"/>
      <c r="H36" s="475">
        <v>3145</v>
      </c>
      <c r="I36" s="476">
        <v>3597</v>
      </c>
      <c r="J36" s="476">
        <v>4279</v>
      </c>
      <c r="K36" s="476">
        <v>4252</v>
      </c>
      <c r="L36" s="477"/>
      <c r="M36" s="475">
        <v>4594</v>
      </c>
      <c r="N36" s="476">
        <v>5052</v>
      </c>
      <c r="O36" s="476">
        <v>5517</v>
      </c>
      <c r="P36" s="476">
        <v>5331</v>
      </c>
      <c r="Q36" s="477"/>
      <c r="R36" s="476">
        <v>4903</v>
      </c>
      <c r="S36" s="476">
        <v>6016</v>
      </c>
      <c r="T36" s="476">
        <v>6807</v>
      </c>
      <c r="U36" s="476">
        <v>7543</v>
      </c>
      <c r="V36" s="478"/>
      <c r="W36" s="476">
        <v>8738</v>
      </c>
      <c r="X36" s="479">
        <v>9651</v>
      </c>
      <c r="Y36" s="479">
        <v>9590</v>
      </c>
      <c r="Z36" s="479">
        <v>10003</v>
      </c>
      <c r="AA36" s="478"/>
      <c r="AB36" s="476">
        <v>3249</v>
      </c>
      <c r="AC36" s="476">
        <v>4252</v>
      </c>
      <c r="AD36" s="476">
        <v>5331</v>
      </c>
      <c r="AE36" s="476">
        <v>7543</v>
      </c>
      <c r="AF36" s="476">
        <v>10003</v>
      </c>
      <c r="AS36" s="338"/>
      <c r="AT36" s="338"/>
      <c r="AU36" s="338"/>
      <c r="AV36" s="338"/>
      <c r="AW36" s="338"/>
      <c r="AX36" s="338"/>
      <c r="AY36" s="338"/>
      <c r="AZ36" s="338"/>
      <c r="BA36" s="338"/>
      <c r="BB36" s="338"/>
      <c r="BC36" s="338"/>
      <c r="BD36" s="338"/>
      <c r="BE36" s="338"/>
      <c r="BF36" s="338"/>
      <c r="BG36" s="338"/>
      <c r="BH36" s="338"/>
      <c r="BI36" s="338"/>
      <c r="BJ36" s="338"/>
      <c r="BK36" s="338"/>
      <c r="BL36" s="338"/>
    </row>
    <row r="37" spans="1:64" ht="14.85">
      <c r="A37" s="10" t="s">
        <v>156</v>
      </c>
      <c r="B37" s="58"/>
      <c r="C37" s="480">
        <v>26859</v>
      </c>
      <c r="D37" s="476">
        <v>27678</v>
      </c>
      <c r="E37" s="476">
        <v>26796</v>
      </c>
      <c r="F37" s="476">
        <v>28097</v>
      </c>
      <c r="G37" s="477"/>
      <c r="H37" s="480">
        <v>27269</v>
      </c>
      <c r="I37" s="476">
        <v>28475</v>
      </c>
      <c r="J37" s="476">
        <v>28951</v>
      </c>
      <c r="K37" s="476">
        <v>30089</v>
      </c>
      <c r="L37" s="477"/>
      <c r="M37" s="480">
        <v>30384</v>
      </c>
      <c r="N37" s="476">
        <v>32293</v>
      </c>
      <c r="O37" s="476">
        <v>32399</v>
      </c>
      <c r="P37" s="476">
        <v>34330</v>
      </c>
      <c r="Q37" s="477"/>
      <c r="R37" s="476">
        <v>32957</v>
      </c>
      <c r="S37" s="476">
        <v>34062</v>
      </c>
      <c r="T37" s="476">
        <v>34882</v>
      </c>
      <c r="U37" s="476">
        <v>35369</v>
      </c>
      <c r="V37" s="478"/>
      <c r="W37" s="476">
        <v>35813</v>
      </c>
      <c r="X37" s="476">
        <v>36978</v>
      </c>
      <c r="Y37" s="476">
        <v>36519</v>
      </c>
      <c r="Z37" s="476">
        <v>37456</v>
      </c>
      <c r="AA37" s="478"/>
      <c r="AB37" s="476">
        <v>28097</v>
      </c>
      <c r="AC37" s="476">
        <v>30089</v>
      </c>
      <c r="AD37" s="476">
        <v>34330</v>
      </c>
      <c r="AE37" s="476">
        <v>35369</v>
      </c>
      <c r="AF37" s="476">
        <v>37456</v>
      </c>
      <c r="AS37" s="338"/>
      <c r="AT37" s="338"/>
      <c r="AU37" s="338"/>
      <c r="AV37" s="338"/>
      <c r="AW37" s="338"/>
      <c r="AX37" s="338"/>
      <c r="AY37" s="338"/>
      <c r="AZ37" s="338"/>
      <c r="BA37" s="338"/>
      <c r="BB37" s="338"/>
      <c r="BC37" s="338"/>
      <c r="BD37" s="338"/>
      <c r="BE37" s="338"/>
      <c r="BF37" s="338"/>
      <c r="BG37" s="338"/>
      <c r="BH37" s="338"/>
      <c r="BI37" s="338"/>
      <c r="BJ37" s="338"/>
      <c r="BK37" s="338"/>
      <c r="BL37" s="338"/>
    </row>
    <row r="38" spans="1:64" ht="14.85">
      <c r="A38" s="10" t="s">
        <v>157</v>
      </c>
      <c r="B38" s="58"/>
      <c r="C38" s="481">
        <v>413</v>
      </c>
      <c r="D38" s="476">
        <v>408</v>
      </c>
      <c r="E38" s="476">
        <v>404</v>
      </c>
      <c r="F38" s="476">
        <v>408</v>
      </c>
      <c r="G38" s="477"/>
      <c r="H38" s="481">
        <v>401</v>
      </c>
      <c r="I38" s="476">
        <v>408</v>
      </c>
      <c r="J38" s="476">
        <v>445</v>
      </c>
      <c r="K38" s="476">
        <v>449</v>
      </c>
      <c r="L38" s="477"/>
      <c r="M38" s="481">
        <v>452</v>
      </c>
      <c r="N38" s="476">
        <v>479</v>
      </c>
      <c r="O38" s="476">
        <v>463</v>
      </c>
      <c r="P38" s="476">
        <v>476</v>
      </c>
      <c r="Q38" s="477"/>
      <c r="R38" s="476">
        <v>477</v>
      </c>
      <c r="S38" s="476">
        <v>494</v>
      </c>
      <c r="T38" s="476">
        <v>506</v>
      </c>
      <c r="U38" s="476">
        <v>420</v>
      </c>
      <c r="V38" s="478"/>
      <c r="W38" s="476">
        <v>432</v>
      </c>
      <c r="X38" s="476">
        <v>452</v>
      </c>
      <c r="Y38" s="476">
        <v>450</v>
      </c>
      <c r="Z38" s="476">
        <v>477</v>
      </c>
      <c r="AA38" s="478"/>
      <c r="AB38" s="476">
        <v>407.97181999999998</v>
      </c>
      <c r="AC38" s="476">
        <v>449</v>
      </c>
      <c r="AD38" s="476">
        <v>476</v>
      </c>
      <c r="AE38" s="476">
        <v>420</v>
      </c>
      <c r="AF38" s="476">
        <v>477</v>
      </c>
      <c r="AS38" s="338"/>
      <c r="AT38" s="338"/>
      <c r="AU38" s="338"/>
      <c r="AV38" s="338"/>
      <c r="AW38" s="338"/>
      <c r="AX38" s="338"/>
      <c r="AY38" s="338"/>
      <c r="AZ38" s="338"/>
      <c r="BA38" s="338"/>
      <c r="BB38" s="338"/>
      <c r="BC38" s="338"/>
      <c r="BD38" s="338"/>
      <c r="BE38" s="338"/>
      <c r="BF38" s="338"/>
      <c r="BG38" s="338"/>
      <c r="BH38" s="338"/>
      <c r="BI38" s="338"/>
      <c r="BJ38" s="338"/>
      <c r="BK38" s="338"/>
      <c r="BL38" s="338"/>
    </row>
    <row r="39" spans="1:64" ht="14.85">
      <c r="A39" s="10" t="s">
        <v>158</v>
      </c>
      <c r="B39" s="58"/>
      <c r="C39" s="481">
        <v>487</v>
      </c>
      <c r="D39" s="476">
        <v>475</v>
      </c>
      <c r="E39" s="476">
        <v>481</v>
      </c>
      <c r="F39" s="476">
        <v>467</v>
      </c>
      <c r="G39" s="477"/>
      <c r="H39" s="481">
        <v>473</v>
      </c>
      <c r="I39" s="476">
        <v>526</v>
      </c>
      <c r="J39" s="476">
        <v>576</v>
      </c>
      <c r="K39" s="476">
        <v>499</v>
      </c>
      <c r="L39" s="477"/>
      <c r="M39" s="481">
        <v>463</v>
      </c>
      <c r="N39" s="476">
        <v>484</v>
      </c>
      <c r="O39" s="476">
        <v>473</v>
      </c>
      <c r="P39" s="476">
        <v>496</v>
      </c>
      <c r="Q39" s="477"/>
      <c r="R39" s="476">
        <v>495</v>
      </c>
      <c r="S39" s="476">
        <v>515</v>
      </c>
      <c r="T39" s="476">
        <v>541</v>
      </c>
      <c r="U39" s="476">
        <v>454</v>
      </c>
      <c r="V39" s="478"/>
      <c r="W39" s="476">
        <v>480</v>
      </c>
      <c r="X39" s="476">
        <v>504</v>
      </c>
      <c r="Y39" s="476">
        <v>503</v>
      </c>
      <c r="Z39" s="476">
        <v>532</v>
      </c>
      <c r="AA39" s="478"/>
      <c r="AB39" s="476">
        <v>467</v>
      </c>
      <c r="AC39" s="476">
        <v>498.90777000000003</v>
      </c>
      <c r="AD39" s="476">
        <v>496</v>
      </c>
      <c r="AE39" s="476">
        <v>454</v>
      </c>
      <c r="AF39" s="476">
        <v>532</v>
      </c>
      <c r="AS39" s="338"/>
      <c r="AT39" s="338"/>
      <c r="AU39" s="338"/>
      <c r="AV39" s="338"/>
      <c r="AW39" s="338"/>
      <c r="AX39" s="338"/>
      <c r="AY39" s="338"/>
      <c r="AZ39" s="338"/>
      <c r="BA39" s="338"/>
      <c r="BB39" s="338"/>
      <c r="BC39" s="338"/>
      <c r="BD39" s="338"/>
      <c r="BE39" s="338"/>
      <c r="BF39" s="338"/>
      <c r="BG39" s="338"/>
      <c r="BH39" s="338"/>
      <c r="BI39" s="338"/>
      <c r="BJ39" s="338"/>
      <c r="BK39" s="338"/>
      <c r="BL39" s="338"/>
    </row>
    <row r="40" spans="1:64" ht="14.85">
      <c r="A40" s="10" t="s">
        <v>159</v>
      </c>
      <c r="B40" s="58"/>
      <c r="C40" s="481">
        <v>5993.2963963800003</v>
      </c>
      <c r="D40" s="476">
        <v>5868.6977849000004</v>
      </c>
      <c r="E40" s="476">
        <v>5872.3472315299996</v>
      </c>
      <c r="F40" s="476">
        <v>5798.0181788099999</v>
      </c>
      <c r="G40" s="477"/>
      <c r="H40" s="481">
        <v>5833.3250113900003</v>
      </c>
      <c r="I40" s="476">
        <v>5789.4584086300001</v>
      </c>
      <c r="J40" s="476">
        <v>5665.0668061099996</v>
      </c>
      <c r="K40" s="476">
        <v>5721.0595454900003</v>
      </c>
      <c r="L40" s="477"/>
      <c r="M40" s="481">
        <v>5756.1414550099998</v>
      </c>
      <c r="N40" s="476">
        <v>5786.7213735999994</v>
      </c>
      <c r="O40" s="476">
        <v>5843.2627191399997</v>
      </c>
      <c r="P40" s="476">
        <v>7091.3318738600001</v>
      </c>
      <c r="Q40" s="477"/>
      <c r="R40" s="476">
        <v>7115.4048463499994</v>
      </c>
      <c r="S40" s="476">
        <v>6987.2809048400004</v>
      </c>
      <c r="T40" s="476">
        <v>6812.1299526900002</v>
      </c>
      <c r="U40" s="476">
        <v>6706.4693275600002</v>
      </c>
      <c r="V40" s="478"/>
      <c r="W40" s="476">
        <v>6710.3485985500001</v>
      </c>
      <c r="X40" s="479">
        <v>6731.7322426999999</v>
      </c>
      <c r="Y40" s="479">
        <v>6673.4991854700002</v>
      </c>
      <c r="Z40" s="479">
        <v>6775.9890895799999</v>
      </c>
      <c r="AA40" s="338"/>
      <c r="AB40" s="479">
        <v>5798.0181788099999</v>
      </c>
      <c r="AC40" s="476">
        <v>5721.0595454900003</v>
      </c>
      <c r="AD40" s="476">
        <v>7091.3318738600001</v>
      </c>
      <c r="AE40" s="476">
        <v>6706.4693275600002</v>
      </c>
      <c r="AF40" s="476">
        <v>6775.9890895799999</v>
      </c>
      <c r="AS40" s="338"/>
      <c r="AT40" s="338"/>
      <c r="AU40" s="338"/>
      <c r="AV40" s="338"/>
      <c r="AW40" s="338"/>
      <c r="AX40" s="338"/>
      <c r="AY40" s="338"/>
      <c r="AZ40" s="338"/>
      <c r="BA40" s="338"/>
      <c r="BB40" s="338"/>
      <c r="BC40" s="338"/>
      <c r="BD40" s="338"/>
      <c r="BE40" s="338"/>
      <c r="BF40" s="338"/>
      <c r="BG40" s="338"/>
      <c r="BH40" s="338"/>
      <c r="BI40" s="338"/>
      <c r="BJ40" s="338"/>
      <c r="BK40" s="338"/>
      <c r="BL40" s="338"/>
    </row>
    <row r="41" spans="1:64" ht="14.85">
      <c r="A41" s="208" t="s">
        <v>160</v>
      </c>
      <c r="B41" s="58"/>
      <c r="C41" s="481">
        <v>16678</v>
      </c>
      <c r="D41" s="476">
        <v>17034</v>
      </c>
      <c r="E41" s="476">
        <v>17355</v>
      </c>
      <c r="F41" s="476">
        <v>17771</v>
      </c>
      <c r="G41" s="477"/>
      <c r="H41" s="481">
        <v>17913</v>
      </c>
      <c r="I41" s="476">
        <v>18034</v>
      </c>
      <c r="J41" s="476">
        <v>18657</v>
      </c>
      <c r="K41" s="476">
        <v>19015</v>
      </c>
      <c r="L41" s="477"/>
      <c r="M41" s="481">
        <v>19475</v>
      </c>
      <c r="N41" s="476">
        <v>19899</v>
      </c>
      <c r="O41" s="476">
        <v>20463</v>
      </c>
      <c r="P41" s="476">
        <v>20870</v>
      </c>
      <c r="Q41" s="477"/>
      <c r="R41" s="476">
        <v>21177</v>
      </c>
      <c r="S41" s="476">
        <v>21971</v>
      </c>
      <c r="T41" s="476">
        <v>22417</v>
      </c>
      <c r="U41" s="476">
        <v>22396</v>
      </c>
      <c r="V41" s="478"/>
      <c r="W41" s="476">
        <v>22220</v>
      </c>
      <c r="X41" s="476">
        <v>21957</v>
      </c>
      <c r="Y41" s="476">
        <v>21768</v>
      </c>
      <c r="Z41" s="476">
        <v>21831</v>
      </c>
      <c r="AA41" s="478"/>
      <c r="AB41" s="476">
        <v>17210</v>
      </c>
      <c r="AC41" s="476">
        <v>18405</v>
      </c>
      <c r="AD41" s="476">
        <v>20177</v>
      </c>
      <c r="AE41" s="476">
        <v>21990</v>
      </c>
      <c r="AF41" s="476">
        <v>21944</v>
      </c>
      <c r="AS41" s="338"/>
      <c r="AT41" s="338"/>
      <c r="AU41" s="338"/>
      <c r="AV41" s="338"/>
      <c r="AW41" s="338"/>
      <c r="AX41" s="338"/>
      <c r="AY41" s="338"/>
      <c r="AZ41" s="338"/>
      <c r="BA41" s="338"/>
      <c r="BB41" s="338"/>
      <c r="BC41" s="338"/>
      <c r="BD41" s="338"/>
      <c r="BE41" s="338"/>
      <c r="BF41" s="338"/>
      <c r="BG41" s="338"/>
      <c r="BH41" s="338"/>
      <c r="BI41" s="338"/>
      <c r="BJ41" s="338"/>
      <c r="BK41" s="338"/>
      <c r="BL41" s="338"/>
    </row>
    <row r="42" spans="1:64" ht="14.85">
      <c r="A42" s="208" t="s">
        <v>161</v>
      </c>
      <c r="B42" s="58"/>
      <c r="C42" s="482">
        <v>23577</v>
      </c>
      <c r="D42" s="479">
        <v>23815</v>
      </c>
      <c r="E42" s="479">
        <v>23870</v>
      </c>
      <c r="F42" s="479">
        <v>24012</v>
      </c>
      <c r="G42" s="483"/>
      <c r="H42" s="482">
        <v>24033</v>
      </c>
      <c r="I42" s="479">
        <v>24400</v>
      </c>
      <c r="J42" s="479">
        <v>24550</v>
      </c>
      <c r="K42" s="479">
        <v>24874</v>
      </c>
      <c r="L42" s="483"/>
      <c r="M42" s="482">
        <v>25504</v>
      </c>
      <c r="N42" s="479">
        <v>26067</v>
      </c>
      <c r="O42" s="479">
        <v>26867</v>
      </c>
      <c r="P42" s="479">
        <v>27313</v>
      </c>
      <c r="Q42" s="483"/>
      <c r="R42" s="479">
        <v>28132</v>
      </c>
      <c r="S42" s="479">
        <v>27766</v>
      </c>
      <c r="T42" s="479">
        <v>27601</v>
      </c>
      <c r="U42" s="476">
        <v>27292</v>
      </c>
      <c r="V42" s="478"/>
      <c r="W42" s="476">
        <v>26820</v>
      </c>
      <c r="X42" s="476">
        <v>26552</v>
      </c>
      <c r="Y42" s="476">
        <v>26269</v>
      </c>
      <c r="Z42" s="476">
        <v>26191</v>
      </c>
      <c r="AA42" s="478"/>
      <c r="AB42" s="476">
        <v>23819</v>
      </c>
      <c r="AC42" s="476">
        <v>24464</v>
      </c>
      <c r="AD42" s="476">
        <v>26438</v>
      </c>
      <c r="AE42" s="476">
        <v>27698</v>
      </c>
      <c r="AF42" s="476">
        <v>26458</v>
      </c>
      <c r="AS42" s="338"/>
      <c r="AT42" s="338"/>
      <c r="AU42" s="338"/>
      <c r="AV42" s="338"/>
      <c r="AW42" s="338"/>
      <c r="AX42" s="338"/>
      <c r="AY42" s="338"/>
      <c r="AZ42" s="338"/>
      <c r="BA42" s="338"/>
      <c r="BB42" s="338"/>
      <c r="BC42" s="338"/>
      <c r="BD42" s="338"/>
      <c r="BE42" s="338"/>
      <c r="BF42" s="338"/>
      <c r="BG42" s="338"/>
      <c r="BH42" s="338"/>
      <c r="BI42" s="338"/>
      <c r="BJ42" s="338"/>
      <c r="BK42" s="338"/>
      <c r="BL42" s="338"/>
    </row>
    <row r="43" spans="1:64" ht="14.85">
      <c r="A43" s="208" t="s">
        <v>88</v>
      </c>
      <c r="B43" s="58"/>
      <c r="C43" s="481">
        <v>26580</v>
      </c>
      <c r="D43" s="476">
        <v>26841</v>
      </c>
      <c r="E43" s="476">
        <v>26834</v>
      </c>
      <c r="F43" s="476">
        <v>27355</v>
      </c>
      <c r="G43" s="477"/>
      <c r="H43" s="481">
        <v>27327</v>
      </c>
      <c r="I43" s="476">
        <v>27779</v>
      </c>
      <c r="J43" s="476">
        <v>28236</v>
      </c>
      <c r="K43" s="476">
        <v>28953</v>
      </c>
      <c r="L43" s="477"/>
      <c r="M43" s="481">
        <v>29775</v>
      </c>
      <c r="N43" s="476">
        <v>30997</v>
      </c>
      <c r="O43" s="476">
        <v>32162</v>
      </c>
      <c r="P43" s="476">
        <v>32888</v>
      </c>
      <c r="Q43" s="477"/>
      <c r="R43" s="476">
        <v>33726</v>
      </c>
      <c r="S43" s="476">
        <v>33957</v>
      </c>
      <c r="T43" s="476">
        <v>34958</v>
      </c>
      <c r="U43" s="479">
        <v>35750</v>
      </c>
      <c r="V43" s="478"/>
      <c r="W43" s="476">
        <v>36465</v>
      </c>
      <c r="X43" s="476">
        <v>37133</v>
      </c>
      <c r="Y43" s="476">
        <v>37249</v>
      </c>
      <c r="Z43" s="476">
        <v>37189</v>
      </c>
      <c r="AA43" s="478"/>
      <c r="AB43" s="476">
        <v>26903</v>
      </c>
      <c r="AC43" s="476">
        <v>28074</v>
      </c>
      <c r="AD43" s="476">
        <v>31456</v>
      </c>
      <c r="AE43" s="476">
        <v>34598</v>
      </c>
      <c r="AF43" s="476">
        <v>37009</v>
      </c>
      <c r="AS43" s="338"/>
      <c r="AT43" s="338"/>
      <c r="AU43" s="338"/>
      <c r="AV43" s="338"/>
      <c r="AW43" s="338"/>
      <c r="AX43" s="338"/>
      <c r="AY43" s="338"/>
      <c r="AZ43" s="338"/>
      <c r="BA43" s="338"/>
      <c r="BB43" s="338"/>
      <c r="BC43" s="338"/>
      <c r="BD43" s="338"/>
      <c r="BE43" s="338"/>
      <c r="BF43" s="338"/>
      <c r="BG43" s="338"/>
      <c r="BH43" s="338"/>
      <c r="BI43" s="338"/>
      <c r="BJ43" s="338"/>
      <c r="BK43" s="338"/>
      <c r="BL43" s="338"/>
    </row>
    <row r="44" spans="1:64">
      <c r="A44" s="69"/>
      <c r="C44" s="199"/>
      <c r="D44" s="199"/>
      <c r="E44" s="199"/>
      <c r="F44" s="199"/>
      <c r="G44" s="416"/>
      <c r="H44" s="199"/>
      <c r="I44" s="417"/>
      <c r="J44" s="417"/>
      <c r="K44" s="417"/>
      <c r="L44" s="416"/>
      <c r="M44" s="199"/>
      <c r="N44" s="199"/>
      <c r="O44" s="199"/>
      <c r="P44" s="199"/>
      <c r="Q44" s="416"/>
      <c r="R44" s="388"/>
      <c r="S44" s="388"/>
      <c r="T44" s="388"/>
      <c r="U44" s="388"/>
      <c r="V44" s="418"/>
      <c r="W44" s="388"/>
      <c r="X44" s="388"/>
      <c r="Y44" s="388"/>
      <c r="Z44" s="388"/>
      <c r="AA44" s="416"/>
      <c r="AC44" s="199"/>
      <c r="AD44" s="199"/>
      <c r="AE44" s="199"/>
      <c r="AF44" s="199"/>
    </row>
    <row r="45" spans="1:64" ht="17.25" customHeight="1">
      <c r="A45" s="65" t="s">
        <v>162</v>
      </c>
      <c r="B45" s="65"/>
      <c r="C45" s="65"/>
      <c r="D45" s="65"/>
      <c r="E45" s="65"/>
      <c r="F45" s="65"/>
      <c r="G45" s="65"/>
      <c r="H45" s="65"/>
      <c r="I45" s="65"/>
      <c r="J45" s="65"/>
      <c r="K45" s="65"/>
      <c r="L45" s="65"/>
      <c r="M45" s="65"/>
      <c r="N45" s="65"/>
      <c r="O45" s="65"/>
      <c r="P45" s="65"/>
      <c r="Q45" s="65"/>
      <c r="R45" s="385"/>
      <c r="S45" s="385"/>
      <c r="T45" s="385"/>
      <c r="U45" s="385"/>
      <c r="V45" s="385"/>
      <c r="W45" s="385"/>
      <c r="X45" s="385"/>
      <c r="Y45" s="385"/>
      <c r="Z45" s="385"/>
      <c r="AA45" s="65"/>
      <c r="AB45" s="65"/>
      <c r="AC45" s="65"/>
      <c r="AD45" s="65"/>
      <c r="AE45" s="65"/>
      <c r="AF45" s="65"/>
    </row>
    <row r="46" spans="1:64" ht="6" customHeight="1" thickBot="1">
      <c r="A46" s="67"/>
      <c r="B46" s="67"/>
      <c r="C46" s="67"/>
      <c r="D46" s="67"/>
      <c r="E46" s="67"/>
      <c r="F46" s="67"/>
      <c r="G46" s="67"/>
      <c r="H46" s="67"/>
      <c r="I46" s="149"/>
      <c r="J46" s="149"/>
      <c r="K46" s="149"/>
      <c r="L46" s="67"/>
      <c r="M46" s="67"/>
      <c r="N46" s="67"/>
      <c r="O46" s="67"/>
      <c r="P46" s="67"/>
      <c r="Q46" s="67"/>
      <c r="R46" s="386"/>
      <c r="S46" s="386"/>
      <c r="T46" s="386"/>
      <c r="U46" s="386"/>
      <c r="V46" s="386"/>
      <c r="W46" s="386"/>
      <c r="X46" s="386"/>
      <c r="Y46" s="386"/>
      <c r="Z46" s="386"/>
      <c r="AA46" s="67"/>
    </row>
    <row r="47" spans="1:64" ht="15.6" thickTop="1">
      <c r="A47" s="67" t="s">
        <v>148</v>
      </c>
      <c r="B47" s="52"/>
      <c r="C47" s="536" t="s">
        <v>29</v>
      </c>
      <c r="D47" s="525"/>
      <c r="E47" s="525"/>
      <c r="F47" s="525"/>
      <c r="G47" s="52"/>
      <c r="H47" s="536" t="s">
        <v>30</v>
      </c>
      <c r="I47" s="525"/>
      <c r="J47" s="525"/>
      <c r="K47" s="525"/>
      <c r="L47" s="52"/>
      <c r="M47" s="524" t="s">
        <v>27</v>
      </c>
      <c r="N47" s="525"/>
      <c r="O47" s="525"/>
      <c r="P47" s="525"/>
      <c r="Q47" s="52"/>
      <c r="R47" s="524" t="s">
        <v>31</v>
      </c>
      <c r="S47" s="525"/>
      <c r="T47" s="525"/>
      <c r="U47" s="525"/>
      <c r="V47" s="52"/>
      <c r="W47" s="527" t="s">
        <v>28</v>
      </c>
      <c r="X47" s="527"/>
      <c r="Y47" s="527"/>
      <c r="Z47" s="527"/>
      <c r="AA47" s="52"/>
      <c r="AB47" s="202" t="s">
        <v>29</v>
      </c>
      <c r="AC47" s="202" t="s">
        <v>30</v>
      </c>
      <c r="AD47" s="202" t="s">
        <v>27</v>
      </c>
      <c r="AE47" s="202" t="s">
        <v>31</v>
      </c>
      <c r="AF47" s="202" t="s">
        <v>28</v>
      </c>
    </row>
    <row r="48" spans="1:64" ht="14.85">
      <c r="A48" s="68"/>
      <c r="B48" s="53"/>
      <c r="C48" s="20" t="s">
        <v>32</v>
      </c>
      <c r="D48" s="107" t="s">
        <v>33</v>
      </c>
      <c r="E48" s="107" t="s">
        <v>34</v>
      </c>
      <c r="F48" s="107" t="s">
        <v>35</v>
      </c>
      <c r="G48" s="53"/>
      <c r="H48" s="20" t="s">
        <v>32</v>
      </c>
      <c r="I48" s="107" t="s">
        <v>33</v>
      </c>
      <c r="J48" s="107" t="s">
        <v>34</v>
      </c>
      <c r="K48" s="107" t="s">
        <v>35</v>
      </c>
      <c r="L48" s="53"/>
      <c r="M48" s="130" t="s">
        <v>32</v>
      </c>
      <c r="N48" s="131" t="s">
        <v>33</v>
      </c>
      <c r="O48" s="131" t="s">
        <v>34</v>
      </c>
      <c r="P48" s="131" t="s">
        <v>35</v>
      </c>
      <c r="Q48" s="53"/>
      <c r="R48" s="130" t="s">
        <v>32</v>
      </c>
      <c r="S48" s="131" t="s">
        <v>33</v>
      </c>
      <c r="T48" s="131" t="s">
        <v>34</v>
      </c>
      <c r="U48" s="131" t="s">
        <v>35</v>
      </c>
      <c r="V48" s="53"/>
      <c r="W48" s="130" t="s">
        <v>32</v>
      </c>
      <c r="X48" s="131" t="s">
        <v>33</v>
      </c>
      <c r="Y48" s="131" t="s">
        <v>34</v>
      </c>
      <c r="Z48" s="131" t="s">
        <v>35</v>
      </c>
      <c r="AA48" s="53"/>
      <c r="AB48" s="21" t="s">
        <v>36</v>
      </c>
      <c r="AC48" s="21" t="s">
        <v>36</v>
      </c>
      <c r="AD48" s="21" t="s">
        <v>36</v>
      </c>
      <c r="AE48" s="21" t="s">
        <v>36</v>
      </c>
      <c r="AF48" s="21" t="s">
        <v>36</v>
      </c>
    </row>
    <row r="49" spans="1:32" ht="14.85">
      <c r="A49" s="10" t="s">
        <v>59</v>
      </c>
      <c r="B49" s="54"/>
      <c r="C49" s="455">
        <v>64.7</v>
      </c>
      <c r="D49" s="456">
        <v>61.3</v>
      </c>
      <c r="E49" s="456">
        <v>61.7</v>
      </c>
      <c r="F49" s="456">
        <v>61.4</v>
      </c>
      <c r="G49" s="457"/>
      <c r="H49" s="455">
        <v>58.4</v>
      </c>
      <c r="I49" s="456">
        <v>59.5</v>
      </c>
      <c r="J49" s="456">
        <v>59.3</v>
      </c>
      <c r="K49" s="456">
        <v>59</v>
      </c>
      <c r="L49" s="457"/>
      <c r="M49" s="455">
        <v>61</v>
      </c>
      <c r="N49" s="456">
        <v>61.7</v>
      </c>
      <c r="O49" s="456">
        <v>64.8</v>
      </c>
      <c r="P49" s="456">
        <v>70.900000000000006</v>
      </c>
      <c r="Q49" s="457"/>
      <c r="R49" s="456">
        <v>64.8</v>
      </c>
      <c r="S49" s="456">
        <v>64.2</v>
      </c>
      <c r="T49" s="456">
        <v>67.5</v>
      </c>
      <c r="U49" s="456">
        <v>66.400000000000006</v>
      </c>
      <c r="V49" s="457"/>
      <c r="W49" s="456">
        <v>68.599999999999994</v>
      </c>
      <c r="X49" s="456">
        <v>75.5</v>
      </c>
      <c r="Y49" s="456">
        <v>70.8</v>
      </c>
      <c r="Z49" s="456">
        <v>71.5</v>
      </c>
      <c r="AA49" s="457"/>
      <c r="AB49" s="456">
        <v>249.1</v>
      </c>
      <c r="AC49" s="458">
        <v>236.1</v>
      </c>
      <c r="AD49" s="458">
        <v>258.39999999999998</v>
      </c>
      <c r="AE49" s="458">
        <v>262.90000000000003</v>
      </c>
      <c r="AF49" s="458">
        <v>286.40000000000003</v>
      </c>
    </row>
    <row r="50" spans="1:32" ht="14.85">
      <c r="A50" s="10" t="s">
        <v>60</v>
      </c>
      <c r="B50" s="54"/>
      <c r="C50" s="455">
        <v>11.6</v>
      </c>
      <c r="D50" s="456">
        <v>10.1</v>
      </c>
      <c r="E50" s="456">
        <v>10.8</v>
      </c>
      <c r="F50" s="456">
        <v>10.5</v>
      </c>
      <c r="G50" s="457"/>
      <c r="H50" s="455">
        <v>10.7</v>
      </c>
      <c r="I50" s="456">
        <v>8.9</v>
      </c>
      <c r="J50" s="456">
        <v>9.3000000000000007</v>
      </c>
      <c r="K50" s="456">
        <v>10</v>
      </c>
      <c r="L50" s="457"/>
      <c r="M50" s="455">
        <v>8.6999999999999993</v>
      </c>
      <c r="N50" s="456">
        <v>8.5</v>
      </c>
      <c r="O50" s="456">
        <v>8.3000000000000007</v>
      </c>
      <c r="P50" s="456">
        <v>8.6</v>
      </c>
      <c r="Q50" s="457"/>
      <c r="R50" s="456">
        <v>7.9</v>
      </c>
      <c r="S50" s="456">
        <v>8</v>
      </c>
      <c r="T50" s="456">
        <v>9.9</v>
      </c>
      <c r="U50" s="456">
        <v>7.9</v>
      </c>
      <c r="V50" s="457"/>
      <c r="W50" s="456">
        <v>8.6999999999999993</v>
      </c>
      <c r="X50" s="456">
        <v>9.9</v>
      </c>
      <c r="Y50" s="456">
        <v>8.6</v>
      </c>
      <c r="Z50" s="456">
        <v>8.1</v>
      </c>
      <c r="AA50" s="457"/>
      <c r="AB50" s="456">
        <v>43</v>
      </c>
      <c r="AC50" s="458">
        <v>38.9</v>
      </c>
      <c r="AD50" s="458">
        <v>34</v>
      </c>
      <c r="AE50" s="458">
        <v>33.700000000000003</v>
      </c>
      <c r="AF50" s="458">
        <v>35.299999999999997</v>
      </c>
    </row>
    <row r="51" spans="1:32" ht="14.85">
      <c r="A51" s="13" t="s">
        <v>61</v>
      </c>
      <c r="B51" s="55"/>
      <c r="C51" s="459">
        <v>76.3</v>
      </c>
      <c r="D51" s="460">
        <v>71.400000000000006</v>
      </c>
      <c r="E51" s="460">
        <v>72.5</v>
      </c>
      <c r="F51" s="460">
        <v>71.900000000000006</v>
      </c>
      <c r="G51" s="461"/>
      <c r="H51" s="459">
        <v>69.099999999999994</v>
      </c>
      <c r="I51" s="460">
        <v>68.400000000000006</v>
      </c>
      <c r="J51" s="460">
        <v>68.599999999999994</v>
      </c>
      <c r="K51" s="460">
        <v>69</v>
      </c>
      <c r="L51" s="461"/>
      <c r="M51" s="459">
        <v>69.7</v>
      </c>
      <c r="N51" s="460">
        <v>70.2</v>
      </c>
      <c r="O51" s="460">
        <v>73.099999999999994</v>
      </c>
      <c r="P51" s="460">
        <v>79.400000000000006</v>
      </c>
      <c r="Q51" s="461"/>
      <c r="R51" s="460">
        <v>72.7</v>
      </c>
      <c r="S51" s="460">
        <v>72.2</v>
      </c>
      <c r="T51" s="460">
        <v>77.400000000000006</v>
      </c>
      <c r="U51" s="460">
        <v>74.3</v>
      </c>
      <c r="V51" s="461"/>
      <c r="W51" s="460">
        <v>77.3</v>
      </c>
      <c r="X51" s="460">
        <v>85.4</v>
      </c>
      <c r="Y51" s="460">
        <v>79.400000000000006</v>
      </c>
      <c r="Z51" s="460">
        <v>79.599999999999994</v>
      </c>
      <c r="AA51" s="461"/>
      <c r="AB51" s="460">
        <v>292.10000000000002</v>
      </c>
      <c r="AC51" s="462">
        <v>275.10000000000002</v>
      </c>
      <c r="AD51" s="462">
        <v>292.39999999999998</v>
      </c>
      <c r="AE51" s="462">
        <v>296.60000000000002</v>
      </c>
      <c r="AF51" s="462">
        <v>321.70000000000005</v>
      </c>
    </row>
    <row r="52" spans="1:32" ht="20.85">
      <c r="A52" s="14" t="s">
        <v>62</v>
      </c>
      <c r="B52" s="54"/>
      <c r="C52" s="455">
        <v>0.3</v>
      </c>
      <c r="D52" s="456">
        <v>-0.3</v>
      </c>
      <c r="E52" s="456">
        <v>-1.1000000000000001</v>
      </c>
      <c r="F52" s="456">
        <v>1.3</v>
      </c>
      <c r="G52" s="457"/>
      <c r="H52" s="455">
        <v>1.6</v>
      </c>
      <c r="I52" s="456">
        <v>0.2</v>
      </c>
      <c r="J52" s="456">
        <v>-1.1000000000000001</v>
      </c>
      <c r="K52" s="456">
        <v>1.1000000000000001</v>
      </c>
      <c r="L52" s="457"/>
      <c r="M52" s="455">
        <v>4.7</v>
      </c>
      <c r="N52" s="456">
        <v>4.9000000000000004</v>
      </c>
      <c r="O52" s="456">
        <v>5.0999999999999996</v>
      </c>
      <c r="P52" s="456">
        <v>5.3</v>
      </c>
      <c r="Q52" s="457"/>
      <c r="R52" s="456">
        <v>7.8</v>
      </c>
      <c r="S52" s="456">
        <v>12.3</v>
      </c>
      <c r="T52" s="456">
        <v>0.1</v>
      </c>
      <c r="U52" s="456">
        <v>-3.1</v>
      </c>
      <c r="V52" s="457"/>
      <c r="W52" s="456">
        <v>-0.7</v>
      </c>
      <c r="X52" s="456">
        <v>-0.9</v>
      </c>
      <c r="Y52" s="456">
        <v>-2</v>
      </c>
      <c r="Z52" s="456">
        <v>-0.1</v>
      </c>
      <c r="AA52" s="457"/>
      <c r="AB52" s="456">
        <v>0.2</v>
      </c>
      <c r="AC52" s="458">
        <v>1.9</v>
      </c>
      <c r="AD52" s="458">
        <v>19.899999999999999</v>
      </c>
      <c r="AE52" s="458">
        <v>17.100000000000001</v>
      </c>
      <c r="AF52" s="458">
        <v>-3.7</v>
      </c>
    </row>
    <row r="53" spans="1:32" ht="14.85">
      <c r="A53" s="13" t="s">
        <v>63</v>
      </c>
      <c r="B53" s="55"/>
      <c r="C53" s="459">
        <v>76.599999999999994</v>
      </c>
      <c r="D53" s="460">
        <v>71</v>
      </c>
      <c r="E53" s="460">
        <v>71.400000000000006</v>
      </c>
      <c r="F53" s="460">
        <v>73.3</v>
      </c>
      <c r="G53" s="461"/>
      <c r="H53" s="459">
        <v>70.7</v>
      </c>
      <c r="I53" s="460">
        <v>68.7</v>
      </c>
      <c r="J53" s="460">
        <v>67.5</v>
      </c>
      <c r="K53" s="460">
        <v>70.099999999999994</v>
      </c>
      <c r="L53" s="461"/>
      <c r="M53" s="459">
        <v>74.400000000000006</v>
      </c>
      <c r="N53" s="460">
        <v>75</v>
      </c>
      <c r="O53" s="460">
        <v>78.2</v>
      </c>
      <c r="P53" s="460">
        <v>84.7</v>
      </c>
      <c r="Q53" s="461"/>
      <c r="R53" s="460">
        <v>80.5</v>
      </c>
      <c r="S53" s="460">
        <v>84.5</v>
      </c>
      <c r="T53" s="460">
        <v>77.5</v>
      </c>
      <c r="U53" s="460">
        <v>71.2</v>
      </c>
      <c r="V53" s="461"/>
      <c r="W53" s="460">
        <v>76.599999999999994</v>
      </c>
      <c r="X53" s="460">
        <v>84.5</v>
      </c>
      <c r="Y53" s="460">
        <v>77.400000000000006</v>
      </c>
      <c r="Z53" s="460">
        <v>79.5</v>
      </c>
      <c r="AA53" s="461"/>
      <c r="AB53" s="460">
        <v>292.3</v>
      </c>
      <c r="AC53" s="462">
        <v>276.89999999999998</v>
      </c>
      <c r="AD53" s="462">
        <v>312.39999999999998</v>
      </c>
      <c r="AE53" s="462">
        <v>313.60000000000002</v>
      </c>
      <c r="AF53" s="462">
        <v>318</v>
      </c>
    </row>
    <row r="54" spans="1:32" ht="14.85">
      <c r="A54" s="13" t="s">
        <v>64</v>
      </c>
      <c r="B54" s="55"/>
      <c r="C54" s="459">
        <v>-27.1</v>
      </c>
      <c r="D54" s="460">
        <v>-25.7</v>
      </c>
      <c r="E54" s="460">
        <v>-25</v>
      </c>
      <c r="F54" s="460">
        <v>-22.3</v>
      </c>
      <c r="G54" s="461"/>
      <c r="H54" s="459">
        <v>-21.3</v>
      </c>
      <c r="I54" s="460">
        <v>-20.5</v>
      </c>
      <c r="J54" s="460">
        <v>-19.600000000000001</v>
      </c>
      <c r="K54" s="460">
        <v>-19.100000000000001</v>
      </c>
      <c r="L54" s="461"/>
      <c r="M54" s="459">
        <v>-18.600000000000001</v>
      </c>
      <c r="N54" s="460">
        <v>-16.7</v>
      </c>
      <c r="O54" s="460">
        <v>-17.5</v>
      </c>
      <c r="P54" s="460">
        <v>-16.600000000000001</v>
      </c>
      <c r="Q54" s="461"/>
      <c r="R54" s="460">
        <v>-18.100000000000001</v>
      </c>
      <c r="S54" s="460">
        <v>-18.399999999999999</v>
      </c>
      <c r="T54" s="460">
        <v>-17.8</v>
      </c>
      <c r="U54" s="460">
        <v>-17.100000000000001</v>
      </c>
      <c r="V54" s="461"/>
      <c r="W54" s="460">
        <v>-18.399999999999999</v>
      </c>
      <c r="X54" s="460">
        <v>-19</v>
      </c>
      <c r="Y54" s="460">
        <v>-20</v>
      </c>
      <c r="Z54" s="460">
        <v>-20.700000000000003</v>
      </c>
      <c r="AA54" s="461"/>
      <c r="AB54" s="460">
        <v>-100.1</v>
      </c>
      <c r="AC54" s="462">
        <v>-80.400000000000006</v>
      </c>
      <c r="AD54" s="462">
        <v>-69.5</v>
      </c>
      <c r="AE54" s="462">
        <v>-71.5</v>
      </c>
      <c r="AF54" s="462">
        <v>-78.099999999999994</v>
      </c>
    </row>
    <row r="55" spans="1:32" ht="14.85">
      <c r="A55" s="13" t="s">
        <v>65</v>
      </c>
      <c r="B55" s="55"/>
      <c r="C55" s="459">
        <v>49.499999999999993</v>
      </c>
      <c r="D55" s="460">
        <v>45.3</v>
      </c>
      <c r="E55" s="460">
        <v>46.400000000000006</v>
      </c>
      <c r="F55" s="460">
        <v>51</v>
      </c>
      <c r="G55" s="461"/>
      <c r="H55" s="459">
        <v>49.400000000000006</v>
      </c>
      <c r="I55" s="460">
        <v>48.2</v>
      </c>
      <c r="J55" s="460">
        <v>48</v>
      </c>
      <c r="K55" s="460">
        <v>51</v>
      </c>
      <c r="L55" s="461"/>
      <c r="M55" s="459">
        <v>55.8</v>
      </c>
      <c r="N55" s="460">
        <v>58.2</v>
      </c>
      <c r="O55" s="460">
        <v>60.8</v>
      </c>
      <c r="P55" s="460">
        <v>68.099999999999994</v>
      </c>
      <c r="Q55" s="461"/>
      <c r="R55" s="460">
        <v>62.4</v>
      </c>
      <c r="S55" s="460">
        <v>66</v>
      </c>
      <c r="T55" s="460">
        <v>59.7</v>
      </c>
      <c r="U55" s="460">
        <v>54.1</v>
      </c>
      <c r="V55" s="461"/>
      <c r="W55" s="460">
        <v>58.2</v>
      </c>
      <c r="X55" s="460">
        <v>65.5</v>
      </c>
      <c r="Y55" s="460">
        <v>57.4</v>
      </c>
      <c r="Z55" s="460">
        <v>58.8</v>
      </c>
      <c r="AA55" s="461"/>
      <c r="AB55" s="460">
        <v>192.20000000000002</v>
      </c>
      <c r="AC55" s="462">
        <v>196.5</v>
      </c>
      <c r="AD55" s="462">
        <v>242.9</v>
      </c>
      <c r="AE55" s="462">
        <v>242.2</v>
      </c>
      <c r="AF55" s="462">
        <v>239.9</v>
      </c>
    </row>
    <row r="56" spans="1:32" ht="14.85">
      <c r="A56" s="10" t="s">
        <v>66</v>
      </c>
      <c r="B56" s="54"/>
      <c r="C56" s="455">
        <v>-7.1</v>
      </c>
      <c r="D56" s="456">
        <v>-1.4</v>
      </c>
      <c r="E56" s="456">
        <v>-0.6</v>
      </c>
      <c r="F56" s="456">
        <v>-0.9</v>
      </c>
      <c r="G56" s="457"/>
      <c r="H56" s="455">
        <v>-6.5</v>
      </c>
      <c r="I56" s="456">
        <v>-1</v>
      </c>
      <c r="J56" s="456">
        <v>-1</v>
      </c>
      <c r="K56" s="456">
        <v>-0.9</v>
      </c>
      <c r="L56" s="457"/>
      <c r="M56" s="455">
        <v>-6.9</v>
      </c>
      <c r="N56" s="456">
        <v>-1.2</v>
      </c>
      <c r="O56" s="456">
        <v>-1.2</v>
      </c>
      <c r="P56" s="456">
        <v>-1.1000000000000001</v>
      </c>
      <c r="Q56" s="457"/>
      <c r="R56" s="456">
        <v>-8.5</v>
      </c>
      <c r="S56" s="456">
        <v>-1.6</v>
      </c>
      <c r="T56" s="456">
        <v>-1.2</v>
      </c>
      <c r="U56" s="456">
        <v>-0.8</v>
      </c>
      <c r="V56" s="457"/>
      <c r="W56" s="456">
        <v>-9</v>
      </c>
      <c r="X56" s="456">
        <v>0.8</v>
      </c>
      <c r="Y56" s="456">
        <v>-0.9</v>
      </c>
      <c r="Z56" s="456">
        <v>-0.9</v>
      </c>
      <c r="AA56" s="457"/>
      <c r="AB56" s="456">
        <v>-10</v>
      </c>
      <c r="AC56" s="458">
        <v>-9.3000000000000007</v>
      </c>
      <c r="AD56" s="458">
        <v>-10.4</v>
      </c>
      <c r="AE56" s="458">
        <v>-12</v>
      </c>
      <c r="AF56" s="458">
        <v>-10</v>
      </c>
    </row>
    <row r="57" spans="1:32" ht="14.85">
      <c r="A57" s="10" t="s">
        <v>67</v>
      </c>
      <c r="B57" s="54"/>
      <c r="C57" s="455">
        <v>4.5999999999999996</v>
      </c>
      <c r="D57" s="456">
        <v>3.8</v>
      </c>
      <c r="E57" s="456">
        <v>-0.2</v>
      </c>
      <c r="F57" s="456">
        <v>-0.6</v>
      </c>
      <c r="G57" s="457"/>
      <c r="H57" s="455">
        <v>-11.9</v>
      </c>
      <c r="I57" s="456">
        <v>-28.3</v>
      </c>
      <c r="J57" s="456">
        <v>-20.9</v>
      </c>
      <c r="K57" s="456">
        <v>-19.100000000000001</v>
      </c>
      <c r="L57" s="457"/>
      <c r="M57" s="455">
        <v>-15.1</v>
      </c>
      <c r="N57" s="456">
        <v>-9.9</v>
      </c>
      <c r="O57" s="456">
        <v>-5.9</v>
      </c>
      <c r="P57" s="456">
        <v>1.9</v>
      </c>
      <c r="Q57" s="457"/>
      <c r="R57" s="456">
        <v>-3.2</v>
      </c>
      <c r="S57" s="456">
        <v>-8.4</v>
      </c>
      <c r="T57" s="456">
        <v>-11.4</v>
      </c>
      <c r="U57" s="456">
        <v>-13.2</v>
      </c>
      <c r="V57" s="457"/>
      <c r="W57" s="456">
        <v>-0.1</v>
      </c>
      <c r="X57" s="456">
        <v>0.1</v>
      </c>
      <c r="Y57" s="456">
        <v>-0.1</v>
      </c>
      <c r="Z57" s="463">
        <v>-5.0999999999999996</v>
      </c>
      <c r="AA57" s="457"/>
      <c r="AB57" s="456">
        <v>7.6</v>
      </c>
      <c r="AC57" s="458">
        <v>-80.099999999999994</v>
      </c>
      <c r="AD57" s="458">
        <v>-29</v>
      </c>
      <c r="AE57" s="458">
        <v>-36.200000000000003</v>
      </c>
      <c r="AF57" s="464">
        <v>-5.2</v>
      </c>
    </row>
    <row r="58" spans="1:32" ht="14.85">
      <c r="A58" s="13" t="s">
        <v>68</v>
      </c>
      <c r="B58" s="55"/>
      <c r="C58" s="459">
        <v>47</v>
      </c>
      <c r="D58" s="460">
        <v>47.7</v>
      </c>
      <c r="E58" s="460">
        <v>45.7</v>
      </c>
      <c r="F58" s="460">
        <v>49.4</v>
      </c>
      <c r="G58" s="461"/>
      <c r="H58" s="459">
        <v>31</v>
      </c>
      <c r="I58" s="460">
        <v>18.899999999999999</v>
      </c>
      <c r="J58" s="460">
        <v>26.1</v>
      </c>
      <c r="K58" s="460">
        <v>31.1</v>
      </c>
      <c r="L58" s="461"/>
      <c r="M58" s="459">
        <v>33.799999999999997</v>
      </c>
      <c r="N58" s="460">
        <v>47.1</v>
      </c>
      <c r="O58" s="460">
        <v>53.6</v>
      </c>
      <c r="P58" s="460">
        <v>68.900000000000006</v>
      </c>
      <c r="Q58" s="461"/>
      <c r="R58" s="460">
        <v>50.8</v>
      </c>
      <c r="S58" s="460">
        <v>56</v>
      </c>
      <c r="T58" s="460">
        <v>47.1</v>
      </c>
      <c r="U58" s="460">
        <v>40.200000000000003</v>
      </c>
      <c r="V58" s="461"/>
      <c r="W58" s="460">
        <v>49.1</v>
      </c>
      <c r="X58" s="460">
        <v>66.400000000000006</v>
      </c>
      <c r="Y58" s="460">
        <v>56.4</v>
      </c>
      <c r="Z58" s="460">
        <v>52.8</v>
      </c>
      <c r="AA58" s="461"/>
      <c r="AB58" s="460">
        <v>189.8</v>
      </c>
      <c r="AC58" s="462">
        <v>107.1</v>
      </c>
      <c r="AD58" s="462">
        <v>203.4</v>
      </c>
      <c r="AE58" s="462">
        <v>194</v>
      </c>
      <c r="AF58" s="462">
        <v>224.7</v>
      </c>
    </row>
    <row r="59" spans="1:32" ht="14.85">
      <c r="A59" s="10" t="s">
        <v>69</v>
      </c>
      <c r="B59" s="54"/>
      <c r="C59" s="455">
        <v>-11.8</v>
      </c>
      <c r="D59" s="456">
        <v>-11.9</v>
      </c>
      <c r="E59" s="456">
        <v>-11.4</v>
      </c>
      <c r="F59" s="456">
        <v>-12.4</v>
      </c>
      <c r="G59" s="457"/>
      <c r="H59" s="455">
        <v>-7.7</v>
      </c>
      <c r="I59" s="456">
        <v>-4.7</v>
      </c>
      <c r="J59" s="456">
        <v>-6.5</v>
      </c>
      <c r="K59" s="456">
        <v>-7.8</v>
      </c>
      <c r="L59" s="457"/>
      <c r="M59" s="455">
        <v>-8.5</v>
      </c>
      <c r="N59" s="456">
        <v>-11.700000000000001</v>
      </c>
      <c r="O59" s="456">
        <v>-13.4</v>
      </c>
      <c r="P59" s="456">
        <v>-17.2</v>
      </c>
      <c r="Q59" s="457"/>
      <c r="R59" s="456">
        <v>-12.7</v>
      </c>
      <c r="S59" s="456">
        <v>-14</v>
      </c>
      <c r="T59" s="456">
        <v>-11.7</v>
      </c>
      <c r="U59" s="456">
        <v>-10</v>
      </c>
      <c r="V59" s="457"/>
      <c r="W59" s="456">
        <v>-12.3</v>
      </c>
      <c r="X59" s="456">
        <v>-16.600000000000001</v>
      </c>
      <c r="Y59" s="456">
        <v>-14.1</v>
      </c>
      <c r="Z59" s="456">
        <v>-13.2</v>
      </c>
      <c r="AA59" s="457"/>
      <c r="AB59" s="456">
        <v>-47.5</v>
      </c>
      <c r="AC59" s="458">
        <v>-26.8</v>
      </c>
      <c r="AD59" s="458">
        <v>-50.9</v>
      </c>
      <c r="AE59" s="458">
        <v>-48.4</v>
      </c>
      <c r="AF59" s="458">
        <v>-56.2</v>
      </c>
    </row>
    <row r="60" spans="1:32" ht="14.85">
      <c r="A60" s="13" t="s">
        <v>70</v>
      </c>
      <c r="B60" s="55"/>
      <c r="C60" s="459">
        <v>35.299999999999997</v>
      </c>
      <c r="D60" s="460">
        <v>35.799999999999997</v>
      </c>
      <c r="E60" s="460">
        <v>34.200000000000003</v>
      </c>
      <c r="F60" s="460">
        <v>37.1</v>
      </c>
      <c r="G60" s="461"/>
      <c r="H60" s="459">
        <v>23.3</v>
      </c>
      <c r="I60" s="460">
        <v>14.2</v>
      </c>
      <c r="J60" s="460">
        <v>19.600000000000001</v>
      </c>
      <c r="K60" s="460">
        <v>23.3</v>
      </c>
      <c r="L60" s="461"/>
      <c r="M60" s="459">
        <v>25.4</v>
      </c>
      <c r="N60" s="460">
        <v>35.299999999999997</v>
      </c>
      <c r="O60" s="460">
        <v>40.200000000000003</v>
      </c>
      <c r="P60" s="460">
        <v>51.7</v>
      </c>
      <c r="Q60" s="461"/>
      <c r="R60" s="460">
        <v>38.099999999999994</v>
      </c>
      <c r="S60" s="460">
        <v>42</v>
      </c>
      <c r="T60" s="460">
        <v>35.400000000000006</v>
      </c>
      <c r="U60" s="460">
        <v>30.200000000000003</v>
      </c>
      <c r="V60" s="461"/>
      <c r="W60" s="460">
        <v>36.799999999999997</v>
      </c>
      <c r="X60" s="460">
        <v>49.800000000000004</v>
      </c>
      <c r="Y60" s="460">
        <v>42.3</v>
      </c>
      <c r="Z60" s="460">
        <v>39.599999999999994</v>
      </c>
      <c r="AA60" s="461"/>
      <c r="AB60" s="460">
        <v>142.4</v>
      </c>
      <c r="AC60" s="462">
        <v>80.3</v>
      </c>
      <c r="AD60" s="462">
        <v>152.5</v>
      </c>
      <c r="AE60" s="462">
        <v>145.6</v>
      </c>
      <c r="AF60" s="462">
        <v>168.5</v>
      </c>
    </row>
    <row r="61" spans="1:32" ht="15.6" thickBot="1">
      <c r="A61" s="69"/>
      <c r="B61" s="69"/>
      <c r="C61" s="99"/>
      <c r="G61" s="69"/>
      <c r="H61" s="99"/>
      <c r="L61" s="69"/>
      <c r="M61" s="99"/>
      <c r="N61" s="99"/>
      <c r="O61" s="99"/>
      <c r="P61" s="99"/>
      <c r="Q61" s="69"/>
      <c r="V61" s="419"/>
      <c r="AA61" s="69"/>
      <c r="AB61" s="420"/>
      <c r="AC61" s="180"/>
      <c r="AD61" s="180"/>
      <c r="AE61" s="180"/>
      <c r="AF61" s="180"/>
    </row>
    <row r="62" spans="1:32" ht="15.6" thickTop="1">
      <c r="A62" s="67" t="s">
        <v>149</v>
      </c>
      <c r="B62" s="52"/>
      <c r="C62" s="536" t="s">
        <v>29</v>
      </c>
      <c r="D62" s="525"/>
      <c r="E62" s="525"/>
      <c r="F62" s="525"/>
      <c r="G62" s="52"/>
      <c r="H62" s="536" t="s">
        <v>30</v>
      </c>
      <c r="I62" s="525"/>
      <c r="J62" s="525"/>
      <c r="K62" s="525"/>
      <c r="L62" s="52"/>
      <c r="M62" s="524" t="s">
        <v>27</v>
      </c>
      <c r="N62" s="525"/>
      <c r="O62" s="525"/>
      <c r="P62" s="525"/>
      <c r="Q62" s="52"/>
      <c r="R62" s="524" t="s">
        <v>31</v>
      </c>
      <c r="S62" s="525"/>
      <c r="T62" s="525"/>
      <c r="U62" s="525"/>
      <c r="V62" s="52"/>
      <c r="W62" s="527" t="s">
        <v>28</v>
      </c>
      <c r="X62" s="527"/>
      <c r="Y62" s="527"/>
      <c r="Z62" s="527"/>
      <c r="AA62" s="52"/>
      <c r="AB62" s="202" t="s">
        <v>29</v>
      </c>
      <c r="AC62" s="202" t="s">
        <v>30</v>
      </c>
      <c r="AD62" s="202" t="s">
        <v>27</v>
      </c>
      <c r="AE62" s="202" t="s">
        <v>31</v>
      </c>
      <c r="AF62" s="202" t="s">
        <v>28</v>
      </c>
    </row>
    <row r="63" spans="1:32" ht="14.85">
      <c r="A63" s="69"/>
      <c r="B63" s="53"/>
      <c r="C63" s="20" t="s">
        <v>32</v>
      </c>
      <c r="D63" s="107" t="s">
        <v>33</v>
      </c>
      <c r="E63" s="107" t="s">
        <v>34</v>
      </c>
      <c r="F63" s="107" t="s">
        <v>35</v>
      </c>
      <c r="G63" s="53"/>
      <c r="H63" s="20" t="s">
        <v>32</v>
      </c>
      <c r="I63" s="107" t="s">
        <v>33</v>
      </c>
      <c r="J63" s="107" t="s">
        <v>34</v>
      </c>
      <c r="K63" s="107" t="s">
        <v>35</v>
      </c>
      <c r="L63" s="53"/>
      <c r="M63" s="130" t="s">
        <v>32</v>
      </c>
      <c r="N63" s="131" t="s">
        <v>33</v>
      </c>
      <c r="O63" s="131" t="s">
        <v>34</v>
      </c>
      <c r="P63" s="131" t="s">
        <v>35</v>
      </c>
      <c r="Q63" s="53"/>
      <c r="R63" s="130" t="s">
        <v>32</v>
      </c>
      <c r="S63" s="131" t="s">
        <v>33</v>
      </c>
      <c r="T63" s="131" t="s">
        <v>34</v>
      </c>
      <c r="U63" s="131" t="s">
        <v>35</v>
      </c>
      <c r="V63" s="53"/>
      <c r="W63" s="130" t="s">
        <v>32</v>
      </c>
      <c r="X63" s="131" t="s">
        <v>33</v>
      </c>
      <c r="Y63" s="131" t="s">
        <v>34</v>
      </c>
      <c r="Z63" s="131" t="s">
        <v>35</v>
      </c>
      <c r="AA63" s="53"/>
      <c r="AB63" s="21" t="s">
        <v>36</v>
      </c>
      <c r="AC63" s="21" t="s">
        <v>36</v>
      </c>
      <c r="AD63" s="21" t="s">
        <v>36</v>
      </c>
      <c r="AE63" s="21" t="s">
        <v>36</v>
      </c>
      <c r="AF63" s="21" t="s">
        <v>36</v>
      </c>
    </row>
    <row r="64" spans="1:32" ht="14.85">
      <c r="A64" s="10" t="s">
        <v>71</v>
      </c>
      <c r="B64" s="57"/>
      <c r="C64" s="465">
        <v>0.106</v>
      </c>
      <c r="D64" s="466">
        <v>0.112</v>
      </c>
      <c r="E64" s="466">
        <v>0.108</v>
      </c>
      <c r="F64" s="466">
        <v>0.127</v>
      </c>
      <c r="G64" s="467"/>
      <c r="H64" s="465">
        <v>8.7999999999999995E-2</v>
      </c>
      <c r="I64" s="466">
        <v>5.3999999999999999E-2</v>
      </c>
      <c r="J64" s="466">
        <v>7.2999999999999995E-2</v>
      </c>
      <c r="K64" s="466">
        <v>8.5999999999999993E-2</v>
      </c>
      <c r="L64" s="467"/>
      <c r="M64" s="465">
        <v>9.6000000000000002E-2</v>
      </c>
      <c r="N64" s="466">
        <v>0.13300000000000001</v>
      </c>
      <c r="O64" s="466">
        <v>0.14399999999999999</v>
      </c>
      <c r="P64" s="466">
        <v>0.17599999999999999</v>
      </c>
      <c r="Q64" s="467"/>
      <c r="R64" s="466">
        <v>0.14000000000000001</v>
      </c>
      <c r="S64" s="466">
        <v>0.153</v>
      </c>
      <c r="T64" s="466">
        <v>0.13300000000000001</v>
      </c>
      <c r="U64" s="466">
        <v>0.122</v>
      </c>
      <c r="V64" s="467"/>
      <c r="W64" s="466">
        <v>0.157</v>
      </c>
      <c r="X64" s="466">
        <v>0.22</v>
      </c>
      <c r="Y64" s="466">
        <v>0.186</v>
      </c>
      <c r="Z64" s="466">
        <v>0.17699999999999999</v>
      </c>
      <c r="AA64" s="467"/>
      <c r="AB64" s="466">
        <v>0.11700000000000001</v>
      </c>
      <c r="AC64" s="468">
        <v>7.4999999999999997E-2</v>
      </c>
      <c r="AD64" s="468">
        <v>0.13500000000000001</v>
      </c>
      <c r="AE64" s="468">
        <v>0.14299999999999999</v>
      </c>
      <c r="AF64" s="468">
        <v>0.184</v>
      </c>
    </row>
    <row r="65" spans="1:32" ht="14.85">
      <c r="A65" s="10" t="s">
        <v>72</v>
      </c>
      <c r="B65" s="57"/>
      <c r="C65" s="465">
        <v>0.128</v>
      </c>
      <c r="D65" s="466">
        <v>0.13600000000000001</v>
      </c>
      <c r="E65" s="466">
        <v>0.13200000000000001</v>
      </c>
      <c r="F65" s="466">
        <v>0.156</v>
      </c>
      <c r="G65" s="467"/>
      <c r="H65" s="465">
        <v>0.111</v>
      </c>
      <c r="I65" s="466">
        <v>6.7000000000000004E-2</v>
      </c>
      <c r="J65" s="466">
        <v>0.09</v>
      </c>
      <c r="K65" s="466">
        <v>0.106</v>
      </c>
      <c r="L65" s="467"/>
      <c r="M65" s="465">
        <v>0.11600000000000001</v>
      </c>
      <c r="N65" s="466">
        <v>0.161</v>
      </c>
      <c r="O65" s="466">
        <v>0.17599999999999999</v>
      </c>
      <c r="P65" s="466">
        <v>0.214</v>
      </c>
      <c r="Q65" s="467"/>
      <c r="R65" s="466">
        <v>0.17100000000000001</v>
      </c>
      <c r="S65" s="466">
        <v>0.185</v>
      </c>
      <c r="T65" s="466">
        <v>0.16400000000000001</v>
      </c>
      <c r="U65" s="466">
        <v>0.152</v>
      </c>
      <c r="V65" s="467"/>
      <c r="W65" s="466">
        <v>0.19700000000000001</v>
      </c>
      <c r="X65" s="466">
        <v>0.27700000000000002</v>
      </c>
      <c r="Y65" s="466">
        <v>0.23300000000000001</v>
      </c>
      <c r="Z65" s="466">
        <v>0.22</v>
      </c>
      <c r="AA65" s="467"/>
      <c r="AB65" s="466">
        <v>0.14399999999999999</v>
      </c>
      <c r="AC65" s="468">
        <v>9.2999999999999999E-2</v>
      </c>
      <c r="AD65" s="468">
        <v>0.16500000000000001</v>
      </c>
      <c r="AE65" s="468">
        <v>0.17799999999999999</v>
      </c>
      <c r="AF65" s="468">
        <v>0.22900000000000001</v>
      </c>
    </row>
    <row r="66" spans="1:32" ht="14.85">
      <c r="A66" s="10" t="s">
        <v>73</v>
      </c>
      <c r="B66" s="59"/>
      <c r="C66" s="469">
        <v>1.83E-2</v>
      </c>
      <c r="D66" s="470">
        <v>1.6899999999999998E-2</v>
      </c>
      <c r="E66" s="470">
        <v>1.72E-2</v>
      </c>
      <c r="F66" s="470">
        <v>1.77E-2</v>
      </c>
      <c r="G66" s="471"/>
      <c r="H66" s="469">
        <v>1.72E-2</v>
      </c>
      <c r="I66" s="470">
        <v>1.7000000000000001E-2</v>
      </c>
      <c r="J66" s="470">
        <v>1.7299999999999999E-2</v>
      </c>
      <c r="K66" s="470">
        <v>1.67E-2</v>
      </c>
      <c r="L66" s="471"/>
      <c r="M66" s="469">
        <v>1.7500000000000002E-2</v>
      </c>
      <c r="N66" s="470">
        <v>1.83E-2</v>
      </c>
      <c r="O66" s="470">
        <v>1.84E-2</v>
      </c>
      <c r="P66" s="470">
        <v>1.89E-2</v>
      </c>
      <c r="Q66" s="471"/>
      <c r="R66" s="470">
        <v>1.7600000000000001E-2</v>
      </c>
      <c r="S66" s="470">
        <v>1.6199999999999999E-2</v>
      </c>
      <c r="T66" s="470">
        <v>1.7399999999999999E-2</v>
      </c>
      <c r="U66" s="470">
        <v>1.7600000000000001E-2</v>
      </c>
      <c r="V66" s="471"/>
      <c r="W66" s="470">
        <v>1.9099999999999999E-2</v>
      </c>
      <c r="X66" s="470">
        <v>2.1100000000000001E-2</v>
      </c>
      <c r="Y66" s="470">
        <v>2.0899999999999998E-2</v>
      </c>
      <c r="Z66" s="470">
        <v>2.1100000000000001E-2</v>
      </c>
      <c r="AA66" s="471"/>
      <c r="AB66" s="470">
        <v>1.7500000000000002E-2</v>
      </c>
      <c r="AC66" s="472">
        <v>1.7000000000000001E-2</v>
      </c>
      <c r="AD66" s="472">
        <v>1.83E-2</v>
      </c>
      <c r="AE66" s="472">
        <v>1.72E-2</v>
      </c>
      <c r="AF66" s="472">
        <v>2.0500000000000001E-2</v>
      </c>
    </row>
    <row r="67" spans="1:32" ht="14.85">
      <c r="A67" s="10" t="s">
        <v>74</v>
      </c>
      <c r="B67" s="57"/>
      <c r="C67" s="465">
        <v>0.35399999999999998</v>
      </c>
      <c r="D67" s="466">
        <v>0.36199999999999999</v>
      </c>
      <c r="E67" s="466">
        <v>0.35</v>
      </c>
      <c r="F67" s="466">
        <v>0.30399999999999999</v>
      </c>
      <c r="G67" s="467"/>
      <c r="H67" s="465">
        <v>0.30099999999999999</v>
      </c>
      <c r="I67" s="466">
        <v>0.29799999999999999</v>
      </c>
      <c r="J67" s="466">
        <v>0.28999999999999998</v>
      </c>
      <c r="K67" s="466">
        <v>0.27200000000000002</v>
      </c>
      <c r="L67" s="467"/>
      <c r="M67" s="465">
        <v>0.25</v>
      </c>
      <c r="N67" s="466">
        <v>0.223</v>
      </c>
      <c r="O67" s="466">
        <v>0.224</v>
      </c>
      <c r="P67" s="466">
        <v>0.19600000000000001</v>
      </c>
      <c r="Q67" s="467"/>
      <c r="R67" s="466">
        <v>0.22500000000000001</v>
      </c>
      <c r="S67" s="466">
        <v>0.218</v>
      </c>
      <c r="T67" s="466">
        <v>0.23</v>
      </c>
      <c r="U67" s="466">
        <v>0.24</v>
      </c>
      <c r="V67" s="467"/>
      <c r="W67" s="466">
        <v>0.24</v>
      </c>
      <c r="X67" s="466">
        <v>0.22500000000000001</v>
      </c>
      <c r="Y67" s="466">
        <v>0.25800000000000001</v>
      </c>
      <c r="Z67" s="466">
        <v>0.26</v>
      </c>
      <c r="AA67" s="467"/>
      <c r="AB67" s="466">
        <v>0.34200000000000003</v>
      </c>
      <c r="AC67" s="468">
        <v>0.28999999999999998</v>
      </c>
      <c r="AD67" s="468">
        <v>0.222</v>
      </c>
      <c r="AE67" s="468">
        <v>0.22800000000000001</v>
      </c>
      <c r="AF67" s="468">
        <v>0.246</v>
      </c>
    </row>
    <row r="68" spans="1:32" ht="14.85">
      <c r="A68" s="10" t="s">
        <v>150</v>
      </c>
      <c r="B68" s="59"/>
      <c r="C68" s="469">
        <v>-1.2999999999999999E-3</v>
      </c>
      <c r="D68" s="470">
        <v>-1E-3</v>
      </c>
      <c r="E68" s="470">
        <v>1E-4</v>
      </c>
      <c r="F68" s="470">
        <v>2.0000000000000001E-4</v>
      </c>
      <c r="G68" s="471"/>
      <c r="H68" s="469">
        <v>3.5000000000000001E-3</v>
      </c>
      <c r="I68" s="470">
        <v>8.0999999999999996E-3</v>
      </c>
      <c r="J68" s="470">
        <v>6.1000000000000004E-3</v>
      </c>
      <c r="K68" s="470">
        <v>5.4000000000000003E-3</v>
      </c>
      <c r="L68" s="471"/>
      <c r="M68" s="469">
        <v>4.3E-3</v>
      </c>
      <c r="N68" s="470">
        <v>2.8999999999999998E-3</v>
      </c>
      <c r="O68" s="470">
        <v>1.6999999999999999E-3</v>
      </c>
      <c r="P68" s="470">
        <v>-5.0000000000000001E-4</v>
      </c>
      <c r="Q68" s="471"/>
      <c r="R68" s="470">
        <v>8.9999999999999998E-4</v>
      </c>
      <c r="S68" s="470">
        <v>2.0999999999999999E-3</v>
      </c>
      <c r="T68" s="470">
        <v>2.8999999999999998E-3</v>
      </c>
      <c r="U68" s="470">
        <v>3.5000000000000001E-3</v>
      </c>
      <c r="V68" s="471"/>
      <c r="W68" s="470">
        <v>0</v>
      </c>
      <c r="X68" s="470">
        <v>0</v>
      </c>
      <c r="Y68" s="470">
        <v>0</v>
      </c>
      <c r="Z68" s="473">
        <v>1.5E-3</v>
      </c>
      <c r="AA68" s="471"/>
      <c r="AB68" s="470">
        <v>-5.0000000000000001E-4</v>
      </c>
      <c r="AC68" s="472">
        <v>5.7999999999999996E-3</v>
      </c>
      <c r="AD68" s="472">
        <v>2.0999999999999999E-3</v>
      </c>
      <c r="AE68" s="472">
        <v>2.3999999999999998E-3</v>
      </c>
      <c r="AF68" s="474">
        <v>4.0000000000000002E-4</v>
      </c>
    </row>
    <row r="69" spans="1:32" ht="14.85">
      <c r="A69" s="10" t="s">
        <v>102</v>
      </c>
      <c r="B69" s="59"/>
      <c r="C69" s="465">
        <v>1.2999999999999999E-2</v>
      </c>
      <c r="D69" s="466">
        <v>1.2E-2</v>
      </c>
      <c r="E69" s="466">
        <v>1.6E-2</v>
      </c>
      <c r="F69" s="466">
        <v>0.01</v>
      </c>
      <c r="G69" s="471"/>
      <c r="H69" s="465">
        <v>0.01</v>
      </c>
      <c r="I69" s="466">
        <v>1.0999999999999999E-2</v>
      </c>
      <c r="J69" s="466">
        <v>1.0999999999999999E-2</v>
      </c>
      <c r="K69" s="466">
        <v>1.2E-2</v>
      </c>
      <c r="L69" s="471"/>
      <c r="M69" s="465">
        <v>1.0999999999999999E-2</v>
      </c>
      <c r="N69" s="466">
        <v>1.0999999999999999E-2</v>
      </c>
      <c r="O69" s="466">
        <v>0.01</v>
      </c>
      <c r="P69" s="466">
        <v>8.0000000000000002E-3</v>
      </c>
      <c r="Q69" s="471"/>
      <c r="R69" s="466">
        <v>8.9999999999999993E-3</v>
      </c>
      <c r="S69" s="466">
        <v>7.0000000000000001E-3</v>
      </c>
      <c r="T69" s="466">
        <v>7.0000000000000001E-3</v>
      </c>
      <c r="U69" s="466">
        <v>7.0000000000000001E-3</v>
      </c>
      <c r="V69" s="199"/>
      <c r="W69" s="466">
        <v>7.0000000000000001E-3</v>
      </c>
      <c r="X69" s="466">
        <v>7.0000000000000001E-3</v>
      </c>
      <c r="Y69" s="466">
        <v>8.9999999999999993E-3</v>
      </c>
      <c r="Z69" s="466">
        <v>8.0000000000000002E-3</v>
      </c>
      <c r="AA69" s="199"/>
      <c r="AB69" s="466">
        <f>+F69</f>
        <v>0.01</v>
      </c>
      <c r="AC69" s="466">
        <f>+K69</f>
        <v>1.2E-2</v>
      </c>
      <c r="AD69" s="466">
        <f>+P69</f>
        <v>8.0000000000000002E-3</v>
      </c>
      <c r="AE69" s="466">
        <f>+T69</f>
        <v>7.0000000000000001E-3</v>
      </c>
      <c r="AF69" s="466">
        <v>8.0000000000000002E-3</v>
      </c>
    </row>
    <row r="70" spans="1:32" ht="14.85">
      <c r="A70" s="10" t="s">
        <v>103</v>
      </c>
      <c r="B70" s="59"/>
      <c r="C70" s="465">
        <v>1.2999999999999999E-2</v>
      </c>
      <c r="D70" s="466">
        <v>1.2999999999999999E-2</v>
      </c>
      <c r="E70" s="466">
        <v>1.6E-2</v>
      </c>
      <c r="F70" s="466">
        <v>1.6E-2</v>
      </c>
      <c r="G70" s="471"/>
      <c r="H70" s="465">
        <v>1.2E-2</v>
      </c>
      <c r="I70" s="466">
        <v>1.2999999999999999E-2</v>
      </c>
      <c r="J70" s="466">
        <v>1.2999999999999999E-2</v>
      </c>
      <c r="K70" s="466">
        <v>1.2E-2</v>
      </c>
      <c r="L70" s="471"/>
      <c r="M70" s="465">
        <v>1.0999999999999999E-2</v>
      </c>
      <c r="N70" s="466">
        <v>1.0999999999999999E-2</v>
      </c>
      <c r="O70" s="466">
        <v>0.01</v>
      </c>
      <c r="P70" s="466">
        <v>1.2E-2</v>
      </c>
      <c r="Q70" s="471"/>
      <c r="R70" s="466">
        <v>1.2999999999999999E-2</v>
      </c>
      <c r="S70" s="466">
        <v>0.01</v>
      </c>
      <c r="T70" s="466">
        <v>1.0999999999999999E-2</v>
      </c>
      <c r="U70" s="466">
        <v>1.0999999999999999E-2</v>
      </c>
      <c r="V70" s="199"/>
      <c r="W70" s="466">
        <v>0.01</v>
      </c>
      <c r="X70" s="466">
        <v>7.0000000000000001E-3</v>
      </c>
      <c r="Y70" s="466">
        <v>8.9999999999999993E-3</v>
      </c>
      <c r="Z70" s="466">
        <v>8.0000000000000002E-3</v>
      </c>
      <c r="AA70" s="199"/>
      <c r="AB70" s="466">
        <f>+F70</f>
        <v>1.6E-2</v>
      </c>
      <c r="AC70" s="466">
        <f>+K70</f>
        <v>1.2E-2</v>
      </c>
      <c r="AD70" s="466">
        <f>+P70</f>
        <v>1.2E-2</v>
      </c>
      <c r="AE70" s="466">
        <f>+T70</f>
        <v>1.0999999999999999E-2</v>
      </c>
      <c r="AF70" s="466">
        <v>8.0000000000000002E-3</v>
      </c>
    </row>
    <row r="71" spans="1:32" ht="15.6" thickBot="1">
      <c r="A71" s="69"/>
      <c r="B71" s="69"/>
      <c r="C71" s="303"/>
      <c r="D71" s="199"/>
      <c r="E71" s="199"/>
      <c r="F71" s="199"/>
      <c r="G71" s="186"/>
      <c r="H71" s="303"/>
      <c r="I71" s="199"/>
      <c r="J71" s="199"/>
      <c r="K71" s="199"/>
      <c r="L71" s="186"/>
      <c r="M71" s="303"/>
      <c r="N71" s="303"/>
      <c r="O71" s="303"/>
      <c r="P71" s="303"/>
      <c r="Q71" s="186"/>
      <c r="R71" s="388"/>
      <c r="S71" s="388"/>
      <c r="T71" s="388"/>
      <c r="U71" s="388"/>
      <c r="V71" s="389"/>
      <c r="AA71" s="186"/>
      <c r="AE71" s="305"/>
      <c r="AF71" s="305"/>
    </row>
    <row r="72" spans="1:32" ht="15.6" thickTop="1">
      <c r="A72" s="67" t="s">
        <v>151</v>
      </c>
      <c r="B72" s="52"/>
      <c r="C72" s="536" t="s">
        <v>29</v>
      </c>
      <c r="D72" s="525"/>
      <c r="E72" s="525"/>
      <c r="F72" s="525"/>
      <c r="G72" s="52"/>
      <c r="H72" s="536" t="s">
        <v>30</v>
      </c>
      <c r="I72" s="525"/>
      <c r="J72" s="525"/>
      <c r="K72" s="525"/>
      <c r="L72" s="52"/>
      <c r="M72" s="524" t="s">
        <v>27</v>
      </c>
      <c r="N72" s="525"/>
      <c r="O72" s="525"/>
      <c r="P72" s="525"/>
      <c r="Q72" s="52"/>
      <c r="R72" s="524" t="s">
        <v>31</v>
      </c>
      <c r="S72" s="525"/>
      <c r="T72" s="525"/>
      <c r="U72" s="525"/>
      <c r="V72" s="383"/>
      <c r="W72" s="527" t="s">
        <v>28</v>
      </c>
      <c r="X72" s="527"/>
      <c r="Y72" s="527"/>
      <c r="Z72" s="527"/>
      <c r="AA72" s="66"/>
      <c r="AB72" s="202" t="s">
        <v>29</v>
      </c>
      <c r="AC72" s="202" t="s">
        <v>30</v>
      </c>
      <c r="AD72" s="202" t="s">
        <v>27</v>
      </c>
      <c r="AE72" s="202" t="s">
        <v>31</v>
      </c>
      <c r="AF72" s="202" t="s">
        <v>28</v>
      </c>
    </row>
    <row r="73" spans="1:32" ht="14.85">
      <c r="A73" s="69"/>
      <c r="B73" s="53"/>
      <c r="C73" s="20" t="s">
        <v>77</v>
      </c>
      <c r="D73" s="107" t="s">
        <v>78</v>
      </c>
      <c r="E73" s="124" t="s">
        <v>79</v>
      </c>
      <c r="F73" s="124" t="s">
        <v>80</v>
      </c>
      <c r="G73" s="53"/>
      <c r="H73" s="20" t="s">
        <v>77</v>
      </c>
      <c r="I73" s="107" t="s">
        <v>78</v>
      </c>
      <c r="J73" s="124" t="s">
        <v>79</v>
      </c>
      <c r="K73" s="124" t="s">
        <v>80</v>
      </c>
      <c r="L73" s="53"/>
      <c r="M73" s="20" t="s">
        <v>77</v>
      </c>
      <c r="N73" s="107" t="s">
        <v>78</v>
      </c>
      <c r="O73" s="107" t="s">
        <v>79</v>
      </c>
      <c r="P73" s="107" t="s">
        <v>80</v>
      </c>
      <c r="Q73" s="53"/>
      <c r="R73" s="20" t="s">
        <v>77</v>
      </c>
      <c r="S73" s="107" t="s">
        <v>78</v>
      </c>
      <c r="T73" s="107" t="s">
        <v>79</v>
      </c>
      <c r="U73" s="107" t="s">
        <v>80</v>
      </c>
      <c r="V73" s="383"/>
      <c r="W73" s="20" t="s">
        <v>77</v>
      </c>
      <c r="X73" s="107" t="s">
        <v>78</v>
      </c>
      <c r="Y73" s="107" t="s">
        <v>79</v>
      </c>
      <c r="Z73" s="107" t="s">
        <v>80</v>
      </c>
      <c r="AA73" s="66"/>
      <c r="AB73" s="21" t="s">
        <v>36</v>
      </c>
      <c r="AC73" s="21" t="s">
        <v>36</v>
      </c>
      <c r="AD73" s="21" t="s">
        <v>36</v>
      </c>
      <c r="AE73" s="21" t="s">
        <v>36</v>
      </c>
      <c r="AF73" s="21" t="s">
        <v>36</v>
      </c>
    </row>
    <row r="74" spans="1:32" ht="16.5" customHeight="1">
      <c r="A74" s="10" t="s">
        <v>152</v>
      </c>
      <c r="B74" s="58"/>
      <c r="C74" s="475">
        <v>13925</v>
      </c>
      <c r="D74" s="476">
        <v>14196</v>
      </c>
      <c r="E74" s="476">
        <v>14380</v>
      </c>
      <c r="F74" s="476">
        <v>13141</v>
      </c>
      <c r="G74" s="477"/>
      <c r="H74" s="475">
        <v>13454</v>
      </c>
      <c r="I74" s="476">
        <v>13902</v>
      </c>
      <c r="J74" s="476">
        <v>13585</v>
      </c>
      <c r="K74" s="476">
        <v>13913</v>
      </c>
      <c r="L74" s="477"/>
      <c r="M74" s="475">
        <v>14228</v>
      </c>
      <c r="N74" s="476">
        <v>13226</v>
      </c>
      <c r="O74" s="476">
        <v>14118</v>
      </c>
      <c r="P74" s="476">
        <v>14899</v>
      </c>
      <c r="Q74" s="477"/>
      <c r="R74" s="476">
        <v>14784</v>
      </c>
      <c r="S74" s="476">
        <v>15916</v>
      </c>
      <c r="T74" s="476">
        <v>15425</v>
      </c>
      <c r="U74" s="476">
        <v>14503</v>
      </c>
      <c r="V74" s="478"/>
      <c r="W74" s="476">
        <v>14304</v>
      </c>
      <c r="X74" s="476">
        <v>13742</v>
      </c>
      <c r="Y74" s="476">
        <v>13507</v>
      </c>
      <c r="Z74" s="476">
        <v>13328</v>
      </c>
      <c r="AA74" s="478"/>
      <c r="AB74" s="476">
        <v>13141</v>
      </c>
      <c r="AC74" s="476">
        <v>13913</v>
      </c>
      <c r="AD74" s="476">
        <v>14899</v>
      </c>
      <c r="AE74" s="476">
        <v>14503</v>
      </c>
      <c r="AF74" s="476">
        <v>13328</v>
      </c>
    </row>
    <row r="75" spans="1:32" ht="14.25" customHeight="1">
      <c r="A75" s="10" t="s">
        <v>153</v>
      </c>
      <c r="B75" s="58"/>
      <c r="C75" s="475">
        <v>8901</v>
      </c>
      <c r="D75" s="476">
        <v>8523</v>
      </c>
      <c r="E75" s="476">
        <v>8411</v>
      </c>
      <c r="F75" s="476">
        <v>7932</v>
      </c>
      <c r="G75" s="477"/>
      <c r="H75" s="475">
        <v>7977</v>
      </c>
      <c r="I75" s="476">
        <v>7652</v>
      </c>
      <c r="J75" s="476">
        <v>7443</v>
      </c>
      <c r="K75" s="476">
        <v>7431</v>
      </c>
      <c r="L75" s="477"/>
      <c r="M75" s="475">
        <v>7516</v>
      </c>
      <c r="N75" s="476">
        <v>7291</v>
      </c>
      <c r="O75" s="476">
        <v>7803</v>
      </c>
      <c r="P75" s="476">
        <v>7894</v>
      </c>
      <c r="Q75" s="477"/>
      <c r="R75" s="476">
        <v>7891</v>
      </c>
      <c r="S75" s="476">
        <v>8309</v>
      </c>
      <c r="T75" s="476">
        <v>8287</v>
      </c>
      <c r="U75" s="476">
        <v>7502</v>
      </c>
      <c r="V75" s="478"/>
      <c r="W75" s="476">
        <v>7325</v>
      </c>
      <c r="X75" s="476">
        <v>6988</v>
      </c>
      <c r="Y75" s="476">
        <v>7001</v>
      </c>
      <c r="Z75" s="476">
        <v>6352</v>
      </c>
      <c r="AA75" s="478"/>
      <c r="AB75" s="476">
        <v>7932</v>
      </c>
      <c r="AC75" s="476">
        <v>7431</v>
      </c>
      <c r="AD75" s="476">
        <v>7894</v>
      </c>
      <c r="AE75" s="476">
        <v>7502</v>
      </c>
      <c r="AF75" s="476">
        <v>6352</v>
      </c>
    </row>
    <row r="76" spans="1:32" ht="14.85">
      <c r="A76" s="10" t="s">
        <v>154</v>
      </c>
      <c r="B76" s="58"/>
      <c r="C76" s="475">
        <v>6381</v>
      </c>
      <c r="D76" s="476">
        <v>5459</v>
      </c>
      <c r="E76" s="476">
        <v>6028</v>
      </c>
      <c r="F76" s="476">
        <v>5019</v>
      </c>
      <c r="G76" s="477"/>
      <c r="H76" s="475">
        <v>4577</v>
      </c>
      <c r="I76" s="476">
        <v>4822</v>
      </c>
      <c r="J76" s="476">
        <v>5170</v>
      </c>
      <c r="K76" s="476">
        <v>5902</v>
      </c>
      <c r="L76" s="477"/>
      <c r="M76" s="475">
        <v>5457</v>
      </c>
      <c r="N76" s="476">
        <v>5255</v>
      </c>
      <c r="O76" s="476">
        <v>5360</v>
      </c>
      <c r="P76" s="476">
        <v>5735</v>
      </c>
      <c r="Q76" s="477"/>
      <c r="R76" s="476">
        <v>5656</v>
      </c>
      <c r="S76" s="476">
        <v>5080</v>
      </c>
      <c r="T76" s="476">
        <v>5551</v>
      </c>
      <c r="U76" s="476">
        <v>5907</v>
      </c>
      <c r="V76" s="478"/>
      <c r="W76" s="476">
        <v>5410</v>
      </c>
      <c r="X76" s="479">
        <v>5540</v>
      </c>
      <c r="Y76" s="479">
        <v>5595</v>
      </c>
      <c r="Z76" s="479">
        <v>6875</v>
      </c>
      <c r="AA76" s="478"/>
      <c r="AB76" s="476">
        <v>5019</v>
      </c>
      <c r="AC76" s="476">
        <v>5902</v>
      </c>
      <c r="AD76" s="476">
        <v>5735</v>
      </c>
      <c r="AE76" s="476">
        <v>5907</v>
      </c>
      <c r="AF76" s="476">
        <v>6875</v>
      </c>
    </row>
    <row r="77" spans="1:32" ht="14.85">
      <c r="A77" s="10" t="s">
        <v>163</v>
      </c>
      <c r="B77" s="58"/>
      <c r="C77" s="475">
        <v>3032</v>
      </c>
      <c r="D77" s="476">
        <v>1247</v>
      </c>
      <c r="E77" s="476">
        <v>1881</v>
      </c>
      <c r="F77" s="476">
        <v>1433</v>
      </c>
      <c r="G77" s="477"/>
      <c r="H77" s="475">
        <v>2642</v>
      </c>
      <c r="I77" s="476">
        <v>6782</v>
      </c>
      <c r="J77" s="476">
        <v>6507</v>
      </c>
      <c r="K77" s="476">
        <v>6467</v>
      </c>
      <c r="L77" s="477"/>
      <c r="M77" s="475">
        <v>6959</v>
      </c>
      <c r="N77" s="476">
        <v>6928</v>
      </c>
      <c r="O77" s="476">
        <v>6890</v>
      </c>
      <c r="P77" s="476">
        <v>6914</v>
      </c>
      <c r="Q77" s="477"/>
      <c r="R77" s="476">
        <v>6864</v>
      </c>
      <c r="S77" s="476">
        <v>6847</v>
      </c>
      <c r="T77" s="476">
        <v>6670</v>
      </c>
      <c r="U77" s="476">
        <v>6338</v>
      </c>
      <c r="V77" s="478"/>
      <c r="W77" s="476">
        <v>4458</v>
      </c>
      <c r="X77" s="479">
        <f>1680-5</f>
        <v>1675</v>
      </c>
      <c r="Y77" s="479">
        <v>1497</v>
      </c>
      <c r="Z77" s="479">
        <f>1501-16</f>
        <v>1485</v>
      </c>
      <c r="AA77" s="478"/>
      <c r="AB77" s="476">
        <v>1433</v>
      </c>
      <c r="AC77" s="476">
        <v>6467</v>
      </c>
      <c r="AD77" s="476">
        <v>6914</v>
      </c>
      <c r="AE77" s="476">
        <v>6338</v>
      </c>
      <c r="AF77" s="476">
        <v>1485</v>
      </c>
    </row>
    <row r="78" spans="1:32" ht="14.85">
      <c r="A78" s="10" t="s">
        <v>155</v>
      </c>
      <c r="B78" s="58"/>
      <c r="C78" s="475">
        <v>668</v>
      </c>
      <c r="D78" s="476">
        <v>669</v>
      </c>
      <c r="E78" s="476">
        <v>668</v>
      </c>
      <c r="F78" s="476">
        <v>666</v>
      </c>
      <c r="G78" s="477"/>
      <c r="H78" s="475">
        <v>619</v>
      </c>
      <c r="I78" s="476">
        <v>578</v>
      </c>
      <c r="J78" s="476">
        <v>579</v>
      </c>
      <c r="K78" s="476">
        <v>581</v>
      </c>
      <c r="L78" s="477"/>
      <c r="M78" s="475">
        <v>586</v>
      </c>
      <c r="N78" s="476">
        <v>610</v>
      </c>
      <c r="O78" s="476">
        <v>609</v>
      </c>
      <c r="P78" s="476">
        <v>603</v>
      </c>
      <c r="Q78" s="477"/>
      <c r="R78" s="476">
        <v>575</v>
      </c>
      <c r="S78" s="476">
        <v>558</v>
      </c>
      <c r="T78" s="476">
        <v>536</v>
      </c>
      <c r="U78" s="476">
        <v>534</v>
      </c>
      <c r="V78" s="478"/>
      <c r="W78" s="476">
        <v>526</v>
      </c>
      <c r="X78" s="479">
        <v>524</v>
      </c>
      <c r="Y78" s="479">
        <v>528</v>
      </c>
      <c r="Z78" s="479">
        <v>557</v>
      </c>
      <c r="AA78" s="478"/>
      <c r="AB78" s="476">
        <v>666</v>
      </c>
      <c r="AC78" s="476">
        <v>581</v>
      </c>
      <c r="AD78" s="476">
        <v>603</v>
      </c>
      <c r="AE78" s="476">
        <v>534</v>
      </c>
      <c r="AF78" s="476">
        <v>557</v>
      </c>
    </row>
    <row r="79" spans="1:32" ht="14.85">
      <c r="A79" s="10" t="s">
        <v>156</v>
      </c>
      <c r="B79" s="58"/>
      <c r="C79" s="480">
        <v>8082</v>
      </c>
      <c r="D79" s="476">
        <v>7125</v>
      </c>
      <c r="E79" s="476">
        <v>7727</v>
      </c>
      <c r="F79" s="476">
        <v>6668</v>
      </c>
      <c r="G79" s="477"/>
      <c r="H79" s="480">
        <v>5988</v>
      </c>
      <c r="I79" s="476">
        <v>6156</v>
      </c>
      <c r="J79" s="476">
        <v>6469</v>
      </c>
      <c r="K79" s="476">
        <v>7178</v>
      </c>
      <c r="L79" s="477"/>
      <c r="M79" s="480">
        <v>6665</v>
      </c>
      <c r="N79" s="476">
        <v>6472</v>
      </c>
      <c r="O79" s="476">
        <v>6554</v>
      </c>
      <c r="P79" s="476">
        <v>6963</v>
      </c>
      <c r="Q79" s="477"/>
      <c r="R79" s="476">
        <v>6822</v>
      </c>
      <c r="S79" s="476">
        <v>6230</v>
      </c>
      <c r="T79" s="476">
        <v>6679</v>
      </c>
      <c r="U79" s="476">
        <v>7511</v>
      </c>
      <c r="V79" s="478"/>
      <c r="W79" s="476">
        <v>7055</v>
      </c>
      <c r="X79" s="479">
        <v>7158</v>
      </c>
      <c r="Y79" s="479">
        <v>7034</v>
      </c>
      <c r="Z79" s="479">
        <v>8325</v>
      </c>
      <c r="AA79" s="478"/>
      <c r="AB79" s="476">
        <v>6668</v>
      </c>
      <c r="AC79" s="476">
        <v>7178</v>
      </c>
      <c r="AD79" s="476">
        <v>6963</v>
      </c>
      <c r="AE79" s="476">
        <v>7511</v>
      </c>
      <c r="AF79" s="476">
        <v>8325</v>
      </c>
    </row>
    <row r="80" spans="1:32" ht="14.85">
      <c r="A80" s="10" t="s">
        <v>157</v>
      </c>
      <c r="B80" s="58"/>
      <c r="C80" s="481">
        <v>197</v>
      </c>
      <c r="D80" s="476">
        <v>191</v>
      </c>
      <c r="E80" s="476">
        <v>255</v>
      </c>
      <c r="F80" s="476">
        <v>146</v>
      </c>
      <c r="G80" s="477"/>
      <c r="H80" s="481">
        <v>151</v>
      </c>
      <c r="I80" s="476">
        <v>172</v>
      </c>
      <c r="J80" s="476">
        <v>159</v>
      </c>
      <c r="K80" s="476">
        <v>182</v>
      </c>
      <c r="L80" s="477"/>
      <c r="M80" s="481">
        <v>176</v>
      </c>
      <c r="N80" s="476">
        <v>171</v>
      </c>
      <c r="O80" s="476">
        <v>161</v>
      </c>
      <c r="P80" s="476">
        <v>132</v>
      </c>
      <c r="Q80" s="477"/>
      <c r="R80" s="476">
        <v>145</v>
      </c>
      <c r="S80" s="476">
        <v>127</v>
      </c>
      <c r="T80" s="476">
        <v>125</v>
      </c>
      <c r="U80" s="476">
        <v>118</v>
      </c>
      <c r="V80" s="478"/>
      <c r="W80" s="476">
        <v>115</v>
      </c>
      <c r="X80" s="476">
        <v>106</v>
      </c>
      <c r="Y80" s="476">
        <v>138</v>
      </c>
      <c r="Z80" s="476">
        <v>132</v>
      </c>
      <c r="AA80" s="478"/>
      <c r="AB80" s="476">
        <v>146</v>
      </c>
      <c r="AC80" s="476">
        <v>182</v>
      </c>
      <c r="AD80" s="476">
        <v>132</v>
      </c>
      <c r="AE80" s="476">
        <v>118</v>
      </c>
      <c r="AF80" s="476">
        <v>132</v>
      </c>
    </row>
    <row r="81" spans="1:64" ht="14.85">
      <c r="A81" s="10" t="s">
        <v>158</v>
      </c>
      <c r="B81" s="58"/>
      <c r="C81" s="481">
        <v>206</v>
      </c>
      <c r="D81" s="476">
        <v>200</v>
      </c>
      <c r="E81" s="476">
        <v>256</v>
      </c>
      <c r="F81" s="476">
        <v>239</v>
      </c>
      <c r="G81" s="477"/>
      <c r="H81" s="481">
        <v>178</v>
      </c>
      <c r="I81" s="476">
        <v>199</v>
      </c>
      <c r="J81" s="476">
        <v>197</v>
      </c>
      <c r="K81" s="476">
        <v>182</v>
      </c>
      <c r="L81" s="477"/>
      <c r="M81" s="481">
        <v>176</v>
      </c>
      <c r="N81" s="476">
        <v>171</v>
      </c>
      <c r="O81" s="476">
        <v>161</v>
      </c>
      <c r="P81" s="476">
        <v>196</v>
      </c>
      <c r="Q81" s="477"/>
      <c r="R81" s="476">
        <v>208</v>
      </c>
      <c r="S81" s="476">
        <v>190</v>
      </c>
      <c r="T81" s="476">
        <v>187</v>
      </c>
      <c r="U81" s="476">
        <v>180</v>
      </c>
      <c r="V81" s="478"/>
      <c r="W81" s="476">
        <v>158</v>
      </c>
      <c r="X81" s="476">
        <v>106</v>
      </c>
      <c r="Y81" s="476">
        <v>138</v>
      </c>
      <c r="Z81" s="476">
        <v>132</v>
      </c>
      <c r="AA81" s="478"/>
      <c r="AB81" s="476">
        <v>239</v>
      </c>
      <c r="AC81" s="476">
        <v>182</v>
      </c>
      <c r="AD81" s="476">
        <v>196</v>
      </c>
      <c r="AE81" s="476">
        <v>180</v>
      </c>
      <c r="AF81" s="476">
        <v>132</v>
      </c>
    </row>
    <row r="82" spans="1:64" ht="14.85">
      <c r="A82" s="10" t="s">
        <v>159</v>
      </c>
      <c r="B82" s="58"/>
      <c r="C82" s="481">
        <v>2915.9964660700002</v>
      </c>
      <c r="D82" s="476">
        <v>2773.0655200400001</v>
      </c>
      <c r="E82" s="476">
        <v>2678.3205863899998</v>
      </c>
      <c r="F82" s="476">
        <v>2934.7393996599999</v>
      </c>
      <c r="G82" s="477"/>
      <c r="H82" s="481">
        <v>2562.6395783200001</v>
      </c>
      <c r="I82" s="476">
        <v>2444.26905412</v>
      </c>
      <c r="J82" s="476">
        <v>2345.29510136</v>
      </c>
      <c r="K82" s="476">
        <v>2588.1011827299999</v>
      </c>
      <c r="L82" s="477"/>
      <c r="M82" s="481">
        <v>2726.6601822000002</v>
      </c>
      <c r="N82" s="476">
        <v>3028.9498869700001</v>
      </c>
      <c r="O82" s="476">
        <v>2743.7802617500001</v>
      </c>
      <c r="P82" s="476">
        <v>2476.4315851799997</v>
      </c>
      <c r="Q82" s="477"/>
      <c r="R82" s="476">
        <v>2461.0480990200003</v>
      </c>
      <c r="S82" s="476">
        <v>2557.4242046699997</v>
      </c>
      <c r="T82" s="476">
        <v>2571.5128984799999</v>
      </c>
      <c r="U82" s="476">
        <v>2652.8790801700002</v>
      </c>
      <c r="V82" s="478"/>
      <c r="W82" s="476">
        <v>2461.2667325800003</v>
      </c>
      <c r="X82" s="479">
        <v>2557.47100065</v>
      </c>
      <c r="Y82" s="479">
        <v>2467.0915120499999</v>
      </c>
      <c r="Z82" s="479">
        <v>2435.8488406300003</v>
      </c>
      <c r="AA82" s="338"/>
      <c r="AB82" s="479">
        <v>2934.7393996599999</v>
      </c>
      <c r="AC82" s="476">
        <v>2588.1011827299999</v>
      </c>
      <c r="AD82" s="476">
        <v>2476.4315851799997</v>
      </c>
      <c r="AE82" s="476">
        <v>2652.8790801700002</v>
      </c>
      <c r="AF82" s="476">
        <v>2435.8488406300003</v>
      </c>
      <c r="AS82" s="338"/>
      <c r="AT82" s="338"/>
      <c r="AU82" s="338"/>
      <c r="AV82" s="338"/>
      <c r="AW82" s="338"/>
      <c r="AX82" s="338"/>
      <c r="AY82" s="338"/>
      <c r="AZ82" s="338"/>
      <c r="BA82" s="338"/>
      <c r="BB82" s="338"/>
      <c r="BC82" s="338"/>
      <c r="BD82" s="338"/>
      <c r="BE82" s="338"/>
      <c r="BF82" s="338"/>
      <c r="BG82" s="338"/>
      <c r="BH82" s="338"/>
      <c r="BI82" s="338"/>
      <c r="BJ82" s="338"/>
      <c r="BK82" s="338"/>
      <c r="BL82" s="338"/>
    </row>
    <row r="83" spans="1:64" ht="14.85">
      <c r="A83" s="10" t="s">
        <v>160</v>
      </c>
      <c r="B83" s="58"/>
      <c r="C83" s="481">
        <v>13576</v>
      </c>
      <c r="D83" s="476">
        <v>13832</v>
      </c>
      <c r="E83" s="476">
        <v>13166</v>
      </c>
      <c r="F83" s="476">
        <v>12970</v>
      </c>
      <c r="G83" s="477"/>
      <c r="H83" s="481">
        <v>12859</v>
      </c>
      <c r="I83" s="476">
        <v>13100</v>
      </c>
      <c r="J83" s="476">
        <v>12694</v>
      </c>
      <c r="K83" s="476">
        <v>13104</v>
      </c>
      <c r="L83" s="477"/>
      <c r="M83" s="481">
        <v>12915</v>
      </c>
      <c r="N83" s="476">
        <v>12473</v>
      </c>
      <c r="O83" s="476">
        <v>13162</v>
      </c>
      <c r="P83" s="476">
        <v>14059</v>
      </c>
      <c r="Q83" s="477"/>
      <c r="R83" s="476">
        <v>13584</v>
      </c>
      <c r="S83" s="476">
        <v>14600</v>
      </c>
      <c r="T83" s="476">
        <v>14303</v>
      </c>
      <c r="U83" s="476">
        <v>13941</v>
      </c>
      <c r="V83" s="478"/>
      <c r="W83" s="476">
        <v>13226</v>
      </c>
      <c r="X83" s="476">
        <v>13165</v>
      </c>
      <c r="Y83" s="476">
        <v>12323</v>
      </c>
      <c r="Z83" s="476">
        <v>12216</v>
      </c>
      <c r="AA83" s="478"/>
      <c r="AB83" s="476">
        <v>13386</v>
      </c>
      <c r="AC83" s="476">
        <v>12939</v>
      </c>
      <c r="AD83" s="476">
        <v>13152</v>
      </c>
      <c r="AE83" s="476">
        <v>14107</v>
      </c>
      <c r="AF83" s="476">
        <v>12733</v>
      </c>
    </row>
    <row r="84" spans="1:64" ht="14.85">
      <c r="A84" s="339" t="s">
        <v>161</v>
      </c>
      <c r="B84" s="58"/>
      <c r="C84" s="482">
        <v>5975</v>
      </c>
      <c r="D84" s="479">
        <v>5664</v>
      </c>
      <c r="E84" s="479">
        <v>5910</v>
      </c>
      <c r="F84" s="479">
        <v>5275</v>
      </c>
      <c r="G84" s="483"/>
      <c r="H84" s="482">
        <v>5083</v>
      </c>
      <c r="I84" s="479">
        <v>5218</v>
      </c>
      <c r="J84" s="479">
        <v>5527</v>
      </c>
      <c r="K84" s="479">
        <v>5579</v>
      </c>
      <c r="L84" s="483"/>
      <c r="M84" s="482">
        <v>5846</v>
      </c>
      <c r="N84" s="479">
        <v>5302</v>
      </c>
      <c r="O84" s="479">
        <v>5556</v>
      </c>
      <c r="P84" s="479">
        <v>5585</v>
      </c>
      <c r="Q84" s="483"/>
      <c r="R84" s="479">
        <v>5547</v>
      </c>
      <c r="S84" s="479">
        <v>5350</v>
      </c>
      <c r="T84" s="479">
        <v>5916</v>
      </c>
      <c r="U84" s="479">
        <v>5113</v>
      </c>
      <c r="V84" s="338"/>
      <c r="W84" s="479">
        <v>5046</v>
      </c>
      <c r="X84" s="476">
        <v>5347</v>
      </c>
      <c r="Y84" s="476">
        <v>5770</v>
      </c>
      <c r="Z84" s="476">
        <v>6482</v>
      </c>
      <c r="AA84" s="338"/>
      <c r="AB84" s="476">
        <v>5706</v>
      </c>
      <c r="AC84" s="476">
        <v>5352</v>
      </c>
      <c r="AD84" s="476">
        <v>5572</v>
      </c>
      <c r="AE84" s="476">
        <v>5482</v>
      </c>
      <c r="AF84" s="476">
        <v>5661</v>
      </c>
    </row>
    <row r="85" spans="1:64" ht="14.85">
      <c r="A85" s="339" t="s">
        <v>88</v>
      </c>
      <c r="B85" s="58"/>
      <c r="C85" s="482">
        <v>7799</v>
      </c>
      <c r="D85" s="479">
        <v>7356</v>
      </c>
      <c r="E85" s="479">
        <v>7576</v>
      </c>
      <c r="F85" s="479">
        <v>6975</v>
      </c>
      <c r="G85" s="483"/>
      <c r="H85" s="482">
        <v>6580</v>
      </c>
      <c r="I85" s="479">
        <v>6613</v>
      </c>
      <c r="J85" s="479">
        <v>6870</v>
      </c>
      <c r="K85" s="479">
        <v>6920</v>
      </c>
      <c r="L85" s="483"/>
      <c r="M85" s="482">
        <v>7095</v>
      </c>
      <c r="N85" s="479">
        <v>6514</v>
      </c>
      <c r="O85" s="479">
        <v>6735</v>
      </c>
      <c r="P85" s="479">
        <v>6759</v>
      </c>
      <c r="Q85" s="483"/>
      <c r="R85" s="479">
        <v>6740</v>
      </c>
      <c r="S85" s="479">
        <v>6526</v>
      </c>
      <c r="T85" s="479">
        <v>7088</v>
      </c>
      <c r="U85" s="479">
        <v>6574</v>
      </c>
      <c r="V85" s="338"/>
      <c r="W85" s="479">
        <v>6717</v>
      </c>
      <c r="X85" s="476">
        <v>7011</v>
      </c>
      <c r="Y85" s="476">
        <v>7299</v>
      </c>
      <c r="Z85" s="476">
        <v>7934</v>
      </c>
      <c r="AA85" s="338"/>
      <c r="AB85" s="476">
        <v>7427</v>
      </c>
      <c r="AC85" s="476">
        <v>6746</v>
      </c>
      <c r="AD85" s="476">
        <v>6776</v>
      </c>
      <c r="AE85" s="476">
        <v>6732</v>
      </c>
      <c r="AF85" s="476">
        <v>7240</v>
      </c>
      <c r="AS85" s="338"/>
      <c r="AT85" s="338"/>
      <c r="AU85" s="338"/>
      <c r="AV85" s="338"/>
      <c r="AW85" s="338"/>
      <c r="AX85" s="338"/>
      <c r="AY85" s="338"/>
      <c r="AZ85" s="338"/>
      <c r="BA85" s="338"/>
      <c r="BB85" s="338"/>
      <c r="BC85" s="338"/>
      <c r="BD85" s="338"/>
      <c r="BE85" s="338"/>
      <c r="BF85" s="338"/>
      <c r="BG85" s="338"/>
      <c r="BH85" s="338"/>
      <c r="BI85" s="338"/>
      <c r="BJ85" s="338"/>
      <c r="BK85" s="338"/>
      <c r="BL85" s="338"/>
    </row>
    <row r="86" spans="1:64">
      <c r="I86" s="407"/>
      <c r="J86" s="407"/>
      <c r="K86" s="407"/>
    </row>
    <row r="87" spans="1:64" ht="17.25" customHeight="1">
      <c r="A87" s="65" t="s">
        <v>164</v>
      </c>
      <c r="B87" s="65"/>
      <c r="C87" s="65"/>
      <c r="D87" s="65"/>
      <c r="E87" s="65"/>
      <c r="F87" s="65"/>
      <c r="G87" s="65"/>
      <c r="H87" s="65"/>
      <c r="I87" s="65"/>
      <c r="J87" s="65"/>
      <c r="K87" s="65"/>
      <c r="L87" s="65"/>
      <c r="M87" s="65"/>
      <c r="N87" s="65"/>
      <c r="O87" s="65"/>
      <c r="P87" s="65"/>
      <c r="Q87" s="65"/>
      <c r="R87" s="385"/>
      <c r="S87" s="385"/>
      <c r="T87" s="385"/>
      <c r="U87" s="385"/>
      <c r="V87" s="385"/>
      <c r="W87" s="385"/>
      <c r="X87" s="385"/>
      <c r="Y87" s="385"/>
      <c r="Z87" s="385"/>
      <c r="AA87" s="65"/>
      <c r="AB87" s="65"/>
      <c r="AC87" s="65"/>
      <c r="AD87" s="65"/>
      <c r="AE87" s="65"/>
      <c r="AF87" s="65"/>
    </row>
    <row r="88" spans="1:64" ht="6" customHeight="1" thickBot="1">
      <c r="A88" s="67"/>
      <c r="B88" s="67"/>
      <c r="C88" s="67"/>
      <c r="D88" s="67"/>
      <c r="E88" s="67"/>
      <c r="F88" s="67"/>
      <c r="G88" s="67"/>
      <c r="H88" s="67"/>
      <c r="I88" s="149"/>
      <c r="J88" s="149"/>
      <c r="K88" s="149"/>
      <c r="L88" s="67"/>
      <c r="M88" s="67"/>
      <c r="N88" s="67"/>
      <c r="O88" s="67"/>
      <c r="P88" s="67"/>
      <c r="Q88" s="67"/>
      <c r="R88" s="386"/>
      <c r="S88" s="386"/>
      <c r="T88" s="386"/>
      <c r="U88" s="386"/>
      <c r="V88" s="386"/>
      <c r="W88" s="386"/>
      <c r="X88" s="386"/>
      <c r="Y88" s="386"/>
      <c r="Z88" s="386"/>
      <c r="AA88" s="67"/>
    </row>
    <row r="89" spans="1:64" ht="15.6" thickTop="1">
      <c r="A89" s="67" t="s">
        <v>148</v>
      </c>
      <c r="B89" s="52"/>
      <c r="C89" s="536" t="s">
        <v>29</v>
      </c>
      <c r="D89" s="525"/>
      <c r="E89" s="525"/>
      <c r="F89" s="525"/>
      <c r="G89" s="52"/>
      <c r="H89" s="536" t="s">
        <v>30</v>
      </c>
      <c r="I89" s="525"/>
      <c r="J89" s="525"/>
      <c r="K89" s="525"/>
      <c r="L89" s="52"/>
      <c r="M89" s="524" t="s">
        <v>27</v>
      </c>
      <c r="N89" s="525"/>
      <c r="O89" s="525"/>
      <c r="P89" s="525"/>
      <c r="Q89" s="52"/>
      <c r="R89" s="524" t="s">
        <v>31</v>
      </c>
      <c r="S89" s="525"/>
      <c r="T89" s="525"/>
      <c r="U89" s="525"/>
      <c r="V89" s="52"/>
      <c r="W89" s="527" t="s">
        <v>28</v>
      </c>
      <c r="X89" s="527"/>
      <c r="Y89" s="527"/>
      <c r="Z89" s="527"/>
      <c r="AA89" s="52"/>
      <c r="AB89" s="202" t="s">
        <v>29</v>
      </c>
      <c r="AC89" s="202" t="s">
        <v>30</v>
      </c>
      <c r="AD89" s="202" t="s">
        <v>27</v>
      </c>
      <c r="AE89" s="202" t="s">
        <v>31</v>
      </c>
      <c r="AF89" s="202" t="s">
        <v>28</v>
      </c>
    </row>
    <row r="90" spans="1:64" ht="14.85">
      <c r="A90" s="68"/>
      <c r="B90" s="53"/>
      <c r="C90" s="20" t="s">
        <v>32</v>
      </c>
      <c r="D90" s="107" t="s">
        <v>33</v>
      </c>
      <c r="E90" s="107" t="s">
        <v>34</v>
      </c>
      <c r="F90" s="107" t="s">
        <v>35</v>
      </c>
      <c r="G90" s="53"/>
      <c r="H90" s="20" t="s">
        <v>32</v>
      </c>
      <c r="I90" s="107" t="s">
        <v>33</v>
      </c>
      <c r="J90" s="107" t="s">
        <v>34</v>
      </c>
      <c r="K90" s="107" t="s">
        <v>35</v>
      </c>
      <c r="L90" s="53"/>
      <c r="M90" s="130" t="s">
        <v>32</v>
      </c>
      <c r="N90" s="131" t="s">
        <v>33</v>
      </c>
      <c r="O90" s="131" t="s">
        <v>34</v>
      </c>
      <c r="P90" s="131" t="s">
        <v>35</v>
      </c>
      <c r="Q90" s="53"/>
      <c r="R90" s="130" t="s">
        <v>32</v>
      </c>
      <c r="S90" s="131" t="s">
        <v>33</v>
      </c>
      <c r="T90" s="131" t="s">
        <v>34</v>
      </c>
      <c r="U90" s="131" t="s">
        <v>35</v>
      </c>
      <c r="V90" s="53"/>
      <c r="W90" s="130" t="s">
        <v>32</v>
      </c>
      <c r="X90" s="131" t="s">
        <v>33</v>
      </c>
      <c r="Y90" s="131" t="s">
        <v>34</v>
      </c>
      <c r="Z90" s="131" t="s">
        <v>35</v>
      </c>
      <c r="AA90" s="53"/>
      <c r="AB90" s="21" t="s">
        <v>36</v>
      </c>
      <c r="AC90" s="21" t="s">
        <v>36</v>
      </c>
      <c r="AD90" s="21" t="s">
        <v>36</v>
      </c>
      <c r="AE90" s="21" t="s">
        <v>36</v>
      </c>
      <c r="AF90" s="21" t="s">
        <v>36</v>
      </c>
    </row>
    <row r="91" spans="1:64" ht="14.85">
      <c r="A91" s="10" t="s">
        <v>59</v>
      </c>
      <c r="B91" s="54"/>
      <c r="C91" s="455">
        <v>11.8</v>
      </c>
      <c r="D91" s="456">
        <v>11.9</v>
      </c>
      <c r="E91" s="456">
        <v>10.9</v>
      </c>
      <c r="F91" s="456">
        <v>9.1999999999999993</v>
      </c>
      <c r="G91" s="457"/>
      <c r="H91" s="455">
        <v>9</v>
      </c>
      <c r="I91" s="456">
        <v>15.2</v>
      </c>
      <c r="J91" s="456">
        <v>16.2</v>
      </c>
      <c r="K91" s="456">
        <v>15.8</v>
      </c>
      <c r="L91" s="457"/>
      <c r="M91" s="455">
        <v>14.5</v>
      </c>
      <c r="N91" s="456">
        <v>12.8</v>
      </c>
      <c r="O91" s="456">
        <v>11.6</v>
      </c>
      <c r="P91" s="456">
        <v>10.9</v>
      </c>
      <c r="Q91" s="457"/>
      <c r="R91" s="456">
        <v>10.6</v>
      </c>
      <c r="S91" s="456">
        <v>10.5</v>
      </c>
      <c r="T91" s="456">
        <v>10.9</v>
      </c>
      <c r="U91" s="456">
        <v>11.7</v>
      </c>
      <c r="V91" s="457"/>
      <c r="W91" s="456">
        <v>13.2</v>
      </c>
      <c r="X91" s="456">
        <v>13.1</v>
      </c>
      <c r="Y91" s="456">
        <v>13.9</v>
      </c>
      <c r="Z91" s="456">
        <v>15.4</v>
      </c>
      <c r="AA91" s="457"/>
      <c r="AB91" s="456">
        <v>43.7</v>
      </c>
      <c r="AC91" s="458">
        <v>56.1</v>
      </c>
      <c r="AD91" s="458">
        <v>49.8</v>
      </c>
      <c r="AE91" s="458">
        <v>43.7</v>
      </c>
      <c r="AF91" s="458">
        <v>55.6</v>
      </c>
    </row>
    <row r="92" spans="1:64" ht="14.85">
      <c r="A92" s="10" t="s">
        <v>60</v>
      </c>
      <c r="B92" s="54"/>
      <c r="C92" s="455">
        <v>0.1</v>
      </c>
      <c r="D92" s="456">
        <v>0</v>
      </c>
      <c r="E92" s="456">
        <v>0.3</v>
      </c>
      <c r="F92" s="456">
        <v>0</v>
      </c>
      <c r="G92" s="457"/>
      <c r="H92" s="455">
        <v>0</v>
      </c>
      <c r="I92" s="456">
        <v>0</v>
      </c>
      <c r="J92" s="456">
        <v>0</v>
      </c>
      <c r="K92" s="456">
        <v>0</v>
      </c>
      <c r="L92" s="457"/>
      <c r="M92" s="455">
        <v>0</v>
      </c>
      <c r="N92" s="456">
        <v>0</v>
      </c>
      <c r="O92" s="456">
        <v>0</v>
      </c>
      <c r="P92" s="456">
        <v>0</v>
      </c>
      <c r="Q92" s="457"/>
      <c r="R92" s="456">
        <v>-0.3</v>
      </c>
      <c r="S92" s="456">
        <v>-0.1</v>
      </c>
      <c r="T92" s="456">
        <v>-0.1</v>
      </c>
      <c r="U92" s="456">
        <v>-0.1</v>
      </c>
      <c r="V92" s="457"/>
      <c r="W92" s="456">
        <v>-0.1</v>
      </c>
      <c r="X92" s="456">
        <v>-0.1</v>
      </c>
      <c r="Y92" s="456">
        <v>-0.1</v>
      </c>
      <c r="Z92" s="456">
        <v>-0.1</v>
      </c>
      <c r="AA92" s="457"/>
      <c r="AB92" s="456">
        <v>0.4</v>
      </c>
      <c r="AC92" s="458">
        <v>0.1</v>
      </c>
      <c r="AD92" s="458">
        <v>0.1</v>
      </c>
      <c r="AE92" s="458">
        <v>-0.7</v>
      </c>
      <c r="AF92" s="458">
        <v>-0.4</v>
      </c>
    </row>
    <row r="93" spans="1:64" ht="14.85">
      <c r="A93" s="13" t="s">
        <v>61</v>
      </c>
      <c r="B93" s="55"/>
      <c r="C93" s="459">
        <v>11.8</v>
      </c>
      <c r="D93" s="460">
        <v>11.9</v>
      </c>
      <c r="E93" s="460">
        <v>11.2</v>
      </c>
      <c r="F93" s="460">
        <v>9.1999999999999993</v>
      </c>
      <c r="G93" s="461"/>
      <c r="H93" s="459">
        <v>9</v>
      </c>
      <c r="I93" s="460">
        <v>15.2</v>
      </c>
      <c r="J93" s="460">
        <v>16.2</v>
      </c>
      <c r="K93" s="460">
        <v>15.9</v>
      </c>
      <c r="L93" s="461"/>
      <c r="M93" s="459">
        <v>14.5</v>
      </c>
      <c r="N93" s="460">
        <v>12.8</v>
      </c>
      <c r="O93" s="460">
        <v>11.7</v>
      </c>
      <c r="P93" s="460">
        <v>10.9</v>
      </c>
      <c r="Q93" s="461"/>
      <c r="R93" s="460">
        <v>14</v>
      </c>
      <c r="S93" s="460">
        <v>10.4</v>
      </c>
      <c r="T93" s="460">
        <v>10.7</v>
      </c>
      <c r="U93" s="460">
        <v>11.6</v>
      </c>
      <c r="V93" s="461"/>
      <c r="W93" s="460">
        <v>13.1</v>
      </c>
      <c r="X93" s="460">
        <v>13</v>
      </c>
      <c r="Y93" s="460">
        <v>13.8</v>
      </c>
      <c r="Z93" s="460">
        <v>15.3</v>
      </c>
      <c r="AA93" s="461"/>
      <c r="AB93" s="460">
        <v>44.1</v>
      </c>
      <c r="AC93" s="462">
        <v>56.3</v>
      </c>
      <c r="AD93" s="462">
        <v>49.9</v>
      </c>
      <c r="AE93" s="462">
        <v>43</v>
      </c>
      <c r="AF93" s="462">
        <v>55.2</v>
      </c>
    </row>
    <row r="94" spans="1:64" ht="20.85">
      <c r="A94" s="14" t="s">
        <v>62</v>
      </c>
      <c r="B94" s="54"/>
      <c r="C94" s="455">
        <v>7.9</v>
      </c>
      <c r="D94" s="456">
        <v>34.200000000000003</v>
      </c>
      <c r="E94" s="456">
        <v>50.4</v>
      </c>
      <c r="F94" s="456">
        <v>8.3000000000000007</v>
      </c>
      <c r="G94" s="457"/>
      <c r="H94" s="455">
        <v>-7</v>
      </c>
      <c r="I94" s="456">
        <v>6.3</v>
      </c>
      <c r="J94" s="456">
        <v>6.9</v>
      </c>
      <c r="K94" s="456">
        <v>12</v>
      </c>
      <c r="L94" s="457"/>
      <c r="M94" s="455">
        <v>16.7</v>
      </c>
      <c r="N94" s="456">
        <v>-0.8</v>
      </c>
      <c r="O94" s="456">
        <v>4.4000000000000004</v>
      </c>
      <c r="P94" s="456">
        <v>2</v>
      </c>
      <c r="Q94" s="457"/>
      <c r="R94" s="456">
        <v>6.9</v>
      </c>
      <c r="S94" s="456">
        <v>10.3</v>
      </c>
      <c r="T94" s="456">
        <v>14.3</v>
      </c>
      <c r="U94" s="456">
        <v>3.3</v>
      </c>
      <c r="V94" s="457"/>
      <c r="W94" s="456">
        <v>-2.7</v>
      </c>
      <c r="X94" s="456">
        <v>2.4</v>
      </c>
      <c r="Y94" s="456">
        <v>2.8</v>
      </c>
      <c r="Z94" s="456">
        <v>-0.2</v>
      </c>
      <c r="AA94" s="457"/>
      <c r="AB94" s="456">
        <v>100.7</v>
      </c>
      <c r="AC94" s="458">
        <v>18.2</v>
      </c>
      <c r="AD94" s="458">
        <v>22.3</v>
      </c>
      <c r="AE94" s="458">
        <v>34.9</v>
      </c>
      <c r="AF94" s="458">
        <v>2.2999999999999998</v>
      </c>
    </row>
    <row r="95" spans="1:64" ht="14.85">
      <c r="A95" s="13" t="s">
        <v>63</v>
      </c>
      <c r="B95" s="55"/>
      <c r="C95" s="459">
        <v>19.7</v>
      </c>
      <c r="D95" s="460">
        <v>46</v>
      </c>
      <c r="E95" s="460">
        <v>61.6</v>
      </c>
      <c r="F95" s="460">
        <v>17.5</v>
      </c>
      <c r="G95" s="461"/>
      <c r="H95" s="459">
        <v>2</v>
      </c>
      <c r="I95" s="460">
        <v>21.5</v>
      </c>
      <c r="J95" s="460">
        <v>23.1</v>
      </c>
      <c r="K95" s="460">
        <v>27.9</v>
      </c>
      <c r="L95" s="461"/>
      <c r="M95" s="459">
        <v>31.2</v>
      </c>
      <c r="N95" s="460">
        <v>12</v>
      </c>
      <c r="O95" s="460">
        <v>16.100000000000001</v>
      </c>
      <c r="P95" s="460">
        <v>13</v>
      </c>
      <c r="Q95" s="461"/>
      <c r="R95" s="460">
        <v>17.2</v>
      </c>
      <c r="S95" s="460">
        <v>20.7</v>
      </c>
      <c r="T95" s="460">
        <v>25.1</v>
      </c>
      <c r="U95" s="460">
        <v>14.9</v>
      </c>
      <c r="V95" s="461"/>
      <c r="W95" s="460">
        <v>10.4</v>
      </c>
      <c r="X95" s="460">
        <v>15.4</v>
      </c>
      <c r="Y95" s="460">
        <v>16.600000000000001</v>
      </c>
      <c r="Z95" s="460">
        <v>15.1</v>
      </c>
      <c r="AA95" s="461"/>
      <c r="AB95" s="460">
        <v>144.80000000000001</v>
      </c>
      <c r="AC95" s="462">
        <v>74.5</v>
      </c>
      <c r="AD95" s="462">
        <v>72.3</v>
      </c>
      <c r="AE95" s="462">
        <v>77.899999999999991</v>
      </c>
      <c r="AF95" s="462">
        <v>57.5</v>
      </c>
    </row>
    <row r="96" spans="1:64" ht="14.85">
      <c r="A96" s="13" t="s">
        <v>64</v>
      </c>
      <c r="B96" s="55"/>
      <c r="C96" s="459">
        <v>-9.4</v>
      </c>
      <c r="D96" s="460">
        <v>-7.8</v>
      </c>
      <c r="E96" s="460">
        <v>-7.5</v>
      </c>
      <c r="F96" s="460">
        <v>-7.3</v>
      </c>
      <c r="G96" s="461"/>
      <c r="H96" s="459">
        <v>-6.8</v>
      </c>
      <c r="I96" s="460">
        <v>-7.4</v>
      </c>
      <c r="J96" s="460">
        <v>-8.3000000000000007</v>
      </c>
      <c r="K96" s="460">
        <v>-7.7</v>
      </c>
      <c r="L96" s="461"/>
      <c r="M96" s="459">
        <v>-8.9</v>
      </c>
      <c r="N96" s="460">
        <v>-8.6</v>
      </c>
      <c r="O96" s="460">
        <v>-8.6999999999999993</v>
      </c>
      <c r="P96" s="460">
        <v>-8.6</v>
      </c>
      <c r="Q96" s="461"/>
      <c r="R96" s="460">
        <v>-9.5</v>
      </c>
      <c r="S96" s="460">
        <v>-10.1</v>
      </c>
      <c r="T96" s="460">
        <v>-9.3000000000000007</v>
      </c>
      <c r="U96" s="460">
        <v>-8.5</v>
      </c>
      <c r="V96" s="461"/>
      <c r="W96" s="460">
        <v>-10</v>
      </c>
      <c r="X96" s="460">
        <v>-10.1</v>
      </c>
      <c r="Y96" s="460">
        <v>-10.199999999999999</v>
      </c>
      <c r="Z96" s="460">
        <v>-11.4</v>
      </c>
      <c r="AA96" s="461"/>
      <c r="AB96" s="460">
        <v>-32</v>
      </c>
      <c r="AC96" s="462">
        <v>-30.1</v>
      </c>
      <c r="AD96" s="462">
        <v>-34.799999999999997</v>
      </c>
      <c r="AE96" s="462">
        <v>-37.4</v>
      </c>
      <c r="AF96" s="462">
        <v>-41.7</v>
      </c>
    </row>
    <row r="97" spans="1:32" ht="14.85">
      <c r="A97" s="13" t="s">
        <v>65</v>
      </c>
      <c r="B97" s="55"/>
      <c r="C97" s="459">
        <v>10.299999999999999</v>
      </c>
      <c r="D97" s="460">
        <v>38.200000000000003</v>
      </c>
      <c r="E97" s="460">
        <v>54.1</v>
      </c>
      <c r="F97" s="460">
        <v>10.200000000000001</v>
      </c>
      <c r="G97" s="461"/>
      <c r="H97" s="459">
        <v>-4.8</v>
      </c>
      <c r="I97" s="460">
        <v>14.1</v>
      </c>
      <c r="J97" s="460">
        <v>14.9</v>
      </c>
      <c r="K97" s="460">
        <v>20.2</v>
      </c>
      <c r="L97" s="461"/>
      <c r="M97" s="459">
        <v>22.3</v>
      </c>
      <c r="N97" s="460">
        <v>3.4</v>
      </c>
      <c r="O97" s="460">
        <v>7.4</v>
      </c>
      <c r="P97" s="460">
        <v>4.4000000000000004</v>
      </c>
      <c r="Q97" s="461"/>
      <c r="R97" s="460">
        <v>7.7</v>
      </c>
      <c r="S97" s="460">
        <v>10.6</v>
      </c>
      <c r="T97" s="460">
        <v>15.8</v>
      </c>
      <c r="U97" s="460">
        <v>6.4</v>
      </c>
      <c r="V97" s="461"/>
      <c r="W97" s="460">
        <v>0.4</v>
      </c>
      <c r="X97" s="460">
        <v>5.3</v>
      </c>
      <c r="Y97" s="460">
        <v>6.4</v>
      </c>
      <c r="Z97" s="460">
        <v>3.7</v>
      </c>
      <c r="AA97" s="461"/>
      <c r="AB97" s="460">
        <v>112.80000000000001</v>
      </c>
      <c r="AC97" s="462">
        <v>44.4</v>
      </c>
      <c r="AD97" s="462">
        <v>37.5</v>
      </c>
      <c r="AE97" s="462">
        <v>40.5</v>
      </c>
      <c r="AF97" s="462">
        <v>15.8</v>
      </c>
    </row>
    <row r="98" spans="1:32" ht="14.85">
      <c r="A98" s="10" t="s">
        <v>66</v>
      </c>
      <c r="B98" s="54"/>
      <c r="C98" s="455">
        <v>-3.9</v>
      </c>
      <c r="D98" s="456">
        <v>-0.7</v>
      </c>
      <c r="E98" s="456">
        <v>-0.2</v>
      </c>
      <c r="F98" s="456">
        <v>-0.6</v>
      </c>
      <c r="G98" s="457"/>
      <c r="H98" s="455">
        <v>-4.7</v>
      </c>
      <c r="I98" s="456">
        <v>-0.7</v>
      </c>
      <c r="J98" s="456">
        <v>-0.7</v>
      </c>
      <c r="K98" s="456">
        <v>-0.6</v>
      </c>
      <c r="L98" s="457"/>
      <c r="M98" s="455">
        <v>-5.3</v>
      </c>
      <c r="N98" s="456">
        <v>-1</v>
      </c>
      <c r="O98" s="456">
        <v>-0.9</v>
      </c>
      <c r="P98" s="456">
        <v>-0.7</v>
      </c>
      <c r="Q98" s="457"/>
      <c r="R98" s="456">
        <v>-5.8</v>
      </c>
      <c r="S98" s="456">
        <v>-0.6</v>
      </c>
      <c r="T98" s="456">
        <v>-0.7</v>
      </c>
      <c r="U98" s="456">
        <v>-0.5</v>
      </c>
      <c r="V98" s="457"/>
      <c r="W98" s="456">
        <v>-6.6</v>
      </c>
      <c r="X98" s="456">
        <v>0.7</v>
      </c>
      <c r="Y98" s="456">
        <v>-0.7</v>
      </c>
      <c r="Z98" s="456">
        <v>-0.9</v>
      </c>
      <c r="AA98" s="457"/>
      <c r="AB98" s="456">
        <v>-5.3999999999999995</v>
      </c>
      <c r="AC98" s="458">
        <v>-6.7</v>
      </c>
      <c r="AD98" s="458">
        <v>-7.8</v>
      </c>
      <c r="AE98" s="458">
        <v>-7.6</v>
      </c>
      <c r="AF98" s="458">
        <v>-7.5</v>
      </c>
    </row>
    <row r="99" spans="1:32" ht="14.85">
      <c r="A99" s="10" t="s">
        <v>67</v>
      </c>
      <c r="B99" s="54"/>
      <c r="C99" s="455">
        <v>-0.4</v>
      </c>
      <c r="D99" s="456">
        <v>0.7</v>
      </c>
      <c r="E99" s="456">
        <v>0.7</v>
      </c>
      <c r="F99" s="456">
        <v>0.7</v>
      </c>
      <c r="G99" s="457"/>
      <c r="H99" s="455">
        <v>-0.4</v>
      </c>
      <c r="I99" s="456">
        <v>-1.6</v>
      </c>
      <c r="J99" s="456">
        <v>0.4</v>
      </c>
      <c r="K99" s="456">
        <v>-0.2</v>
      </c>
      <c r="L99" s="457"/>
      <c r="M99" s="455">
        <v>2.4</v>
      </c>
      <c r="N99" s="456">
        <v>1.1000000000000001</v>
      </c>
      <c r="O99" s="456">
        <v>0.7</v>
      </c>
      <c r="P99" s="456">
        <v>-1.2</v>
      </c>
      <c r="Q99" s="457"/>
      <c r="R99" s="456">
        <v>-1.4</v>
      </c>
      <c r="S99" s="456">
        <v>-1.4000000000000001</v>
      </c>
      <c r="T99" s="456">
        <v>-1.2</v>
      </c>
      <c r="U99" s="456">
        <v>-1.2</v>
      </c>
      <c r="V99" s="457"/>
      <c r="W99" s="456">
        <v>-0.9</v>
      </c>
      <c r="X99" s="456">
        <v>-0.9</v>
      </c>
      <c r="Y99" s="456">
        <v>-1</v>
      </c>
      <c r="Z99" s="456">
        <v>-0.6</v>
      </c>
      <c r="AA99" s="457"/>
      <c r="AB99" s="456">
        <v>1.7</v>
      </c>
      <c r="AC99" s="458">
        <v>-1.8</v>
      </c>
      <c r="AD99" s="458">
        <v>3</v>
      </c>
      <c r="AE99" s="458">
        <v>-5.0999999999999996</v>
      </c>
      <c r="AF99" s="458">
        <v>-3.4</v>
      </c>
    </row>
    <row r="100" spans="1:32" ht="14.85">
      <c r="A100" s="13" t="s">
        <v>68</v>
      </c>
      <c r="B100" s="55"/>
      <c r="C100" s="459">
        <v>6.1</v>
      </c>
      <c r="D100" s="460">
        <v>38.200000000000003</v>
      </c>
      <c r="E100" s="460">
        <v>54.6</v>
      </c>
      <c r="F100" s="460">
        <v>10.4</v>
      </c>
      <c r="G100" s="461"/>
      <c r="H100" s="459">
        <v>-9.9</v>
      </c>
      <c r="I100" s="460">
        <v>11.8</v>
      </c>
      <c r="J100" s="460">
        <v>14.5</v>
      </c>
      <c r="K100" s="460">
        <v>19.399999999999999</v>
      </c>
      <c r="L100" s="461"/>
      <c r="M100" s="459">
        <v>19.5</v>
      </c>
      <c r="N100" s="460">
        <v>3.5</v>
      </c>
      <c r="O100" s="460">
        <v>7.2</v>
      </c>
      <c r="P100" s="460">
        <v>2.5</v>
      </c>
      <c r="Q100" s="461"/>
      <c r="R100" s="460">
        <v>0.5</v>
      </c>
      <c r="S100" s="460">
        <v>8.8000000000000007</v>
      </c>
      <c r="T100" s="460">
        <v>13.8</v>
      </c>
      <c r="U100" s="460">
        <v>4.5999999999999996</v>
      </c>
      <c r="V100" s="461"/>
      <c r="W100" s="460">
        <v>-7.1</v>
      </c>
      <c r="X100" s="460">
        <v>5.0999999999999996</v>
      </c>
      <c r="Y100" s="460">
        <v>4.7</v>
      </c>
      <c r="Z100" s="460">
        <v>2.2000000000000002</v>
      </c>
      <c r="AA100" s="461"/>
      <c r="AB100" s="460">
        <v>109.3</v>
      </c>
      <c r="AC100" s="462">
        <v>35.9</v>
      </c>
      <c r="AD100" s="462">
        <v>32.700000000000003</v>
      </c>
      <c r="AE100" s="462">
        <v>27.8</v>
      </c>
      <c r="AF100" s="462">
        <v>4.9000000000000004</v>
      </c>
    </row>
    <row r="101" spans="1:32" ht="14.85">
      <c r="A101" s="10" t="s">
        <v>69</v>
      </c>
      <c r="B101" s="54"/>
      <c r="C101" s="455">
        <v>-1.5</v>
      </c>
      <c r="D101" s="456">
        <v>-9.6</v>
      </c>
      <c r="E101" s="456">
        <v>-13.7</v>
      </c>
      <c r="F101" s="456">
        <v>-2.6</v>
      </c>
      <c r="G101" s="457"/>
      <c r="H101" s="455">
        <v>2.5</v>
      </c>
      <c r="I101" s="456">
        <v>-2.9</v>
      </c>
      <c r="J101" s="456">
        <v>-3.6</v>
      </c>
      <c r="K101" s="456">
        <v>-4.9000000000000004</v>
      </c>
      <c r="L101" s="457"/>
      <c r="M101" s="455">
        <v>-4.9000000000000004</v>
      </c>
      <c r="N101" s="456">
        <v>-0.9</v>
      </c>
      <c r="O101" s="456">
        <v>-1.8</v>
      </c>
      <c r="P101" s="456">
        <v>-0.6</v>
      </c>
      <c r="Q101" s="457"/>
      <c r="R101" s="456">
        <v>-0.1</v>
      </c>
      <c r="S101" s="456">
        <v>-2.2000000000000002</v>
      </c>
      <c r="T101" s="456">
        <v>-3.5</v>
      </c>
      <c r="U101" s="456">
        <v>-1.2</v>
      </c>
      <c r="V101" s="457"/>
      <c r="W101" s="456">
        <v>1.8</v>
      </c>
      <c r="X101" s="456">
        <v>-1.3</v>
      </c>
      <c r="Y101" s="456">
        <v>-1.2</v>
      </c>
      <c r="Z101" s="456">
        <v>-0.5</v>
      </c>
      <c r="AA101" s="457"/>
      <c r="AB101" s="456">
        <v>-27.3</v>
      </c>
      <c r="AC101" s="458">
        <v>-9</v>
      </c>
      <c r="AD101" s="458">
        <v>-8.1999999999999993</v>
      </c>
      <c r="AE101" s="458">
        <v>-6.9</v>
      </c>
      <c r="AF101" s="458">
        <v>-1.2</v>
      </c>
    </row>
    <row r="102" spans="1:32" ht="14.85">
      <c r="A102" s="13" t="s">
        <v>70</v>
      </c>
      <c r="B102" s="55"/>
      <c r="C102" s="459">
        <v>4.5999999999999996</v>
      </c>
      <c r="D102" s="460">
        <v>28.7</v>
      </c>
      <c r="E102" s="460">
        <v>41</v>
      </c>
      <c r="F102" s="460">
        <v>7.8</v>
      </c>
      <c r="G102" s="461"/>
      <c r="H102" s="459">
        <v>-7.4</v>
      </c>
      <c r="I102" s="460">
        <v>8.8000000000000007</v>
      </c>
      <c r="J102" s="460">
        <v>10.9</v>
      </c>
      <c r="K102" s="460">
        <v>14.6</v>
      </c>
      <c r="L102" s="461"/>
      <c r="M102" s="459">
        <v>14.5</v>
      </c>
      <c r="N102" s="460">
        <v>2.7</v>
      </c>
      <c r="O102" s="460">
        <v>5.4</v>
      </c>
      <c r="P102" s="460">
        <v>1.8</v>
      </c>
      <c r="Q102" s="461"/>
      <c r="R102" s="460">
        <v>0.4</v>
      </c>
      <c r="S102" s="460">
        <v>6.6</v>
      </c>
      <c r="T102" s="460">
        <v>10.4</v>
      </c>
      <c r="U102" s="460">
        <v>3.5</v>
      </c>
      <c r="V102" s="461"/>
      <c r="W102" s="460">
        <v>-5.3</v>
      </c>
      <c r="X102" s="460">
        <v>3.8</v>
      </c>
      <c r="Y102" s="460">
        <v>3.6</v>
      </c>
      <c r="Z102" s="460">
        <v>1.7</v>
      </c>
      <c r="AA102" s="461"/>
      <c r="AB102" s="460">
        <v>82.1</v>
      </c>
      <c r="AC102" s="462">
        <v>26.9</v>
      </c>
      <c r="AD102" s="462">
        <v>24.5</v>
      </c>
      <c r="AE102" s="462">
        <v>20.900000000000002</v>
      </c>
      <c r="AF102" s="462">
        <v>3.6999999999999997</v>
      </c>
    </row>
    <row r="103" spans="1:32" ht="15.6" thickBot="1">
      <c r="A103" s="69"/>
      <c r="B103" s="69"/>
      <c r="C103" s="99"/>
      <c r="G103" s="69"/>
      <c r="H103" s="99"/>
      <c r="L103" s="69"/>
      <c r="M103" s="99"/>
      <c r="N103" s="99"/>
      <c r="O103" s="99"/>
      <c r="P103" s="99"/>
      <c r="Q103" s="69"/>
      <c r="V103" s="419"/>
      <c r="AA103" s="69"/>
      <c r="AB103" s="420"/>
      <c r="AC103" s="180"/>
      <c r="AD103" s="180"/>
      <c r="AE103" s="180"/>
      <c r="AF103" s="180"/>
    </row>
    <row r="104" spans="1:32" ht="15.6" thickTop="1">
      <c r="A104" s="67" t="s">
        <v>149</v>
      </c>
      <c r="B104" s="52"/>
      <c r="C104" s="536" t="s">
        <v>29</v>
      </c>
      <c r="D104" s="525"/>
      <c r="E104" s="525"/>
      <c r="F104" s="525"/>
      <c r="G104" s="52"/>
      <c r="H104" s="536" t="s">
        <v>30</v>
      </c>
      <c r="I104" s="525"/>
      <c r="J104" s="525"/>
      <c r="K104" s="525"/>
      <c r="L104" s="52"/>
      <c r="M104" s="524" t="s">
        <v>27</v>
      </c>
      <c r="N104" s="525"/>
      <c r="O104" s="525"/>
      <c r="P104" s="525"/>
      <c r="Q104" s="52"/>
      <c r="R104" s="524" t="s">
        <v>31</v>
      </c>
      <c r="S104" s="525"/>
      <c r="T104" s="525"/>
      <c r="U104" s="525"/>
      <c r="V104" s="52"/>
      <c r="W104" s="527" t="s">
        <v>28</v>
      </c>
      <c r="X104" s="527"/>
      <c r="Y104" s="527"/>
      <c r="Z104" s="527"/>
      <c r="AA104" s="52"/>
      <c r="AB104" s="183" t="s">
        <v>29</v>
      </c>
      <c r="AC104" s="183" t="s">
        <v>30</v>
      </c>
      <c r="AD104" s="183" t="s">
        <v>27</v>
      </c>
      <c r="AE104" s="202" t="s">
        <v>31</v>
      </c>
      <c r="AF104" s="202" t="s">
        <v>28</v>
      </c>
    </row>
    <row r="105" spans="1:32" ht="14.85">
      <c r="A105" s="69"/>
      <c r="B105" s="53"/>
      <c r="C105" s="20" t="s">
        <v>32</v>
      </c>
      <c r="D105" s="107" t="s">
        <v>33</v>
      </c>
      <c r="E105" s="107" t="s">
        <v>34</v>
      </c>
      <c r="F105" s="107" t="s">
        <v>35</v>
      </c>
      <c r="G105" s="53"/>
      <c r="H105" s="20" t="s">
        <v>32</v>
      </c>
      <c r="I105" s="107" t="s">
        <v>33</v>
      </c>
      <c r="J105" s="107" t="s">
        <v>34</v>
      </c>
      <c r="K105" s="107" t="s">
        <v>35</v>
      </c>
      <c r="L105" s="53"/>
      <c r="M105" s="130" t="s">
        <v>32</v>
      </c>
      <c r="N105" s="131" t="s">
        <v>33</v>
      </c>
      <c r="O105" s="131" t="s">
        <v>34</v>
      </c>
      <c r="P105" s="131" t="s">
        <v>35</v>
      </c>
      <c r="Q105" s="53"/>
      <c r="R105" s="130" t="s">
        <v>32</v>
      </c>
      <c r="S105" s="131" t="s">
        <v>33</v>
      </c>
      <c r="T105" s="131" t="s">
        <v>34</v>
      </c>
      <c r="U105" s="131" t="s">
        <v>35</v>
      </c>
      <c r="V105" s="53"/>
      <c r="W105" s="130" t="s">
        <v>32</v>
      </c>
      <c r="X105" s="131" t="s">
        <v>33</v>
      </c>
      <c r="Y105" s="131" t="s">
        <v>34</v>
      </c>
      <c r="Z105" s="131" t="s">
        <v>35</v>
      </c>
      <c r="AA105" s="53"/>
      <c r="AB105" s="150" t="s">
        <v>36</v>
      </c>
      <c r="AC105" s="150" t="s">
        <v>36</v>
      </c>
      <c r="AD105" s="150" t="s">
        <v>36</v>
      </c>
      <c r="AE105" s="21" t="s">
        <v>36</v>
      </c>
      <c r="AF105" s="21" t="s">
        <v>36</v>
      </c>
    </row>
    <row r="106" spans="1:32" ht="14.85">
      <c r="A106" s="10" t="s">
        <v>71</v>
      </c>
      <c r="B106" s="57"/>
      <c r="C106" s="465">
        <v>4.9000000000000002E-2</v>
      </c>
      <c r="D106" s="466">
        <v>0.3</v>
      </c>
      <c r="E106" s="466">
        <v>0.41499999999999998</v>
      </c>
      <c r="F106" s="466">
        <v>0.08</v>
      </c>
      <c r="G106" s="467"/>
      <c r="H106" s="465">
        <v>-7.0000000000000007E-2</v>
      </c>
      <c r="I106" s="466">
        <v>6.8000000000000005E-2</v>
      </c>
      <c r="J106" s="466">
        <v>7.9000000000000001E-2</v>
      </c>
      <c r="K106" s="466">
        <v>0.105</v>
      </c>
      <c r="L106" s="467"/>
      <c r="M106" s="465">
        <v>0.107</v>
      </c>
      <c r="N106" s="466">
        <v>1.9E-2</v>
      </c>
      <c r="O106" s="466">
        <v>0.04</v>
      </c>
      <c r="P106" s="466">
        <v>1.4E-2</v>
      </c>
      <c r="Q106" s="467"/>
      <c r="R106" s="466">
        <v>4.0000000000000001E-3</v>
      </c>
      <c r="S106" s="466">
        <v>6.7000000000000004E-2</v>
      </c>
      <c r="T106" s="466">
        <v>0.10299999999999999</v>
      </c>
      <c r="U106" s="466">
        <v>3.2000000000000001E-2</v>
      </c>
      <c r="V106" s="466"/>
      <c r="W106" s="466">
        <v>-4.8000000000000001E-2</v>
      </c>
      <c r="X106" s="466">
        <v>3.5000000000000003E-2</v>
      </c>
      <c r="Y106" s="466">
        <v>3.2000000000000001E-2</v>
      </c>
      <c r="Z106" s="466">
        <v>1.4E-2</v>
      </c>
      <c r="AA106" s="467"/>
      <c r="AB106" s="484">
        <v>0.22600000000000001</v>
      </c>
      <c r="AC106" s="484">
        <v>5.8999999999999997E-2</v>
      </c>
      <c r="AD106" s="484">
        <v>4.7E-2</v>
      </c>
      <c r="AE106" s="484">
        <v>4.5999999999999999E-2</v>
      </c>
      <c r="AF106" s="484">
        <v>8.0000000000000002E-3</v>
      </c>
    </row>
    <row r="107" spans="1:32" ht="14.85">
      <c r="A107" s="10" t="s">
        <v>72</v>
      </c>
      <c r="B107" s="57"/>
      <c r="C107" s="465">
        <v>5.5E-2</v>
      </c>
      <c r="D107" s="466">
        <v>0.34100000000000003</v>
      </c>
      <c r="E107" s="466">
        <v>0.47199999999999998</v>
      </c>
      <c r="F107" s="466">
        <v>9.0999999999999998E-2</v>
      </c>
      <c r="G107" s="467"/>
      <c r="H107" s="465">
        <v>-0.08</v>
      </c>
      <c r="I107" s="466">
        <v>7.8E-2</v>
      </c>
      <c r="J107" s="466">
        <v>9.0999999999999998E-2</v>
      </c>
      <c r="K107" s="466">
        <v>0.121</v>
      </c>
      <c r="L107" s="467"/>
      <c r="M107" s="465">
        <v>0.124</v>
      </c>
      <c r="N107" s="466">
        <v>2.3E-2</v>
      </c>
      <c r="O107" s="466">
        <v>4.4999999999999998E-2</v>
      </c>
      <c r="P107" s="466">
        <v>1.6E-2</v>
      </c>
      <c r="Q107" s="467"/>
      <c r="R107" s="466">
        <v>4.0000000000000001E-3</v>
      </c>
      <c r="S107" s="466">
        <v>7.6999999999999999E-2</v>
      </c>
      <c r="T107" s="466">
        <v>0.115</v>
      </c>
      <c r="U107" s="466">
        <v>3.5999999999999997E-2</v>
      </c>
      <c r="V107" s="467"/>
      <c r="W107" s="466">
        <v>-5.2999999999999999E-2</v>
      </c>
      <c r="X107" s="466">
        <v>3.9E-2</v>
      </c>
      <c r="Y107" s="466">
        <v>3.5999999999999997E-2</v>
      </c>
      <c r="Z107" s="466">
        <v>1.6E-2</v>
      </c>
      <c r="AA107" s="467"/>
      <c r="AB107" s="484">
        <v>0.25700000000000001</v>
      </c>
      <c r="AC107" s="484">
        <v>6.7000000000000004E-2</v>
      </c>
      <c r="AD107" s="484">
        <v>5.2999999999999999E-2</v>
      </c>
      <c r="AE107" s="484">
        <v>5.0999999999999997E-2</v>
      </c>
      <c r="AF107" s="484">
        <v>8.9999999999999993E-3</v>
      </c>
    </row>
    <row r="108" spans="1:32" ht="14.85">
      <c r="A108" s="10" t="s">
        <v>73</v>
      </c>
      <c r="B108" s="59"/>
      <c r="C108" s="469">
        <v>7.1000000000000004E-3</v>
      </c>
      <c r="D108" s="470">
        <v>7.4999999999999997E-3</v>
      </c>
      <c r="E108" s="470">
        <v>6.8999999999999999E-3</v>
      </c>
      <c r="F108" s="470">
        <v>6.7999999999999996E-3</v>
      </c>
      <c r="G108" s="471"/>
      <c r="H108" s="469">
        <v>6.1000000000000004E-3</v>
      </c>
      <c r="I108" s="470">
        <v>8.0000000000000002E-3</v>
      </c>
      <c r="J108" s="470">
        <v>8.6E-3</v>
      </c>
      <c r="K108" s="470">
        <v>8.6999999999999994E-3</v>
      </c>
      <c r="L108" s="471"/>
      <c r="M108" s="469">
        <v>8.2000000000000007E-3</v>
      </c>
      <c r="N108" s="470">
        <v>7.4999999999999997E-3</v>
      </c>
      <c r="O108" s="470">
        <v>7.4000000000000003E-3</v>
      </c>
      <c r="P108" s="470">
        <v>7.1000000000000004E-3</v>
      </c>
      <c r="Q108" s="471"/>
      <c r="R108" s="470">
        <v>7.7000000000000002E-3</v>
      </c>
      <c r="S108" s="470">
        <v>6.8999999999999999E-3</v>
      </c>
      <c r="T108" s="470">
        <v>6.7000000000000002E-3</v>
      </c>
      <c r="U108" s="470">
        <v>7.4000000000000003E-3</v>
      </c>
      <c r="V108" s="471"/>
      <c r="W108" s="470">
        <v>8.0999999999999996E-3</v>
      </c>
      <c r="X108" s="470">
        <v>8.0999999999999996E-3</v>
      </c>
      <c r="Y108" s="470">
        <v>8.5000000000000006E-3</v>
      </c>
      <c r="Z108" s="470">
        <v>9.7000000000000003E-3</v>
      </c>
      <c r="AA108" s="471"/>
      <c r="AB108" s="485">
        <v>7.1000000000000004E-3</v>
      </c>
      <c r="AC108" s="485">
        <v>7.9000000000000008E-3</v>
      </c>
      <c r="AD108" s="485">
        <v>7.4999999999999997E-3</v>
      </c>
      <c r="AE108" s="485">
        <v>7.0000000000000001E-3</v>
      </c>
      <c r="AF108" s="485">
        <v>8.9999999999999993E-3</v>
      </c>
    </row>
    <row r="109" spans="1:32" ht="14.85">
      <c r="A109" s="10" t="s">
        <v>74</v>
      </c>
      <c r="B109" s="57"/>
      <c r="C109" s="465">
        <v>0.47699999999999998</v>
      </c>
      <c r="D109" s="466">
        <v>0.17</v>
      </c>
      <c r="E109" s="466">
        <v>0.122</v>
      </c>
      <c r="F109" s="466">
        <v>0.41699999999999998</v>
      </c>
      <c r="G109" s="467"/>
      <c r="H109" s="465">
        <v>3.4</v>
      </c>
      <c r="I109" s="466">
        <v>0.34399999999999997</v>
      </c>
      <c r="J109" s="466">
        <v>0.35899999999999999</v>
      </c>
      <c r="K109" s="466">
        <v>0.27600000000000002</v>
      </c>
      <c r="L109" s="467"/>
      <c r="M109" s="465">
        <v>0.28499999999999998</v>
      </c>
      <c r="N109" s="466">
        <v>0.71699999999999997</v>
      </c>
      <c r="O109" s="466">
        <v>0.54</v>
      </c>
      <c r="P109" s="466">
        <v>0.66200000000000003</v>
      </c>
      <c r="Q109" s="467"/>
      <c r="R109" s="466">
        <v>0.55200000000000005</v>
      </c>
      <c r="S109" s="466">
        <v>0.48799999999999999</v>
      </c>
      <c r="T109" s="466">
        <v>0.371</v>
      </c>
      <c r="U109" s="466">
        <v>0.56999999999999995</v>
      </c>
      <c r="V109" s="467"/>
      <c r="W109" s="466">
        <v>0.96199999999999997</v>
      </c>
      <c r="X109" s="466">
        <v>0.65600000000000003</v>
      </c>
      <c r="Y109" s="466">
        <v>0.61399999999999999</v>
      </c>
      <c r="Z109" s="466">
        <v>0.755</v>
      </c>
      <c r="AA109" s="467"/>
      <c r="AB109" s="484">
        <v>0.221</v>
      </c>
      <c r="AC109" s="484">
        <v>0.40400000000000003</v>
      </c>
      <c r="AD109" s="484">
        <v>0.48099999999999998</v>
      </c>
      <c r="AE109" s="484">
        <v>0.48</v>
      </c>
      <c r="AF109" s="484">
        <v>0.72499999999999998</v>
      </c>
    </row>
    <row r="110" spans="1:32" ht="14.85">
      <c r="A110" s="10" t="s">
        <v>150</v>
      </c>
      <c r="B110" s="59"/>
      <c r="C110" s="469">
        <v>2.0000000000000001E-4</v>
      </c>
      <c r="D110" s="470">
        <v>-4.0000000000000002E-4</v>
      </c>
      <c r="E110" s="470">
        <v>-4.0000000000000002E-4</v>
      </c>
      <c r="F110" s="470">
        <v>-5.0000000000000001E-4</v>
      </c>
      <c r="G110" s="471"/>
      <c r="H110" s="469">
        <v>2.9999999999999997E-4</v>
      </c>
      <c r="I110" s="470">
        <v>8.0000000000000004E-4</v>
      </c>
      <c r="J110" s="470">
        <v>-2.0000000000000001E-4</v>
      </c>
      <c r="K110" s="470">
        <v>1E-4</v>
      </c>
      <c r="L110" s="471"/>
      <c r="M110" s="469">
        <v>-1.4E-3</v>
      </c>
      <c r="N110" s="470">
        <v>-5.9999999999999995E-4</v>
      </c>
      <c r="O110" s="470">
        <v>-4.0000000000000002E-4</v>
      </c>
      <c r="P110" s="470">
        <v>8.0000000000000004E-4</v>
      </c>
      <c r="Q110" s="471"/>
      <c r="R110" s="470">
        <v>1E-3</v>
      </c>
      <c r="S110" s="470">
        <v>8.9999999999999998E-4</v>
      </c>
      <c r="T110" s="470">
        <v>6.9999999999999999E-4</v>
      </c>
      <c r="U110" s="470">
        <v>8.0000000000000004E-4</v>
      </c>
      <c r="V110" s="471"/>
      <c r="W110" s="470">
        <v>5.9999999999999995E-4</v>
      </c>
      <c r="X110" s="470">
        <v>5.9999999999999995E-4</v>
      </c>
      <c r="Y110" s="470">
        <v>5.9999999999999995E-4</v>
      </c>
      <c r="Z110" s="470">
        <v>4.0000000000000002E-4</v>
      </c>
      <c r="AA110" s="471"/>
      <c r="AB110" s="485">
        <v>-2.9999999999999997E-4</v>
      </c>
      <c r="AC110" s="485">
        <v>2.9999999999999997E-4</v>
      </c>
      <c r="AD110" s="485">
        <v>-5.0000000000000001E-4</v>
      </c>
      <c r="AE110" s="485">
        <v>8.0000000000000004E-4</v>
      </c>
      <c r="AF110" s="485">
        <v>5.0000000000000001E-4</v>
      </c>
    </row>
    <row r="111" spans="1:32" ht="14.85">
      <c r="A111" s="10" t="s">
        <v>102</v>
      </c>
      <c r="B111" s="57"/>
      <c r="C111" s="486" t="s">
        <v>95</v>
      </c>
      <c r="D111" s="487" t="s">
        <v>95</v>
      </c>
      <c r="E111" s="487" t="s">
        <v>95</v>
      </c>
      <c r="F111" s="487" t="s">
        <v>95</v>
      </c>
      <c r="G111" s="488"/>
      <c r="H111" s="486" t="s">
        <v>95</v>
      </c>
      <c r="I111" s="487" t="s">
        <v>95</v>
      </c>
      <c r="J111" s="487" t="s">
        <v>95</v>
      </c>
      <c r="K111" s="487" t="s">
        <v>95</v>
      </c>
      <c r="L111" s="488"/>
      <c r="M111" s="486" t="s">
        <v>95</v>
      </c>
      <c r="N111" s="487" t="s">
        <v>95</v>
      </c>
      <c r="O111" s="487" t="s">
        <v>95</v>
      </c>
      <c r="P111" s="487" t="s">
        <v>95</v>
      </c>
      <c r="Q111" s="488"/>
      <c r="R111" s="487" t="s">
        <v>95</v>
      </c>
      <c r="S111" s="487" t="s">
        <v>95</v>
      </c>
      <c r="T111" s="487" t="s">
        <v>95</v>
      </c>
      <c r="U111" s="487" t="s">
        <v>95</v>
      </c>
      <c r="V111" s="489"/>
      <c r="W111" s="487" t="s">
        <v>95</v>
      </c>
      <c r="X111" s="487" t="s">
        <v>95</v>
      </c>
      <c r="Y111" s="487" t="s">
        <v>95</v>
      </c>
      <c r="Z111" s="487">
        <v>0</v>
      </c>
      <c r="AA111" s="489"/>
      <c r="AB111" s="487" t="s">
        <v>95</v>
      </c>
      <c r="AC111" s="487" t="s">
        <v>95</v>
      </c>
      <c r="AD111" s="487" t="s">
        <v>95</v>
      </c>
      <c r="AE111" s="487" t="s">
        <v>95</v>
      </c>
      <c r="AF111" s="487">
        <v>0</v>
      </c>
    </row>
    <row r="112" spans="1:32" ht="14.85">
      <c r="A112" s="10" t="s">
        <v>103</v>
      </c>
      <c r="B112" s="57"/>
      <c r="C112" s="486" t="s">
        <v>95</v>
      </c>
      <c r="D112" s="487" t="s">
        <v>95</v>
      </c>
      <c r="E112" s="487" t="s">
        <v>95</v>
      </c>
      <c r="F112" s="487" t="s">
        <v>95</v>
      </c>
      <c r="G112" s="488"/>
      <c r="H112" s="486" t="s">
        <v>95</v>
      </c>
      <c r="I112" s="487" t="s">
        <v>95</v>
      </c>
      <c r="J112" s="487" t="s">
        <v>95</v>
      </c>
      <c r="K112" s="487" t="s">
        <v>95</v>
      </c>
      <c r="L112" s="488"/>
      <c r="M112" s="486" t="s">
        <v>95</v>
      </c>
      <c r="N112" s="487" t="s">
        <v>95</v>
      </c>
      <c r="O112" s="487" t="s">
        <v>95</v>
      </c>
      <c r="P112" s="487" t="s">
        <v>95</v>
      </c>
      <c r="Q112" s="488"/>
      <c r="R112" s="487" t="s">
        <v>95</v>
      </c>
      <c r="S112" s="487" t="s">
        <v>95</v>
      </c>
      <c r="T112" s="487" t="s">
        <v>95</v>
      </c>
      <c r="U112" s="487" t="s">
        <v>95</v>
      </c>
      <c r="V112" s="489"/>
      <c r="W112" s="487" t="s">
        <v>95</v>
      </c>
      <c r="X112" s="487" t="s">
        <v>95</v>
      </c>
      <c r="Y112" s="487" t="s">
        <v>95</v>
      </c>
      <c r="Z112" s="487">
        <v>0</v>
      </c>
      <c r="AA112" s="489"/>
      <c r="AB112" s="487" t="s">
        <v>95</v>
      </c>
      <c r="AC112" s="487" t="s">
        <v>95</v>
      </c>
      <c r="AD112" s="487" t="s">
        <v>95</v>
      </c>
      <c r="AE112" s="487" t="s">
        <v>95</v>
      </c>
      <c r="AF112" s="487">
        <v>0</v>
      </c>
    </row>
    <row r="113" spans="1:64" ht="15.6" thickBot="1">
      <c r="A113" s="69"/>
      <c r="B113" s="69"/>
      <c r="C113" s="99"/>
      <c r="G113" s="69"/>
      <c r="H113" s="99"/>
      <c r="L113" s="69"/>
      <c r="M113" s="99"/>
      <c r="N113" s="99"/>
      <c r="O113" s="99"/>
      <c r="P113" s="99"/>
      <c r="Q113" s="69"/>
      <c r="V113" s="419"/>
      <c r="AA113" s="69"/>
    </row>
    <row r="114" spans="1:64" ht="15.6" thickTop="1">
      <c r="A114" s="67" t="s">
        <v>151</v>
      </c>
      <c r="B114" s="52"/>
      <c r="C114" s="536" t="s">
        <v>29</v>
      </c>
      <c r="D114" s="525"/>
      <c r="E114" s="525"/>
      <c r="F114" s="525"/>
      <c r="G114" s="52"/>
      <c r="H114" s="536" t="s">
        <v>30</v>
      </c>
      <c r="I114" s="525"/>
      <c r="J114" s="525"/>
      <c r="K114" s="525"/>
      <c r="L114" s="52"/>
      <c r="M114" s="524" t="s">
        <v>27</v>
      </c>
      <c r="N114" s="525"/>
      <c r="O114" s="525"/>
      <c r="P114" s="525"/>
      <c r="Q114" s="52"/>
      <c r="R114" s="524" t="s">
        <v>31</v>
      </c>
      <c r="S114" s="525"/>
      <c r="T114" s="525"/>
      <c r="U114" s="525"/>
      <c r="V114" s="383"/>
      <c r="W114" s="527" t="s">
        <v>28</v>
      </c>
      <c r="X114" s="527"/>
      <c r="Y114" s="527"/>
      <c r="Z114" s="527"/>
      <c r="AA114" s="66"/>
      <c r="AB114" s="202" t="s">
        <v>29</v>
      </c>
      <c r="AC114" s="202" t="s">
        <v>30</v>
      </c>
      <c r="AD114" s="202" t="s">
        <v>27</v>
      </c>
      <c r="AE114" s="202" t="s">
        <v>31</v>
      </c>
      <c r="AF114" s="202" t="s">
        <v>28</v>
      </c>
    </row>
    <row r="115" spans="1:64" ht="14.85">
      <c r="A115" s="69"/>
      <c r="B115" s="53"/>
      <c r="C115" s="20" t="s">
        <v>77</v>
      </c>
      <c r="D115" s="107" t="s">
        <v>78</v>
      </c>
      <c r="E115" s="124" t="s">
        <v>79</v>
      </c>
      <c r="F115" s="124" t="s">
        <v>80</v>
      </c>
      <c r="G115" s="53"/>
      <c r="H115" s="20" t="s">
        <v>77</v>
      </c>
      <c r="I115" s="107" t="s">
        <v>78</v>
      </c>
      <c r="J115" s="124" t="s">
        <v>79</v>
      </c>
      <c r="K115" s="124" t="s">
        <v>80</v>
      </c>
      <c r="L115" s="53"/>
      <c r="M115" s="20" t="s">
        <v>77</v>
      </c>
      <c r="N115" s="107" t="s">
        <v>78</v>
      </c>
      <c r="O115" s="107" t="s">
        <v>79</v>
      </c>
      <c r="P115" s="107" t="s">
        <v>80</v>
      </c>
      <c r="Q115" s="53"/>
      <c r="R115" s="20" t="s">
        <v>77</v>
      </c>
      <c r="S115" s="107" t="s">
        <v>78</v>
      </c>
      <c r="T115" s="107" t="s">
        <v>79</v>
      </c>
      <c r="U115" s="107" t="s">
        <v>80</v>
      </c>
      <c r="V115" s="383"/>
      <c r="W115" s="20" t="s">
        <v>77</v>
      </c>
      <c r="X115" s="107" t="s">
        <v>78</v>
      </c>
      <c r="Y115" s="107" t="s">
        <v>79</v>
      </c>
      <c r="Z115" s="107" t="s">
        <v>80</v>
      </c>
      <c r="AA115" s="66"/>
      <c r="AB115" s="21" t="s">
        <v>36</v>
      </c>
      <c r="AC115" s="21" t="s">
        <v>36</v>
      </c>
      <c r="AD115" s="21" t="s">
        <v>36</v>
      </c>
      <c r="AE115" s="21" t="s">
        <v>36</v>
      </c>
      <c r="AF115" s="21" t="s">
        <v>36</v>
      </c>
    </row>
    <row r="116" spans="1:64" ht="14.85">
      <c r="A116" s="10" t="s">
        <v>152</v>
      </c>
      <c r="B116" s="58"/>
      <c r="C116" s="475">
        <v>11119</v>
      </c>
      <c r="D116" s="476">
        <v>9177</v>
      </c>
      <c r="E116" s="476">
        <v>10458</v>
      </c>
      <c r="F116" s="476">
        <v>10060</v>
      </c>
      <c r="G116" s="477"/>
      <c r="H116" s="475">
        <v>11743</v>
      </c>
      <c r="I116" s="476">
        <v>16178</v>
      </c>
      <c r="J116" s="476">
        <v>16093</v>
      </c>
      <c r="K116" s="476">
        <v>17446</v>
      </c>
      <c r="L116" s="477"/>
      <c r="M116" s="475">
        <v>16958</v>
      </c>
      <c r="N116" s="476">
        <v>18565</v>
      </c>
      <c r="O116" s="476">
        <v>17392</v>
      </c>
      <c r="P116" s="476">
        <v>18213</v>
      </c>
      <c r="Q116" s="477"/>
      <c r="R116" s="476">
        <v>16287</v>
      </c>
      <c r="S116" s="476">
        <v>15149</v>
      </c>
      <c r="T116" s="476">
        <v>16957</v>
      </c>
      <c r="U116" s="476">
        <v>18386</v>
      </c>
      <c r="V116" s="478"/>
      <c r="W116" s="476">
        <v>17064</v>
      </c>
      <c r="X116" s="476">
        <v>16664</v>
      </c>
      <c r="Y116" s="476">
        <v>16822</v>
      </c>
      <c r="Z116" s="476">
        <v>18758</v>
      </c>
      <c r="AA116" s="478"/>
      <c r="AB116" s="476">
        <v>10060</v>
      </c>
      <c r="AC116" s="476">
        <v>17446</v>
      </c>
      <c r="AD116" s="476">
        <v>18213</v>
      </c>
      <c r="AE116" s="476">
        <v>18386</v>
      </c>
      <c r="AF116" s="476">
        <v>18758</v>
      </c>
    </row>
    <row r="117" spans="1:64" ht="14.85">
      <c r="A117" s="10" t="s">
        <v>153</v>
      </c>
      <c r="B117" s="58"/>
      <c r="C117" s="475">
        <v>1719</v>
      </c>
      <c r="D117" s="476">
        <v>1748</v>
      </c>
      <c r="E117" s="476">
        <v>1802</v>
      </c>
      <c r="F117" s="476">
        <v>1621</v>
      </c>
      <c r="G117" s="477"/>
      <c r="H117" s="475">
        <v>2363</v>
      </c>
      <c r="I117" s="476">
        <v>2682</v>
      </c>
      <c r="J117" s="476">
        <v>2685</v>
      </c>
      <c r="K117" s="476">
        <v>2580</v>
      </c>
      <c r="L117" s="477"/>
      <c r="M117" s="475">
        <v>2596</v>
      </c>
      <c r="N117" s="476">
        <v>2670</v>
      </c>
      <c r="O117" s="476">
        <v>2078</v>
      </c>
      <c r="P117" s="476">
        <v>1845</v>
      </c>
      <c r="Q117" s="477"/>
      <c r="R117" s="476">
        <v>1566</v>
      </c>
      <c r="S117" s="476">
        <v>1616</v>
      </c>
      <c r="T117" s="476">
        <v>1697</v>
      </c>
      <c r="U117" s="476">
        <v>1748</v>
      </c>
      <c r="V117" s="478"/>
      <c r="W117" s="476">
        <v>1800</v>
      </c>
      <c r="X117" s="476">
        <v>1828</v>
      </c>
      <c r="Y117" s="476">
        <v>1964</v>
      </c>
      <c r="Z117" s="476">
        <v>1892</v>
      </c>
      <c r="AA117" s="478"/>
      <c r="AB117" s="476">
        <v>1621</v>
      </c>
      <c r="AC117" s="476">
        <v>2580</v>
      </c>
      <c r="AD117" s="476">
        <v>1845</v>
      </c>
      <c r="AE117" s="476">
        <v>1748</v>
      </c>
      <c r="AF117" s="476">
        <v>1892</v>
      </c>
    </row>
    <row r="118" spans="1:64" ht="14.85">
      <c r="A118" s="10" t="s">
        <v>165</v>
      </c>
      <c r="B118" s="58"/>
      <c r="C118" s="475">
        <v>3262</v>
      </c>
      <c r="D118" s="476">
        <v>3501</v>
      </c>
      <c r="E118" s="476">
        <v>4336</v>
      </c>
      <c r="F118" s="476">
        <v>4483</v>
      </c>
      <c r="G118" s="477"/>
      <c r="H118" s="475">
        <v>7504</v>
      </c>
      <c r="I118" s="476">
        <v>4559</v>
      </c>
      <c r="J118" s="476">
        <v>3931</v>
      </c>
      <c r="K118" s="476">
        <v>3840</v>
      </c>
      <c r="L118" s="477"/>
      <c r="M118" s="475">
        <v>3365</v>
      </c>
      <c r="N118" s="476">
        <v>3014</v>
      </c>
      <c r="O118" s="476">
        <v>2907</v>
      </c>
      <c r="P118" s="476">
        <v>2814</v>
      </c>
      <c r="Q118" s="477"/>
      <c r="R118" s="476">
        <v>2651</v>
      </c>
      <c r="S118" s="476">
        <v>3099</v>
      </c>
      <c r="T118" s="476">
        <v>3100</v>
      </c>
      <c r="U118" s="476">
        <v>3613</v>
      </c>
      <c r="V118" s="478"/>
      <c r="W118" s="476">
        <v>3381</v>
      </c>
      <c r="X118" s="476">
        <v>3472</v>
      </c>
      <c r="Y118" s="476">
        <v>3386</v>
      </c>
      <c r="Z118" s="476">
        <f>3723</f>
        <v>3723</v>
      </c>
      <c r="AA118" s="478"/>
      <c r="AB118" s="476">
        <v>4483</v>
      </c>
      <c r="AC118" s="476">
        <v>3840</v>
      </c>
      <c r="AD118" s="476">
        <v>2814</v>
      </c>
      <c r="AE118" s="476">
        <v>3613</v>
      </c>
      <c r="AF118" s="476">
        <v>3723</v>
      </c>
    </row>
    <row r="119" spans="1:64" ht="14.85">
      <c r="A119" s="10" t="s">
        <v>157</v>
      </c>
      <c r="B119" s="58"/>
      <c r="C119" s="481" t="s">
        <v>95</v>
      </c>
      <c r="D119" s="476" t="s">
        <v>95</v>
      </c>
      <c r="E119" s="476" t="s">
        <v>95</v>
      </c>
      <c r="F119" s="476" t="s">
        <v>95</v>
      </c>
      <c r="G119" s="477"/>
      <c r="H119" s="481" t="s">
        <v>95</v>
      </c>
      <c r="I119" s="476" t="s">
        <v>95</v>
      </c>
      <c r="J119" s="476" t="s">
        <v>95</v>
      </c>
      <c r="K119" s="476" t="s">
        <v>95</v>
      </c>
      <c r="L119" s="477"/>
      <c r="M119" s="481" t="s">
        <v>95</v>
      </c>
      <c r="N119" s="476" t="s">
        <v>95</v>
      </c>
      <c r="O119" s="476" t="s">
        <v>95</v>
      </c>
      <c r="P119" s="476" t="s">
        <v>95</v>
      </c>
      <c r="Q119" s="477"/>
      <c r="R119" s="476" t="s">
        <v>95</v>
      </c>
      <c r="S119" s="476" t="s">
        <v>95</v>
      </c>
      <c r="T119" s="476" t="s">
        <v>95</v>
      </c>
      <c r="U119" s="476" t="s">
        <v>95</v>
      </c>
      <c r="V119" s="478"/>
      <c r="W119" s="476" t="s">
        <v>95</v>
      </c>
      <c r="X119" s="476" t="s">
        <v>95</v>
      </c>
      <c r="Y119" s="476" t="s">
        <v>95</v>
      </c>
      <c r="Z119" s="490">
        <v>0</v>
      </c>
      <c r="AA119" s="478"/>
      <c r="AB119" s="476" t="s">
        <v>95</v>
      </c>
      <c r="AC119" s="476" t="s">
        <v>95</v>
      </c>
      <c r="AD119" s="476" t="s">
        <v>95</v>
      </c>
      <c r="AE119" s="476" t="s">
        <v>95</v>
      </c>
      <c r="AF119" s="490">
        <v>0</v>
      </c>
    </row>
    <row r="120" spans="1:64" ht="14.85">
      <c r="A120" s="10" t="s">
        <v>158</v>
      </c>
      <c r="B120" s="58"/>
      <c r="C120" s="481" t="s">
        <v>95</v>
      </c>
      <c r="D120" s="476" t="s">
        <v>95</v>
      </c>
      <c r="E120" s="476" t="s">
        <v>95</v>
      </c>
      <c r="F120" s="476" t="s">
        <v>95</v>
      </c>
      <c r="G120" s="477"/>
      <c r="H120" s="481" t="s">
        <v>95</v>
      </c>
      <c r="I120" s="476" t="s">
        <v>95</v>
      </c>
      <c r="J120" s="476" t="s">
        <v>95</v>
      </c>
      <c r="K120" s="476" t="s">
        <v>95</v>
      </c>
      <c r="L120" s="477"/>
      <c r="M120" s="481" t="s">
        <v>95</v>
      </c>
      <c r="N120" s="476" t="s">
        <v>95</v>
      </c>
      <c r="O120" s="476" t="s">
        <v>95</v>
      </c>
      <c r="P120" s="476" t="s">
        <v>95</v>
      </c>
      <c r="Q120" s="477"/>
      <c r="R120" s="476" t="s">
        <v>95</v>
      </c>
      <c r="S120" s="476" t="s">
        <v>95</v>
      </c>
      <c r="T120" s="476" t="s">
        <v>95</v>
      </c>
      <c r="U120" s="476" t="s">
        <v>95</v>
      </c>
      <c r="V120" s="478"/>
      <c r="W120" s="476" t="s">
        <v>95</v>
      </c>
      <c r="X120" s="476" t="s">
        <v>95</v>
      </c>
      <c r="Y120" s="476" t="s">
        <v>95</v>
      </c>
      <c r="Z120" s="490">
        <v>0</v>
      </c>
      <c r="AA120" s="478"/>
      <c r="AB120" s="476" t="s">
        <v>95</v>
      </c>
      <c r="AC120" s="476" t="s">
        <v>95</v>
      </c>
      <c r="AD120" s="476" t="s">
        <v>95</v>
      </c>
      <c r="AE120" s="476" t="s">
        <v>95</v>
      </c>
      <c r="AF120" s="490">
        <v>0</v>
      </c>
    </row>
    <row r="121" spans="1:64" ht="14.85">
      <c r="A121" s="10" t="s">
        <v>159</v>
      </c>
      <c r="B121" s="58"/>
      <c r="C121" s="481">
        <v>157.95840000000001</v>
      </c>
      <c r="D121" s="476">
        <v>98.969899999999996</v>
      </c>
      <c r="E121" s="476">
        <v>601.86530000000005</v>
      </c>
      <c r="F121" s="476">
        <v>729.08410000000003</v>
      </c>
      <c r="G121" s="477"/>
      <c r="H121" s="481">
        <v>1048.97787361</v>
      </c>
      <c r="I121" s="476">
        <v>1047.4413677099999</v>
      </c>
      <c r="J121" s="476">
        <v>417.32874620000001</v>
      </c>
      <c r="K121" s="476">
        <v>158.42909072999998</v>
      </c>
      <c r="L121" s="477"/>
      <c r="M121" s="481">
        <v>74.968186869999997</v>
      </c>
      <c r="N121" s="476">
        <v>87.295709479999999</v>
      </c>
      <c r="O121" s="476">
        <v>90.017682509999986</v>
      </c>
      <c r="P121" s="476">
        <v>109.26159826</v>
      </c>
      <c r="Q121" s="477"/>
      <c r="R121" s="476">
        <v>100.71634490999999</v>
      </c>
      <c r="S121" s="476">
        <v>572.69793679999998</v>
      </c>
      <c r="T121" s="476">
        <v>573.51656507999996</v>
      </c>
      <c r="U121" s="476">
        <v>540.84436511000001</v>
      </c>
      <c r="V121" s="478"/>
      <c r="W121" s="476">
        <v>549.94023164999999</v>
      </c>
      <c r="X121" s="479">
        <v>531.80917111999997</v>
      </c>
      <c r="Y121" s="479">
        <v>534.07834106999996</v>
      </c>
      <c r="Z121" s="479">
        <v>531.26428537000004</v>
      </c>
      <c r="AA121" s="338"/>
      <c r="AB121" s="479">
        <v>729.08410000000003</v>
      </c>
      <c r="AC121" s="476">
        <v>158.42909072999998</v>
      </c>
      <c r="AD121" s="476">
        <v>109.26159826</v>
      </c>
      <c r="AE121" s="476">
        <v>540.84436511000001</v>
      </c>
      <c r="AF121" s="476">
        <v>531.26428537000004</v>
      </c>
      <c r="AS121" s="338"/>
      <c r="AT121" s="338"/>
      <c r="AU121" s="338"/>
      <c r="AV121" s="338"/>
      <c r="AW121" s="338"/>
      <c r="AX121" s="338"/>
      <c r="AY121" s="338"/>
      <c r="AZ121" s="338"/>
      <c r="BA121" s="338"/>
      <c r="BB121" s="338"/>
      <c r="BC121" s="338"/>
      <c r="BD121" s="338"/>
      <c r="BE121" s="338"/>
      <c r="BF121" s="338"/>
      <c r="BG121" s="338"/>
      <c r="BH121" s="338"/>
      <c r="BI121" s="338"/>
      <c r="BJ121" s="338"/>
      <c r="BK121" s="338"/>
      <c r="BL121" s="338"/>
    </row>
    <row r="122" spans="1:64">
      <c r="C122" s="199"/>
      <c r="D122" s="199"/>
      <c r="E122" s="199"/>
      <c r="F122" s="199"/>
      <c r="G122" s="416"/>
      <c r="H122" s="199"/>
      <c r="I122" s="417"/>
      <c r="J122" s="417"/>
      <c r="K122" s="417"/>
      <c r="L122" s="416"/>
      <c r="M122" s="199"/>
      <c r="N122" s="199"/>
      <c r="O122" s="199"/>
      <c r="P122" s="199"/>
      <c r="Q122" s="416"/>
      <c r="R122" s="388"/>
      <c r="S122" s="388"/>
      <c r="T122" s="388"/>
      <c r="U122" s="388"/>
      <c r="V122" s="418"/>
      <c r="W122" s="388"/>
      <c r="X122" s="388"/>
      <c r="Y122" s="388"/>
      <c r="Z122" s="388"/>
      <c r="AA122" s="416"/>
    </row>
    <row r="123" spans="1:64" ht="17.25" customHeight="1">
      <c r="A123" s="65" t="s">
        <v>166</v>
      </c>
      <c r="B123" s="65"/>
      <c r="C123" s="65"/>
      <c r="D123" s="65"/>
      <c r="E123" s="65"/>
      <c r="F123" s="65"/>
      <c r="G123" s="65"/>
      <c r="H123" s="65"/>
      <c r="I123" s="65"/>
      <c r="J123" s="65"/>
      <c r="K123" s="65"/>
      <c r="L123" s="65"/>
      <c r="M123" s="65"/>
      <c r="N123" s="65"/>
      <c r="O123" s="65"/>
      <c r="P123" s="65"/>
      <c r="Q123" s="65"/>
      <c r="R123" s="385"/>
      <c r="S123" s="385"/>
      <c r="T123" s="385"/>
      <c r="U123" s="385"/>
      <c r="V123" s="385"/>
      <c r="W123" s="385"/>
      <c r="X123" s="385"/>
      <c r="Y123" s="385"/>
      <c r="Z123" s="385"/>
      <c r="AA123" s="65"/>
      <c r="AB123" s="65"/>
      <c r="AC123" s="65"/>
      <c r="AD123" s="65"/>
      <c r="AE123" s="65"/>
      <c r="AF123" s="65"/>
    </row>
    <row r="124" spans="1:64" ht="6" customHeight="1" thickBot="1">
      <c r="A124" s="67"/>
      <c r="B124" s="67"/>
      <c r="C124" s="67"/>
      <c r="D124" s="67"/>
      <c r="E124" s="67"/>
      <c r="F124" s="67"/>
      <c r="G124" s="67"/>
      <c r="H124" s="67"/>
      <c r="I124" s="149"/>
      <c r="J124" s="149"/>
      <c r="K124" s="149"/>
      <c r="L124" s="67"/>
      <c r="M124" s="67"/>
      <c r="N124" s="67"/>
      <c r="O124" s="67"/>
      <c r="P124" s="67"/>
      <c r="Q124" s="67"/>
      <c r="R124" s="386"/>
      <c r="S124" s="386"/>
      <c r="T124" s="386"/>
      <c r="U124" s="386"/>
      <c r="V124" s="386"/>
      <c r="W124" s="386"/>
      <c r="X124" s="386"/>
      <c r="Y124" s="386"/>
      <c r="Z124" s="386"/>
      <c r="AA124" s="67"/>
    </row>
    <row r="125" spans="1:64" ht="15.6" thickTop="1">
      <c r="A125" s="67" t="s">
        <v>148</v>
      </c>
      <c r="B125" s="52"/>
      <c r="C125" s="536" t="s">
        <v>29</v>
      </c>
      <c r="D125" s="525"/>
      <c r="E125" s="525"/>
      <c r="F125" s="525"/>
      <c r="G125" s="52"/>
      <c r="H125" s="536" t="s">
        <v>30</v>
      </c>
      <c r="I125" s="525"/>
      <c r="J125" s="525"/>
      <c r="K125" s="525"/>
      <c r="L125" s="52"/>
      <c r="M125" s="524" t="s">
        <v>27</v>
      </c>
      <c r="N125" s="525"/>
      <c r="O125" s="525"/>
      <c r="P125" s="525"/>
      <c r="Q125" s="52"/>
      <c r="R125" s="524" t="s">
        <v>31</v>
      </c>
      <c r="S125" s="525"/>
      <c r="T125" s="525"/>
      <c r="U125" s="525"/>
      <c r="V125" s="52"/>
      <c r="W125" s="527" t="s">
        <v>28</v>
      </c>
      <c r="X125" s="527"/>
      <c r="Y125" s="527"/>
      <c r="Z125" s="527"/>
      <c r="AA125" s="52"/>
      <c r="AB125" s="183" t="s">
        <v>29</v>
      </c>
      <c r="AC125" s="183" t="s">
        <v>30</v>
      </c>
      <c r="AD125" s="183" t="s">
        <v>27</v>
      </c>
      <c r="AE125" s="202" t="s">
        <v>31</v>
      </c>
      <c r="AF125" s="202" t="s">
        <v>28</v>
      </c>
    </row>
    <row r="126" spans="1:64" ht="14.85">
      <c r="A126" s="68"/>
      <c r="B126" s="53"/>
      <c r="C126" s="20" t="s">
        <v>32</v>
      </c>
      <c r="D126" s="107" t="s">
        <v>33</v>
      </c>
      <c r="E126" s="107" t="s">
        <v>34</v>
      </c>
      <c r="F126" s="107" t="s">
        <v>35</v>
      </c>
      <c r="G126" s="53"/>
      <c r="H126" s="20" t="s">
        <v>32</v>
      </c>
      <c r="I126" s="107" t="s">
        <v>33</v>
      </c>
      <c r="J126" s="107" t="s">
        <v>34</v>
      </c>
      <c r="K126" s="107" t="s">
        <v>35</v>
      </c>
      <c r="L126" s="53"/>
      <c r="M126" s="130" t="s">
        <v>32</v>
      </c>
      <c r="N126" s="131" t="s">
        <v>33</v>
      </c>
      <c r="O126" s="131" t="s">
        <v>34</v>
      </c>
      <c r="P126" s="131" t="s">
        <v>35</v>
      </c>
      <c r="Q126" s="53"/>
      <c r="R126" s="130" t="s">
        <v>32</v>
      </c>
      <c r="S126" s="131" t="s">
        <v>33</v>
      </c>
      <c r="T126" s="131" t="s">
        <v>34</v>
      </c>
      <c r="U126" s="131" t="s">
        <v>35</v>
      </c>
      <c r="V126" s="53"/>
      <c r="W126" s="130" t="s">
        <v>32</v>
      </c>
      <c r="X126" s="131" t="s">
        <v>33</v>
      </c>
      <c r="Y126" s="131" t="s">
        <v>34</v>
      </c>
      <c r="Z126" s="131" t="s">
        <v>35</v>
      </c>
      <c r="AA126" s="53"/>
      <c r="AB126" s="150" t="s">
        <v>36</v>
      </c>
      <c r="AC126" s="150" t="s">
        <v>36</v>
      </c>
      <c r="AD126" s="150" t="s">
        <v>36</v>
      </c>
      <c r="AE126" s="21" t="s">
        <v>36</v>
      </c>
      <c r="AF126" s="21" t="s">
        <v>36</v>
      </c>
    </row>
    <row r="127" spans="1:64" ht="14.85">
      <c r="A127" s="10" t="s">
        <v>59</v>
      </c>
      <c r="B127" s="54"/>
      <c r="C127" s="491">
        <v>-9</v>
      </c>
      <c r="D127" s="492">
        <v>-9.4</v>
      </c>
      <c r="E127" s="492">
        <v>-11.4</v>
      </c>
      <c r="F127" s="492">
        <v>-10.3</v>
      </c>
      <c r="G127" s="493"/>
      <c r="H127" s="491">
        <v>-15.799999999999999</v>
      </c>
      <c r="I127" s="492">
        <v>-13.4</v>
      </c>
      <c r="J127" s="492">
        <v>-6.2</v>
      </c>
      <c r="K127" s="492">
        <v>-5.7</v>
      </c>
      <c r="L127" s="493"/>
      <c r="M127" s="491">
        <v>-9</v>
      </c>
      <c r="N127" s="492">
        <v>-6.4</v>
      </c>
      <c r="O127" s="492">
        <v>-8</v>
      </c>
      <c r="P127" s="492">
        <v>-6.7</v>
      </c>
      <c r="Q127" s="493"/>
      <c r="R127" s="492">
        <v>-5.0999999999999996</v>
      </c>
      <c r="S127" s="492">
        <v>-9.3000000000000007</v>
      </c>
      <c r="T127" s="492">
        <v>-8.9</v>
      </c>
      <c r="U127" s="492">
        <v>-12.4</v>
      </c>
      <c r="V127" s="493"/>
      <c r="W127" s="492">
        <v>0.5</v>
      </c>
      <c r="X127" s="492">
        <v>5.5</v>
      </c>
      <c r="Y127" s="492">
        <v>7.5</v>
      </c>
      <c r="Z127" s="492">
        <v>9.1</v>
      </c>
      <c r="AA127" s="493"/>
      <c r="AB127" s="494">
        <v>-39.799999999999997</v>
      </c>
      <c r="AC127" s="494">
        <v>-40.9</v>
      </c>
      <c r="AD127" s="494">
        <v>-30</v>
      </c>
      <c r="AE127" s="494">
        <v>-35.700000000000003</v>
      </c>
      <c r="AF127" s="494">
        <v>22.6</v>
      </c>
    </row>
    <row r="128" spans="1:64" ht="14.85">
      <c r="A128" s="10" t="s">
        <v>60</v>
      </c>
      <c r="B128" s="54"/>
      <c r="C128" s="491">
        <v>-0.79999999999999993</v>
      </c>
      <c r="D128" s="492">
        <v>-0.5</v>
      </c>
      <c r="E128" s="492">
        <v>-0.6</v>
      </c>
      <c r="F128" s="492">
        <v>-0.4</v>
      </c>
      <c r="G128" s="493"/>
      <c r="H128" s="491">
        <v>-0.6</v>
      </c>
      <c r="I128" s="492">
        <v>-0.8</v>
      </c>
      <c r="J128" s="492">
        <v>-0.8</v>
      </c>
      <c r="K128" s="492">
        <v>-0.7</v>
      </c>
      <c r="L128" s="493"/>
      <c r="M128" s="491">
        <v>-0.70000000000000007</v>
      </c>
      <c r="N128" s="492">
        <v>-0.79999999999999993</v>
      </c>
      <c r="O128" s="492">
        <v>-1</v>
      </c>
      <c r="P128" s="492">
        <v>-0.8</v>
      </c>
      <c r="Q128" s="493"/>
      <c r="R128" s="492">
        <v>-0.3</v>
      </c>
      <c r="S128" s="492">
        <v>-0.1</v>
      </c>
      <c r="T128" s="492">
        <v>-0.1</v>
      </c>
      <c r="U128" s="492">
        <v>-0.1</v>
      </c>
      <c r="V128" s="493"/>
      <c r="W128" s="492">
        <v>-0.5</v>
      </c>
      <c r="X128" s="492">
        <v>-0.1</v>
      </c>
      <c r="Y128" s="492">
        <v>0</v>
      </c>
      <c r="Z128" s="492">
        <v>-0.1</v>
      </c>
      <c r="AA128" s="493"/>
      <c r="AB128" s="494">
        <v>-2.1</v>
      </c>
      <c r="AC128" s="494">
        <v>-2.8</v>
      </c>
      <c r="AD128" s="494">
        <v>-3.1</v>
      </c>
      <c r="AE128" s="494">
        <v>-0.5</v>
      </c>
      <c r="AF128" s="494">
        <v>-0.7</v>
      </c>
    </row>
    <row r="129" spans="1:32" ht="14.85">
      <c r="A129" s="13" t="s">
        <v>61</v>
      </c>
      <c r="B129" s="55"/>
      <c r="C129" s="495">
        <v>-9.5</v>
      </c>
      <c r="D129" s="496">
        <v>-9.8000000000000007</v>
      </c>
      <c r="E129" s="496">
        <v>-12</v>
      </c>
      <c r="F129" s="496">
        <v>-10.7</v>
      </c>
      <c r="G129" s="497"/>
      <c r="H129" s="495">
        <v>-16.400000000000002</v>
      </c>
      <c r="I129" s="496">
        <v>-14.2</v>
      </c>
      <c r="J129" s="496">
        <v>-7.1</v>
      </c>
      <c r="K129" s="496">
        <v>-6.3</v>
      </c>
      <c r="L129" s="497"/>
      <c r="M129" s="495">
        <v>-9.7000000000000011</v>
      </c>
      <c r="N129" s="496">
        <v>-7.1</v>
      </c>
      <c r="O129" s="496">
        <v>-9</v>
      </c>
      <c r="P129" s="496">
        <v>-7.4</v>
      </c>
      <c r="Q129" s="497"/>
      <c r="R129" s="496">
        <v>-5.5</v>
      </c>
      <c r="S129" s="496">
        <v>-9.4</v>
      </c>
      <c r="T129" s="496">
        <v>-8.9</v>
      </c>
      <c r="U129" s="496">
        <v>-12.5</v>
      </c>
      <c r="V129" s="497"/>
      <c r="W129" s="496">
        <v>0</v>
      </c>
      <c r="X129" s="496">
        <v>5.3000000000000007</v>
      </c>
      <c r="Y129" s="496">
        <v>7.5</v>
      </c>
      <c r="Z129" s="496">
        <v>9</v>
      </c>
      <c r="AA129" s="497"/>
      <c r="AB129" s="498">
        <v>-42</v>
      </c>
      <c r="AC129" s="498">
        <v>-43.8</v>
      </c>
      <c r="AD129" s="498">
        <v>-33.099999999999994</v>
      </c>
      <c r="AE129" s="498">
        <v>-36.200000000000003</v>
      </c>
      <c r="AF129" s="498">
        <v>21.9</v>
      </c>
    </row>
    <row r="130" spans="1:32" ht="20.85">
      <c r="A130" s="14" t="s">
        <v>62</v>
      </c>
      <c r="B130" s="54"/>
      <c r="C130" s="491">
        <v>2.6</v>
      </c>
      <c r="D130" s="492">
        <v>-11.7</v>
      </c>
      <c r="E130" s="492">
        <v>-26.3</v>
      </c>
      <c r="F130" s="492">
        <v>10</v>
      </c>
      <c r="G130" s="493"/>
      <c r="H130" s="491">
        <v>8.1000000000000014</v>
      </c>
      <c r="I130" s="492">
        <v>-7.2000000000000011</v>
      </c>
      <c r="J130" s="492">
        <v>-15.999999999999998</v>
      </c>
      <c r="K130" s="492">
        <v>-12</v>
      </c>
      <c r="L130" s="493"/>
      <c r="M130" s="491">
        <v>-19.400000000000002</v>
      </c>
      <c r="N130" s="492">
        <v>-4.9000000000000004</v>
      </c>
      <c r="O130" s="492">
        <v>-8.6</v>
      </c>
      <c r="P130" s="492">
        <v>-7.1000000000000005</v>
      </c>
      <c r="Q130" s="493"/>
      <c r="R130" s="492">
        <v>-13.7</v>
      </c>
      <c r="S130" s="492">
        <v>-19.100000000000001</v>
      </c>
      <c r="T130" s="492">
        <v>-15</v>
      </c>
      <c r="U130" s="492">
        <v>-15.1</v>
      </c>
      <c r="V130" s="493"/>
      <c r="W130" s="492">
        <v>2.7</v>
      </c>
      <c r="X130" s="492">
        <v>-6.3</v>
      </c>
      <c r="Y130" s="492">
        <v>-1.8</v>
      </c>
      <c r="Z130" s="492">
        <v>-9</v>
      </c>
      <c r="AA130" s="493"/>
      <c r="AB130" s="494">
        <v>-25.4</v>
      </c>
      <c r="AC130" s="494">
        <v>-26.899999999999995</v>
      </c>
      <c r="AD130" s="494">
        <v>-39.9</v>
      </c>
      <c r="AE130" s="494">
        <v>-62.8</v>
      </c>
      <c r="AF130" s="494">
        <v>-14.4</v>
      </c>
    </row>
    <row r="131" spans="1:32" ht="14.85">
      <c r="A131" s="13" t="s">
        <v>63</v>
      </c>
      <c r="B131" s="55"/>
      <c r="C131" s="495">
        <v>-6.9</v>
      </c>
      <c r="D131" s="496">
        <v>-21.5</v>
      </c>
      <c r="E131" s="496">
        <v>-38.299999999999997</v>
      </c>
      <c r="F131" s="496">
        <v>-0.7</v>
      </c>
      <c r="G131" s="497"/>
      <c r="H131" s="495">
        <v>-8.1999999999999993</v>
      </c>
      <c r="I131" s="496">
        <v>-21.3</v>
      </c>
      <c r="J131" s="496">
        <v>-23</v>
      </c>
      <c r="K131" s="496">
        <v>-18.3</v>
      </c>
      <c r="L131" s="497"/>
      <c r="M131" s="495">
        <v>-29.1</v>
      </c>
      <c r="N131" s="496">
        <v>-12</v>
      </c>
      <c r="O131" s="496">
        <v>-17.599999999999998</v>
      </c>
      <c r="P131" s="496">
        <v>-14.6</v>
      </c>
      <c r="Q131" s="497"/>
      <c r="R131" s="496">
        <v>-19.100000000000001</v>
      </c>
      <c r="S131" s="496">
        <v>-28.5</v>
      </c>
      <c r="T131" s="496">
        <v>-23.9</v>
      </c>
      <c r="U131" s="496">
        <v>-27.6</v>
      </c>
      <c r="V131" s="497"/>
      <c r="W131" s="496">
        <v>2.7</v>
      </c>
      <c r="X131" s="496">
        <v>-0.9</v>
      </c>
      <c r="Y131" s="496">
        <v>5.6000000000000005</v>
      </c>
      <c r="Z131" s="496">
        <v>0</v>
      </c>
      <c r="AA131" s="497"/>
      <c r="AB131" s="498">
        <v>-67.400000000000006</v>
      </c>
      <c r="AC131" s="498">
        <v>-70.599999999999994</v>
      </c>
      <c r="AD131" s="498">
        <v>-73.2</v>
      </c>
      <c r="AE131" s="498">
        <v>-99</v>
      </c>
      <c r="AF131" s="498">
        <v>7.4</v>
      </c>
    </row>
    <row r="132" spans="1:32" ht="14.85">
      <c r="A132" s="13" t="s">
        <v>64</v>
      </c>
      <c r="B132" s="55"/>
      <c r="C132" s="495">
        <v>-2.8</v>
      </c>
      <c r="D132" s="496">
        <v>-4.2</v>
      </c>
      <c r="E132" s="496">
        <v>-3.6</v>
      </c>
      <c r="F132" s="496">
        <v>-14.1</v>
      </c>
      <c r="G132" s="497"/>
      <c r="H132" s="495">
        <v>-6.8</v>
      </c>
      <c r="I132" s="496">
        <v>-6.8</v>
      </c>
      <c r="J132" s="496">
        <v>-7.2</v>
      </c>
      <c r="K132" s="496">
        <v>-27.5</v>
      </c>
      <c r="L132" s="497"/>
      <c r="M132" s="495">
        <v>-4.9000000000000004</v>
      </c>
      <c r="N132" s="496">
        <v>-9.1</v>
      </c>
      <c r="O132" s="496">
        <v>-6.7</v>
      </c>
      <c r="P132" s="496">
        <v>-8.6999999999999993</v>
      </c>
      <c r="Q132" s="497"/>
      <c r="R132" s="496">
        <v>-6.1</v>
      </c>
      <c r="S132" s="496">
        <v>-4.5999999999999996</v>
      </c>
      <c r="T132" s="496">
        <v>-5.4</v>
      </c>
      <c r="U132" s="496">
        <v>-7.2</v>
      </c>
      <c r="V132" s="497"/>
      <c r="W132" s="496">
        <v>-4.5</v>
      </c>
      <c r="X132" s="496">
        <v>-5</v>
      </c>
      <c r="Y132" s="496">
        <v>-7.3</v>
      </c>
      <c r="Z132" s="496">
        <v>-3.9</v>
      </c>
      <c r="AA132" s="497"/>
      <c r="AB132" s="498">
        <v>-24.7</v>
      </c>
      <c r="AC132" s="498">
        <v>-48.4</v>
      </c>
      <c r="AD132" s="498">
        <v>-29.299999999999997</v>
      </c>
      <c r="AE132" s="498">
        <v>-23.2</v>
      </c>
      <c r="AF132" s="498">
        <v>-20.6</v>
      </c>
    </row>
    <row r="133" spans="1:32" ht="14.85">
      <c r="A133" s="13" t="s">
        <v>65</v>
      </c>
      <c r="B133" s="55"/>
      <c r="C133" s="495">
        <v>-9.6999999999999993</v>
      </c>
      <c r="D133" s="496">
        <v>-25.7</v>
      </c>
      <c r="E133" s="496">
        <v>-41.9</v>
      </c>
      <c r="F133" s="496">
        <v>-14.8</v>
      </c>
      <c r="G133" s="497"/>
      <c r="H133" s="495">
        <v>-15</v>
      </c>
      <c r="I133" s="496">
        <v>-28.200000000000003</v>
      </c>
      <c r="J133" s="496">
        <v>-30.3</v>
      </c>
      <c r="K133" s="496">
        <v>-45.8</v>
      </c>
      <c r="L133" s="497"/>
      <c r="M133" s="495">
        <v>-34.1</v>
      </c>
      <c r="N133" s="496">
        <v>-21.200000000000003</v>
      </c>
      <c r="O133" s="496">
        <v>-24.299999999999997</v>
      </c>
      <c r="P133" s="496">
        <v>-23.299999999999997</v>
      </c>
      <c r="Q133" s="497"/>
      <c r="R133" s="496">
        <v>-25.200000000000003</v>
      </c>
      <c r="S133" s="496">
        <v>-33.1</v>
      </c>
      <c r="T133" s="496">
        <v>-29.299999999999997</v>
      </c>
      <c r="U133" s="496">
        <v>-34.800000000000004</v>
      </c>
      <c r="V133" s="497"/>
      <c r="W133" s="496">
        <v>-1.7999999999999998</v>
      </c>
      <c r="X133" s="496">
        <v>-5.9</v>
      </c>
      <c r="Y133" s="496">
        <v>-1.6999999999999993</v>
      </c>
      <c r="Z133" s="496">
        <v>-3.9</v>
      </c>
      <c r="AA133" s="497"/>
      <c r="AB133" s="498">
        <v>-92.100000000000009</v>
      </c>
      <c r="AC133" s="498">
        <v>-119.19999999999999</v>
      </c>
      <c r="AD133" s="498">
        <v>-102.6</v>
      </c>
      <c r="AE133" s="498">
        <v>-122.3</v>
      </c>
      <c r="AF133" s="498">
        <v>-13.100000000000001</v>
      </c>
    </row>
    <row r="134" spans="1:32" ht="14.85">
      <c r="A134" s="10" t="s">
        <v>66</v>
      </c>
      <c r="B134" s="54"/>
      <c r="C134" s="491">
        <v>0</v>
      </c>
      <c r="D134" s="492">
        <v>0</v>
      </c>
      <c r="E134" s="492">
        <v>0</v>
      </c>
      <c r="F134" s="492">
        <v>0</v>
      </c>
      <c r="G134" s="493"/>
      <c r="H134" s="491">
        <v>0</v>
      </c>
      <c r="I134" s="492">
        <v>0</v>
      </c>
      <c r="J134" s="492">
        <v>-11.6</v>
      </c>
      <c r="K134" s="492">
        <v>-0.1</v>
      </c>
      <c r="L134" s="493"/>
      <c r="M134" s="491">
        <v>-11.5</v>
      </c>
      <c r="N134" s="492">
        <v>1</v>
      </c>
      <c r="O134" s="492">
        <v>-1.4</v>
      </c>
      <c r="P134" s="492">
        <v>-0.1</v>
      </c>
      <c r="Q134" s="493"/>
      <c r="R134" s="492">
        <v>-11.6</v>
      </c>
      <c r="S134" s="492">
        <v>0.9</v>
      </c>
      <c r="T134" s="492">
        <v>-0.1</v>
      </c>
      <c r="U134" s="492">
        <v>-0.1</v>
      </c>
      <c r="V134" s="493"/>
      <c r="W134" s="492">
        <v>-11.5</v>
      </c>
      <c r="X134" s="492">
        <v>-0.1</v>
      </c>
      <c r="Y134" s="492">
        <v>0</v>
      </c>
      <c r="Z134" s="492">
        <v>-0.1</v>
      </c>
      <c r="AA134" s="493"/>
      <c r="AB134" s="494">
        <v>0</v>
      </c>
      <c r="AC134" s="494">
        <v>-11.799999999999999</v>
      </c>
      <c r="AD134" s="494">
        <v>-12</v>
      </c>
      <c r="AE134" s="494">
        <v>-10.8</v>
      </c>
      <c r="AF134" s="494">
        <v>-11.8</v>
      </c>
    </row>
    <row r="135" spans="1:32" ht="14.85">
      <c r="A135" s="10" t="s">
        <v>67</v>
      </c>
      <c r="B135" s="54"/>
      <c r="C135" s="491">
        <v>-0.9</v>
      </c>
      <c r="D135" s="492">
        <v>-2.8</v>
      </c>
      <c r="E135" s="492">
        <v>0.6</v>
      </c>
      <c r="F135" s="492">
        <v>0.8</v>
      </c>
      <c r="G135" s="493"/>
      <c r="H135" s="491">
        <v>-0.5</v>
      </c>
      <c r="I135" s="492">
        <v>-9</v>
      </c>
      <c r="J135" s="492">
        <v>-2.2000000000000002</v>
      </c>
      <c r="K135" s="492">
        <v>-4.5999999999999996</v>
      </c>
      <c r="L135" s="493"/>
      <c r="M135" s="491">
        <v>-1.2</v>
      </c>
      <c r="N135" s="492">
        <v>-0.1</v>
      </c>
      <c r="O135" s="492">
        <v>-0.70000000000000007</v>
      </c>
      <c r="P135" s="492">
        <v>-6.7</v>
      </c>
      <c r="Q135" s="493"/>
      <c r="R135" s="492">
        <v>-0.70000000000000007</v>
      </c>
      <c r="S135" s="492">
        <v>-0.1</v>
      </c>
      <c r="T135" s="492">
        <v>-253.5</v>
      </c>
      <c r="U135" s="492">
        <v>0</v>
      </c>
      <c r="V135" s="493"/>
      <c r="W135" s="492">
        <v>0.1</v>
      </c>
      <c r="X135" s="492">
        <v>0.1</v>
      </c>
      <c r="Y135" s="492">
        <v>0.9</v>
      </c>
      <c r="Z135" s="492">
        <v>0.4</v>
      </c>
      <c r="AA135" s="493"/>
      <c r="AB135" s="494">
        <v>-2.2999999999999998</v>
      </c>
      <c r="AC135" s="494">
        <v>-16.399999999999999</v>
      </c>
      <c r="AD135" s="494">
        <v>-9</v>
      </c>
      <c r="AE135" s="494">
        <v>-254.4</v>
      </c>
      <c r="AF135" s="494">
        <v>1.5</v>
      </c>
    </row>
    <row r="136" spans="1:32" ht="14.85">
      <c r="A136" s="13" t="s">
        <v>68</v>
      </c>
      <c r="B136" s="55"/>
      <c r="C136" s="495">
        <v>-9.6</v>
      </c>
      <c r="D136" s="496">
        <v>-27.3</v>
      </c>
      <c r="E136" s="496">
        <v>-40.1</v>
      </c>
      <c r="F136" s="496">
        <v>-12.4</v>
      </c>
      <c r="G136" s="497"/>
      <c r="H136" s="495">
        <v>-14.2</v>
      </c>
      <c r="I136" s="496">
        <v>-38.799999999999997</v>
      </c>
      <c r="J136" s="496">
        <v>-43.8</v>
      </c>
      <c r="K136" s="496">
        <v>-49.4</v>
      </c>
      <c r="L136" s="497"/>
      <c r="M136" s="495">
        <v>-46.1</v>
      </c>
      <c r="N136" s="496">
        <v>-19.399999999999999</v>
      </c>
      <c r="O136" s="496">
        <v>-25.799999999999994</v>
      </c>
      <c r="P136" s="496">
        <v>-28.299999999999997</v>
      </c>
      <c r="Q136" s="497"/>
      <c r="R136" s="496">
        <v>-37.6</v>
      </c>
      <c r="S136" s="496">
        <v>-31.4</v>
      </c>
      <c r="T136" s="496">
        <v>-281.60000000000002</v>
      </c>
      <c r="U136" s="496">
        <v>-34.299999999999997</v>
      </c>
      <c r="V136" s="497"/>
      <c r="W136" s="496">
        <v>-12.8</v>
      </c>
      <c r="X136" s="496">
        <v>-5.3000000000000007</v>
      </c>
      <c r="Y136" s="496">
        <v>-0.8</v>
      </c>
      <c r="Z136" s="496">
        <v>-2</v>
      </c>
      <c r="AA136" s="497"/>
      <c r="AB136" s="498">
        <v>-89.4</v>
      </c>
      <c r="AC136" s="498">
        <v>-146.19999999999999</v>
      </c>
      <c r="AD136" s="498">
        <v>-119.60000000000001</v>
      </c>
      <c r="AE136" s="498">
        <v>-384.79999999999995</v>
      </c>
      <c r="AF136" s="498">
        <v>-21</v>
      </c>
    </row>
    <row r="137" spans="1:32" ht="14.85">
      <c r="A137" s="10" t="s">
        <v>69</v>
      </c>
      <c r="B137" s="54"/>
      <c r="C137" s="491">
        <v>4</v>
      </c>
      <c r="D137" s="492">
        <v>8.5</v>
      </c>
      <c r="E137" s="492">
        <v>11.8</v>
      </c>
      <c r="F137" s="492">
        <v>4.0999999999999996</v>
      </c>
      <c r="G137" s="493"/>
      <c r="H137" s="491">
        <v>4.3000000000000007</v>
      </c>
      <c r="I137" s="492">
        <v>10.6</v>
      </c>
      <c r="J137" s="492">
        <v>14</v>
      </c>
      <c r="K137" s="492">
        <v>14.7</v>
      </c>
      <c r="L137" s="493"/>
      <c r="M137" s="491">
        <v>12.7</v>
      </c>
      <c r="N137" s="492">
        <v>6.9</v>
      </c>
      <c r="O137" s="492">
        <v>8.6999999999999993</v>
      </c>
      <c r="P137" s="492">
        <v>31.3</v>
      </c>
      <c r="Q137" s="493"/>
      <c r="R137" s="492">
        <v>10.7</v>
      </c>
      <c r="S137" s="492">
        <v>9.1999999999999993</v>
      </c>
      <c r="T137" s="492">
        <v>67.3</v>
      </c>
      <c r="U137" s="492">
        <v>7.5</v>
      </c>
      <c r="V137" s="493"/>
      <c r="W137" s="492">
        <v>3</v>
      </c>
      <c r="X137" s="492">
        <v>-1.7</v>
      </c>
      <c r="Y137" s="492">
        <v>4</v>
      </c>
      <c r="Z137" s="492">
        <v>-0.2</v>
      </c>
      <c r="AA137" s="493"/>
      <c r="AB137" s="494">
        <v>28.4</v>
      </c>
      <c r="AC137" s="494">
        <v>43.7</v>
      </c>
      <c r="AD137" s="494">
        <v>59.7</v>
      </c>
      <c r="AE137" s="494">
        <v>94.600000000000009</v>
      </c>
      <c r="AF137" s="494">
        <v>5</v>
      </c>
    </row>
    <row r="138" spans="1:32" ht="14.85">
      <c r="A138" s="13" t="s">
        <v>70</v>
      </c>
      <c r="B138" s="55"/>
      <c r="C138" s="495">
        <v>-5.6999999999999993</v>
      </c>
      <c r="D138" s="496">
        <v>-18.8</v>
      </c>
      <c r="E138" s="496">
        <v>-28.3</v>
      </c>
      <c r="F138" s="496">
        <v>-8.5</v>
      </c>
      <c r="G138" s="497"/>
      <c r="H138" s="495">
        <v>-9.9</v>
      </c>
      <c r="I138" s="496">
        <v>-28.5</v>
      </c>
      <c r="J138" s="496">
        <v>-30</v>
      </c>
      <c r="K138" s="496">
        <v>-34.5</v>
      </c>
      <c r="L138" s="497"/>
      <c r="M138" s="495">
        <v>-33.4</v>
      </c>
      <c r="N138" s="496">
        <v>-12.6</v>
      </c>
      <c r="O138" s="496">
        <v>-17.299999999999994</v>
      </c>
      <c r="P138" s="496">
        <v>3</v>
      </c>
      <c r="Q138" s="497"/>
      <c r="R138" s="496">
        <v>-27</v>
      </c>
      <c r="S138" s="496">
        <v>-22.2</v>
      </c>
      <c r="T138" s="496">
        <v>-214.5</v>
      </c>
      <c r="U138" s="496">
        <v>-26.900000000000002</v>
      </c>
      <c r="V138" s="497"/>
      <c r="W138" s="496">
        <v>-9.8000000000000007</v>
      </c>
      <c r="X138" s="496">
        <v>-7</v>
      </c>
      <c r="Y138" s="496">
        <v>3.1</v>
      </c>
      <c r="Z138" s="496">
        <v>-2.2000000000000002</v>
      </c>
      <c r="AA138" s="497"/>
      <c r="AB138" s="498">
        <v>-61.3</v>
      </c>
      <c r="AC138" s="498">
        <v>-102.8</v>
      </c>
      <c r="AD138" s="498">
        <v>-60</v>
      </c>
      <c r="AE138" s="498">
        <v>-290.59999999999997</v>
      </c>
      <c r="AF138" s="498">
        <v>-16</v>
      </c>
    </row>
    <row r="139" spans="1:32" ht="15.6" thickBot="1">
      <c r="A139" s="69"/>
      <c r="B139" s="69"/>
      <c r="C139" s="99"/>
      <c r="G139" s="69"/>
      <c r="H139" s="99"/>
      <c r="L139" s="69"/>
      <c r="M139" s="99"/>
      <c r="N139" s="99"/>
      <c r="O139" s="99"/>
      <c r="P139" s="99"/>
      <c r="Q139" s="69"/>
      <c r="V139" s="419"/>
      <c r="AA139" s="69"/>
      <c r="AB139" s="420"/>
      <c r="AC139" s="180"/>
      <c r="AD139" s="180"/>
      <c r="AE139" s="180"/>
      <c r="AF139" s="180"/>
    </row>
    <row r="140" spans="1:32" ht="15.6" thickTop="1">
      <c r="A140" s="67" t="s">
        <v>149</v>
      </c>
      <c r="B140" s="52"/>
      <c r="C140" s="536" t="s">
        <v>29</v>
      </c>
      <c r="D140" s="525"/>
      <c r="E140" s="525"/>
      <c r="F140" s="525"/>
      <c r="G140" s="52"/>
      <c r="H140" s="536" t="s">
        <v>30</v>
      </c>
      <c r="I140" s="525"/>
      <c r="J140" s="525"/>
      <c r="K140" s="525"/>
      <c r="L140" s="52"/>
      <c r="M140" s="524" t="s">
        <v>27</v>
      </c>
      <c r="N140" s="525"/>
      <c r="O140" s="525"/>
      <c r="P140" s="525"/>
      <c r="Q140" s="52"/>
      <c r="R140" s="524" t="s">
        <v>31</v>
      </c>
      <c r="S140" s="525"/>
      <c r="T140" s="525"/>
      <c r="U140" s="525"/>
      <c r="V140" s="52"/>
      <c r="W140" s="527" t="s">
        <v>28</v>
      </c>
      <c r="X140" s="527"/>
      <c r="Y140" s="527"/>
      <c r="Z140" s="527"/>
      <c r="AA140" s="52"/>
      <c r="AB140" s="183" t="s">
        <v>29</v>
      </c>
      <c r="AC140" s="183" t="s">
        <v>30</v>
      </c>
      <c r="AD140" s="183" t="s">
        <v>27</v>
      </c>
      <c r="AE140" s="202" t="s">
        <v>31</v>
      </c>
      <c r="AF140" s="202" t="s">
        <v>28</v>
      </c>
    </row>
    <row r="141" spans="1:32" ht="14.85">
      <c r="A141" s="69"/>
      <c r="B141" s="53"/>
      <c r="C141" s="20" t="s">
        <v>32</v>
      </c>
      <c r="D141" s="107" t="s">
        <v>33</v>
      </c>
      <c r="E141" s="107" t="s">
        <v>34</v>
      </c>
      <c r="F141" s="107" t="s">
        <v>35</v>
      </c>
      <c r="G141" s="53"/>
      <c r="H141" s="20" t="s">
        <v>32</v>
      </c>
      <c r="I141" s="107" t="s">
        <v>33</v>
      </c>
      <c r="J141" s="107" t="s">
        <v>34</v>
      </c>
      <c r="K141" s="107" t="s">
        <v>35</v>
      </c>
      <c r="L141" s="53"/>
      <c r="M141" s="130" t="s">
        <v>32</v>
      </c>
      <c r="N141" s="131" t="s">
        <v>33</v>
      </c>
      <c r="O141" s="131" t="s">
        <v>34</v>
      </c>
      <c r="P141" s="131" t="s">
        <v>35</v>
      </c>
      <c r="Q141" s="53"/>
      <c r="R141" s="130" t="s">
        <v>32</v>
      </c>
      <c r="S141" s="131" t="s">
        <v>33</v>
      </c>
      <c r="T141" s="131" t="s">
        <v>34</v>
      </c>
      <c r="U141" s="131" t="s">
        <v>35</v>
      </c>
      <c r="V141" s="53"/>
      <c r="W141" s="130" t="s">
        <v>32</v>
      </c>
      <c r="X141" s="131" t="s">
        <v>33</v>
      </c>
      <c r="Y141" s="131" t="s">
        <v>34</v>
      </c>
      <c r="Z141" s="131" t="s">
        <v>35</v>
      </c>
      <c r="AA141" s="53"/>
      <c r="AB141" s="150" t="s">
        <v>36</v>
      </c>
      <c r="AC141" s="150" t="s">
        <v>36</v>
      </c>
      <c r="AD141" s="150" t="s">
        <v>36</v>
      </c>
      <c r="AE141" s="21" t="s">
        <v>36</v>
      </c>
      <c r="AF141" s="21" t="s">
        <v>36</v>
      </c>
    </row>
    <row r="142" spans="1:32" ht="14.85">
      <c r="A142" s="10" t="s">
        <v>71</v>
      </c>
      <c r="B142" s="57"/>
      <c r="C142" s="465">
        <v>-6.4000000000000001E-2</v>
      </c>
      <c r="D142" s="466">
        <v>-0.193</v>
      </c>
      <c r="E142" s="466">
        <v>-0.29599999999999999</v>
      </c>
      <c r="F142" s="466">
        <v>-9.2999999999999999E-2</v>
      </c>
      <c r="G142" s="467"/>
      <c r="H142" s="465">
        <v>-0.128</v>
      </c>
      <c r="I142" s="466">
        <v>-0.39900000000000002</v>
      </c>
      <c r="J142" s="466">
        <v>-0.40400000000000003</v>
      </c>
      <c r="K142" s="466">
        <v>-0.45600000000000002</v>
      </c>
      <c r="L142" s="467"/>
      <c r="M142" s="465">
        <v>-0.379</v>
      </c>
      <c r="N142" s="466">
        <v>-0.14199999999999999</v>
      </c>
      <c r="O142" s="466">
        <v>-0.20799999999999999</v>
      </c>
      <c r="P142" s="466">
        <v>3.5000000000000003E-2</v>
      </c>
      <c r="Q142" s="467"/>
      <c r="R142" s="466">
        <v>-0.34200000000000003</v>
      </c>
      <c r="S142" s="466">
        <v>-0.308</v>
      </c>
      <c r="T142" s="466">
        <v>-3.4740000000000002</v>
      </c>
      <c r="U142" s="466">
        <v>-0.47399999999999998</v>
      </c>
      <c r="V142" s="467"/>
      <c r="W142" s="466">
        <v>-0.18</v>
      </c>
      <c r="X142" s="466">
        <v>-0.13300000000000001</v>
      </c>
      <c r="Y142" s="466">
        <v>5.8000000000000003E-2</v>
      </c>
      <c r="Z142" s="466">
        <v>-3.7999999999999999E-2</v>
      </c>
      <c r="AA142" s="467"/>
      <c r="AB142" s="484">
        <v>-0.183</v>
      </c>
      <c r="AC142" s="484">
        <v>-0.309</v>
      </c>
      <c r="AD142" s="484">
        <v>-0.183</v>
      </c>
      <c r="AE142" s="484">
        <v>-1.07</v>
      </c>
      <c r="AF142" s="484">
        <v>-6.8000000000000005E-2</v>
      </c>
    </row>
    <row r="143" spans="1:32" ht="14.85">
      <c r="A143" s="10" t="s">
        <v>72</v>
      </c>
      <c r="B143" s="57"/>
      <c r="C143" s="465">
        <v>-7.4999999999999997E-2</v>
      </c>
      <c r="D143" s="466">
        <v>-0.23200000000000001</v>
      </c>
      <c r="E143" s="466">
        <v>-0.35799999999999998</v>
      </c>
      <c r="F143" s="466">
        <v>-0.111</v>
      </c>
      <c r="G143" s="467"/>
      <c r="H143" s="465">
        <v>-0.157</v>
      </c>
      <c r="I143" s="466">
        <v>-0.49</v>
      </c>
      <c r="J143" s="466">
        <v>-0.49</v>
      </c>
      <c r="K143" s="466">
        <v>-0.55400000000000005</v>
      </c>
      <c r="L143" s="467"/>
      <c r="M143" s="465">
        <v>-0.45600000000000002</v>
      </c>
      <c r="N143" s="466">
        <v>-0.17100000000000001</v>
      </c>
      <c r="O143" s="466">
        <v>-0.253</v>
      </c>
      <c r="P143" s="466">
        <v>4.2000000000000003E-2</v>
      </c>
      <c r="Q143" s="467"/>
      <c r="R143" s="466">
        <v>-0.41699999999999998</v>
      </c>
      <c r="S143" s="466">
        <v>-0.372</v>
      </c>
      <c r="T143" s="466">
        <v>-4.29</v>
      </c>
      <c r="U143" s="466">
        <v>-0.59299999999999997</v>
      </c>
      <c r="V143" s="467"/>
      <c r="W143" s="466">
        <v>-0.22600000000000001</v>
      </c>
      <c r="X143" s="466">
        <v>-0.16700000000000001</v>
      </c>
      <c r="Y143" s="466">
        <v>7.0999999999999994E-2</v>
      </c>
      <c r="Z143" s="466">
        <v>-4.5999999999999999E-2</v>
      </c>
      <c r="AA143" s="467"/>
      <c r="AB143" s="484">
        <v>-0.21299999999999999</v>
      </c>
      <c r="AC143" s="484">
        <v>-0.375</v>
      </c>
      <c r="AD143" s="484">
        <v>-0.223</v>
      </c>
      <c r="AE143" s="484">
        <v>-1.3360000000000001</v>
      </c>
      <c r="AF143" s="484">
        <v>-8.5000000000000006E-2</v>
      </c>
    </row>
    <row r="144" spans="1:32" ht="14.85">
      <c r="A144" s="10" t="s">
        <v>74</v>
      </c>
      <c r="B144" s="57"/>
      <c r="C144" s="465">
        <v>-0.40600000000000003</v>
      </c>
      <c r="D144" s="466">
        <v>-0.19500000000000001</v>
      </c>
      <c r="E144" s="466">
        <v>-9.4E-2</v>
      </c>
      <c r="F144" s="466">
        <v>-20.143000000000001</v>
      </c>
      <c r="G144" s="467"/>
      <c r="H144" s="465">
        <v>-0.82899999999999996</v>
      </c>
      <c r="I144" s="466">
        <v>-0.31900000000000001</v>
      </c>
      <c r="J144" s="466">
        <v>-0.313</v>
      </c>
      <c r="K144" s="466">
        <v>-1.5029999999999999</v>
      </c>
      <c r="L144" s="467"/>
      <c r="M144" s="465">
        <v>-0.16800000000000001</v>
      </c>
      <c r="N144" s="466">
        <v>-0.75800000000000001</v>
      </c>
      <c r="O144" s="466">
        <v>-0.38100000000000001</v>
      </c>
      <c r="P144" s="466">
        <v>-0.59599999999999997</v>
      </c>
      <c r="Q144" s="467"/>
      <c r="R144" s="466">
        <v>-0.31900000000000001</v>
      </c>
      <c r="S144" s="466">
        <v>-0.161</v>
      </c>
      <c r="T144" s="466">
        <v>-0.22600000000000001</v>
      </c>
      <c r="U144" s="466">
        <v>-0.26100000000000001</v>
      </c>
      <c r="V144" s="467"/>
      <c r="W144" s="466">
        <v>1.667</v>
      </c>
      <c r="X144" s="466">
        <v>-5.556</v>
      </c>
      <c r="Y144" s="466">
        <v>1.304</v>
      </c>
      <c r="Z144" s="466">
        <v>0</v>
      </c>
      <c r="AA144" s="467"/>
      <c r="AB144" s="484">
        <v>-0.36599999999999999</v>
      </c>
      <c r="AC144" s="484">
        <v>-0.68600000000000005</v>
      </c>
      <c r="AD144" s="484">
        <v>-0.4</v>
      </c>
      <c r="AE144" s="484">
        <v>-0.23400000000000001</v>
      </c>
      <c r="AF144" s="484">
        <v>2.7839999999999998</v>
      </c>
    </row>
    <row r="145" spans="1:64" ht="14.85">
      <c r="A145" s="10" t="s">
        <v>150</v>
      </c>
      <c r="B145" s="59"/>
      <c r="C145" s="469">
        <v>6.7000000000000002E-3</v>
      </c>
      <c r="D145" s="470">
        <v>3.09E-2</v>
      </c>
      <c r="E145" s="470">
        <v>-6.7999999999999996E-3</v>
      </c>
      <c r="F145" s="470">
        <v>-1.2E-2</v>
      </c>
      <c r="G145" s="471"/>
      <c r="H145" s="469">
        <v>5.7000000000000002E-3</v>
      </c>
      <c r="I145" s="470">
        <v>8.0500000000000002E-2</v>
      </c>
      <c r="J145" s="470">
        <v>4.9399999999999999E-2</v>
      </c>
      <c r="K145" s="470">
        <v>9.7900000000000001E-2</v>
      </c>
      <c r="L145" s="471"/>
      <c r="M145" s="469">
        <v>4.07E-2</v>
      </c>
      <c r="N145" s="470">
        <v>1.2999999999999999E-3</v>
      </c>
      <c r="O145" s="470">
        <v>8.3000000000000001E-3</v>
      </c>
      <c r="P145" s="470">
        <v>6.2399999999999997E-2</v>
      </c>
      <c r="Q145" s="471"/>
      <c r="R145" s="470">
        <v>4.3E-3</v>
      </c>
      <c r="S145" s="470">
        <v>6.9999999999999999E-4</v>
      </c>
      <c r="T145" s="470">
        <v>3.6475</v>
      </c>
      <c r="U145" s="470">
        <v>0</v>
      </c>
      <c r="V145" s="471"/>
      <c r="W145" s="470">
        <v>-2.5000000000000001E-3</v>
      </c>
      <c r="X145" s="470">
        <v>6.4999999999999997E-3</v>
      </c>
      <c r="Y145" s="470">
        <v>2.9499999999999998E-2</v>
      </c>
      <c r="Z145" s="470">
        <v>0.1026</v>
      </c>
      <c r="AA145" s="471"/>
      <c r="AB145" s="485">
        <v>6.1000000000000004E-3</v>
      </c>
      <c r="AC145" s="485">
        <v>5.6399999999999999E-2</v>
      </c>
      <c r="AD145" s="485">
        <v>3.0200000000000001E-2</v>
      </c>
      <c r="AE145" s="485">
        <v>0.60960000000000003</v>
      </c>
      <c r="AF145" s="485">
        <v>-5.1000000000000004E-3</v>
      </c>
    </row>
    <row r="146" spans="1:64" ht="14.85">
      <c r="A146" s="10" t="s">
        <v>102</v>
      </c>
      <c r="B146" s="57"/>
      <c r="C146" s="465">
        <v>0.153</v>
      </c>
      <c r="D146" s="466">
        <v>0.125</v>
      </c>
      <c r="E146" s="466">
        <v>0.113</v>
      </c>
      <c r="F146" s="466">
        <v>8.1000000000000003E-2</v>
      </c>
      <c r="G146" s="467"/>
      <c r="H146" s="465">
        <v>0.14299999999999999</v>
      </c>
      <c r="I146" s="466">
        <v>0.14599999999999999</v>
      </c>
      <c r="J146" s="466">
        <v>0.114</v>
      </c>
      <c r="K146" s="466">
        <v>0.14899999999999999</v>
      </c>
      <c r="L146" s="467"/>
      <c r="M146" s="465">
        <v>0.189</v>
      </c>
      <c r="N146" s="466">
        <v>0.16500000000000001</v>
      </c>
      <c r="O146" s="466">
        <v>0.157</v>
      </c>
      <c r="P146" s="466">
        <v>0.159</v>
      </c>
      <c r="Q146" s="467"/>
      <c r="R146" s="466">
        <v>0.17599999999999999</v>
      </c>
      <c r="S146" s="466">
        <v>0.20200000000000001</v>
      </c>
      <c r="T146" s="499" t="s">
        <v>95</v>
      </c>
      <c r="U146" s="500" t="s">
        <v>95</v>
      </c>
      <c r="V146" s="199"/>
      <c r="W146" s="500" t="s">
        <v>95</v>
      </c>
      <c r="X146" s="500" t="s">
        <v>95</v>
      </c>
      <c r="Y146" s="466">
        <v>0</v>
      </c>
      <c r="Z146" s="466">
        <v>0</v>
      </c>
      <c r="AA146" s="199"/>
      <c r="AB146" s="466">
        <v>8.1000000000000003E-2</v>
      </c>
      <c r="AC146" s="466">
        <v>0.14899999999999999</v>
      </c>
      <c r="AD146" s="466">
        <v>0.159</v>
      </c>
      <c r="AE146" s="466" t="s">
        <v>95</v>
      </c>
      <c r="AF146" s="466">
        <v>0</v>
      </c>
    </row>
    <row r="147" spans="1:64" ht="14.85">
      <c r="A147" s="10" t="s">
        <v>103</v>
      </c>
      <c r="B147" s="57"/>
      <c r="C147" s="465">
        <v>0.153</v>
      </c>
      <c r="D147" s="466">
        <v>0.125</v>
      </c>
      <c r="E147" s="466">
        <v>0.113</v>
      </c>
      <c r="F147" s="466">
        <v>8.1000000000000003E-2</v>
      </c>
      <c r="G147" s="467"/>
      <c r="H147" s="465">
        <v>0.14277777777777778</v>
      </c>
      <c r="I147" s="466">
        <v>0.14729574223245109</v>
      </c>
      <c r="J147" s="466">
        <v>0.11418376449598573</v>
      </c>
      <c r="K147" s="466">
        <v>0.14894859813084113</v>
      </c>
      <c r="L147" s="467"/>
      <c r="M147" s="465">
        <v>0.18930957683741648</v>
      </c>
      <c r="N147" s="466">
        <v>0.16461438755670771</v>
      </c>
      <c r="O147" s="466">
        <v>0.157</v>
      </c>
      <c r="P147" s="466">
        <v>0.159</v>
      </c>
      <c r="Q147" s="467"/>
      <c r="R147" s="466">
        <v>0.17599999999999999</v>
      </c>
      <c r="S147" s="466">
        <v>0.20200000000000001</v>
      </c>
      <c r="T147" s="466" t="s">
        <v>95</v>
      </c>
      <c r="U147" s="500" t="s">
        <v>95</v>
      </c>
      <c r="V147" s="199"/>
      <c r="W147" s="500" t="s">
        <v>95</v>
      </c>
      <c r="X147" s="466">
        <v>4.5999999999999999E-2</v>
      </c>
      <c r="Y147" s="466">
        <v>4.8000000000000001E-2</v>
      </c>
      <c r="Z147" s="466">
        <v>0.154</v>
      </c>
      <c r="AA147" s="199"/>
      <c r="AB147" s="466">
        <v>8.1000000000000003E-2</v>
      </c>
      <c r="AC147" s="466">
        <v>0.14894859813084113</v>
      </c>
      <c r="AD147" s="466">
        <v>0.159</v>
      </c>
      <c r="AE147" s="466" t="s">
        <v>95</v>
      </c>
      <c r="AF147" s="466">
        <v>0.154</v>
      </c>
    </row>
    <row r="148" spans="1:64" ht="15.6" thickBot="1">
      <c r="A148" s="69"/>
      <c r="B148" s="69"/>
      <c r="C148" s="303"/>
      <c r="D148" s="199"/>
      <c r="E148" s="199"/>
      <c r="F148" s="199"/>
      <c r="G148" s="186"/>
      <c r="H148" s="303"/>
      <c r="I148" s="199"/>
      <c r="J148" s="199"/>
      <c r="K148" s="199"/>
      <c r="L148" s="186"/>
      <c r="M148" s="303"/>
      <c r="N148" s="303"/>
      <c r="O148" s="303"/>
      <c r="P148" s="303"/>
      <c r="Q148" s="186"/>
      <c r="R148" s="388"/>
      <c r="S148" s="388"/>
      <c r="T148" s="388"/>
      <c r="U148" s="388"/>
      <c r="V148" s="389"/>
      <c r="W148" s="388"/>
      <c r="X148" s="388"/>
      <c r="Y148" s="388"/>
      <c r="Z148" s="388"/>
      <c r="AA148" s="186"/>
      <c r="AB148" s="199"/>
      <c r="AC148" s="199"/>
      <c r="AD148" s="199"/>
      <c r="AE148" s="199"/>
      <c r="AF148" s="199"/>
    </row>
    <row r="149" spans="1:64" ht="15.6" thickTop="1">
      <c r="A149" s="67" t="s">
        <v>151</v>
      </c>
      <c r="B149" s="52"/>
      <c r="C149" s="536" t="s">
        <v>29</v>
      </c>
      <c r="D149" s="525"/>
      <c r="E149" s="525"/>
      <c r="F149" s="525"/>
      <c r="G149" s="52"/>
      <c r="H149" s="536" t="s">
        <v>30</v>
      </c>
      <c r="I149" s="525"/>
      <c r="J149" s="525"/>
      <c r="K149" s="525"/>
      <c r="L149" s="52"/>
      <c r="M149" s="524" t="s">
        <v>27</v>
      </c>
      <c r="N149" s="525"/>
      <c r="O149" s="525"/>
      <c r="P149" s="525"/>
      <c r="Q149" s="52"/>
      <c r="R149" s="524" t="s">
        <v>31</v>
      </c>
      <c r="S149" s="525"/>
      <c r="T149" s="525"/>
      <c r="U149" s="525"/>
      <c r="V149" s="383"/>
      <c r="W149" s="527" t="s">
        <v>28</v>
      </c>
      <c r="X149" s="527"/>
      <c r="Y149" s="527"/>
      <c r="Z149" s="527"/>
      <c r="AA149" s="66"/>
      <c r="AB149" s="202" t="s">
        <v>29</v>
      </c>
      <c r="AC149" s="202" t="s">
        <v>30</v>
      </c>
      <c r="AD149" s="202" t="s">
        <v>27</v>
      </c>
      <c r="AE149" s="202" t="s">
        <v>31</v>
      </c>
      <c r="AF149" s="202" t="s">
        <v>28</v>
      </c>
    </row>
    <row r="150" spans="1:64" ht="14.85">
      <c r="A150" s="69"/>
      <c r="B150" s="53"/>
      <c r="C150" s="20" t="s">
        <v>77</v>
      </c>
      <c r="D150" s="107" t="s">
        <v>78</v>
      </c>
      <c r="E150" s="124" t="s">
        <v>79</v>
      </c>
      <c r="F150" s="124" t="s">
        <v>80</v>
      </c>
      <c r="G150" s="53"/>
      <c r="H150" s="20" t="s">
        <v>77</v>
      </c>
      <c r="I150" s="107" t="s">
        <v>78</v>
      </c>
      <c r="J150" s="124" t="s">
        <v>79</v>
      </c>
      <c r="K150" s="124" t="s">
        <v>80</v>
      </c>
      <c r="L150" s="53"/>
      <c r="M150" s="20" t="s">
        <v>77</v>
      </c>
      <c r="N150" s="107" t="s">
        <v>78</v>
      </c>
      <c r="O150" s="107" t="s">
        <v>79</v>
      </c>
      <c r="P150" s="107" t="s">
        <v>80</v>
      </c>
      <c r="Q150" s="53"/>
      <c r="R150" s="20" t="s">
        <v>77</v>
      </c>
      <c r="S150" s="107" t="s">
        <v>78</v>
      </c>
      <c r="T150" s="107" t="s">
        <v>79</v>
      </c>
      <c r="U150" s="107" t="s">
        <v>80</v>
      </c>
      <c r="V150" s="383"/>
      <c r="W150" s="20" t="s">
        <v>77</v>
      </c>
      <c r="X150" s="107" t="s">
        <v>78</v>
      </c>
      <c r="Y150" s="107" t="s">
        <v>79</v>
      </c>
      <c r="Z150" s="107" t="s">
        <v>80</v>
      </c>
      <c r="AA150" s="66"/>
      <c r="AB150" s="21" t="s">
        <v>36</v>
      </c>
      <c r="AC150" s="21" t="s">
        <v>36</v>
      </c>
      <c r="AD150" s="21" t="s">
        <v>36</v>
      </c>
      <c r="AE150" s="21" t="s">
        <v>36</v>
      </c>
      <c r="AF150" s="21" t="s">
        <v>36</v>
      </c>
    </row>
    <row r="151" spans="1:64" ht="14.85">
      <c r="A151" s="10" t="s">
        <v>152</v>
      </c>
      <c r="B151" s="58"/>
      <c r="C151" s="475">
        <v>4686</v>
      </c>
      <c r="D151" s="476">
        <v>3644</v>
      </c>
      <c r="E151" s="476">
        <v>3479</v>
      </c>
      <c r="F151" s="476">
        <v>4292</v>
      </c>
      <c r="G151" s="477"/>
      <c r="H151" s="475">
        <v>2993</v>
      </c>
      <c r="I151" s="476">
        <v>2699</v>
      </c>
      <c r="J151" s="476">
        <v>2484</v>
      </c>
      <c r="K151" s="476">
        <v>2517</v>
      </c>
      <c r="L151" s="477"/>
      <c r="M151" s="475">
        <v>1928</v>
      </c>
      <c r="N151" s="476">
        <v>2091</v>
      </c>
      <c r="O151" s="476">
        <v>2054</v>
      </c>
      <c r="P151" s="476">
        <v>2084</v>
      </c>
      <c r="Q151" s="477"/>
      <c r="R151" s="476">
        <v>2022</v>
      </c>
      <c r="S151" s="476">
        <v>1611</v>
      </c>
      <c r="T151" s="476">
        <v>1107</v>
      </c>
      <c r="U151" s="476">
        <v>1259</v>
      </c>
      <c r="V151" s="478"/>
      <c r="W151" s="476">
        <v>963</v>
      </c>
      <c r="X151" s="476">
        <v>688</v>
      </c>
      <c r="Y151" s="476">
        <v>672</v>
      </c>
      <c r="Z151" s="476">
        <v>1341</v>
      </c>
      <c r="AA151" s="478"/>
      <c r="AB151" s="476">
        <v>4292</v>
      </c>
      <c r="AC151" s="476">
        <v>2517</v>
      </c>
      <c r="AD151" s="476">
        <v>2084</v>
      </c>
      <c r="AE151" s="476">
        <v>1259</v>
      </c>
      <c r="AF151" s="476">
        <v>1341</v>
      </c>
    </row>
    <row r="152" spans="1:64" ht="14.85">
      <c r="A152" s="10" t="s">
        <v>153</v>
      </c>
      <c r="B152" s="58"/>
      <c r="C152" s="475">
        <v>2130</v>
      </c>
      <c r="D152" s="476">
        <v>2221</v>
      </c>
      <c r="E152" s="476">
        <v>2164</v>
      </c>
      <c r="F152" s="476">
        <v>2215</v>
      </c>
      <c r="G152" s="477"/>
      <c r="H152" s="475">
        <v>1929</v>
      </c>
      <c r="I152" s="476">
        <v>2008</v>
      </c>
      <c r="J152" s="476">
        <v>1842</v>
      </c>
      <c r="K152" s="476">
        <v>2033</v>
      </c>
      <c r="L152" s="477"/>
      <c r="M152" s="475">
        <v>1851</v>
      </c>
      <c r="N152" s="476">
        <v>2106</v>
      </c>
      <c r="O152" s="476">
        <v>2361</v>
      </c>
      <c r="P152" s="476">
        <v>2291</v>
      </c>
      <c r="Q152" s="477"/>
      <c r="R152" s="476">
        <v>2278</v>
      </c>
      <c r="S152" s="476">
        <v>1949</v>
      </c>
      <c r="T152" s="476">
        <v>1859</v>
      </c>
      <c r="U152" s="476">
        <v>1827</v>
      </c>
      <c r="V152" s="478"/>
      <c r="W152" s="476">
        <v>1669</v>
      </c>
      <c r="X152" s="476">
        <v>1511</v>
      </c>
      <c r="Y152" s="479">
        <v>1521</v>
      </c>
      <c r="Z152" s="479">
        <v>1719</v>
      </c>
      <c r="AA152" s="478"/>
      <c r="AB152" s="476">
        <v>2215</v>
      </c>
      <c r="AC152" s="476">
        <v>2033</v>
      </c>
      <c r="AD152" s="476">
        <v>2291</v>
      </c>
      <c r="AE152" s="476">
        <v>1827</v>
      </c>
      <c r="AF152" s="476">
        <v>1719</v>
      </c>
    </row>
    <row r="153" spans="1:64" ht="14.85">
      <c r="A153" s="10" t="s">
        <v>167</v>
      </c>
      <c r="B153" s="58"/>
      <c r="C153" s="475">
        <v>6385</v>
      </c>
      <c r="D153" s="476">
        <v>5909</v>
      </c>
      <c r="E153" s="476">
        <v>6261</v>
      </c>
      <c r="F153" s="476">
        <v>5949</v>
      </c>
      <c r="G153" s="477"/>
      <c r="H153" s="475">
        <v>3886</v>
      </c>
      <c r="I153" s="476">
        <v>6056</v>
      </c>
      <c r="J153" s="476">
        <v>6093</v>
      </c>
      <c r="K153" s="476">
        <v>6243</v>
      </c>
      <c r="L153" s="477"/>
      <c r="M153" s="475">
        <v>6219</v>
      </c>
      <c r="N153" s="476">
        <v>6032</v>
      </c>
      <c r="O153" s="476">
        <v>6205</v>
      </c>
      <c r="P153" s="476">
        <v>5929</v>
      </c>
      <c r="Q153" s="477"/>
      <c r="R153" s="476">
        <v>5772</v>
      </c>
      <c r="S153" s="476">
        <v>5382</v>
      </c>
      <c r="T153" s="476">
        <v>5258</v>
      </c>
      <c r="U153" s="476">
        <v>4761</v>
      </c>
      <c r="V153" s="478"/>
      <c r="W153" s="476">
        <v>4925</v>
      </c>
      <c r="X153" s="476">
        <v>4938</v>
      </c>
      <c r="Y153" s="476">
        <v>5331</v>
      </c>
      <c r="Z153" s="476">
        <v>5351</v>
      </c>
      <c r="AA153" s="478"/>
      <c r="AB153" s="476">
        <v>5949</v>
      </c>
      <c r="AC153" s="476">
        <v>6243</v>
      </c>
      <c r="AD153" s="476">
        <v>5929</v>
      </c>
      <c r="AE153" s="476">
        <v>4761</v>
      </c>
      <c r="AF153" s="476">
        <v>5351</v>
      </c>
    </row>
    <row r="154" spans="1:64" ht="14.85">
      <c r="A154" s="10" t="s">
        <v>157</v>
      </c>
      <c r="B154" s="58"/>
      <c r="C154" s="481">
        <v>255</v>
      </c>
      <c r="D154" s="476">
        <v>258</v>
      </c>
      <c r="E154" s="476">
        <v>258</v>
      </c>
      <c r="F154" s="476">
        <v>257</v>
      </c>
      <c r="G154" s="477"/>
      <c r="H154" s="481">
        <v>257</v>
      </c>
      <c r="I154" s="476">
        <v>254</v>
      </c>
      <c r="J154" s="476">
        <v>256</v>
      </c>
      <c r="K154" s="476">
        <v>255</v>
      </c>
      <c r="L154" s="477"/>
      <c r="M154" s="481">
        <v>255</v>
      </c>
      <c r="N154" s="476">
        <v>254</v>
      </c>
      <c r="O154" s="476">
        <v>254</v>
      </c>
      <c r="P154" s="476">
        <v>254</v>
      </c>
      <c r="Q154" s="477"/>
      <c r="R154" s="476">
        <v>256</v>
      </c>
      <c r="S154" s="476">
        <v>254</v>
      </c>
      <c r="T154" s="476" t="s">
        <v>95</v>
      </c>
      <c r="U154" s="476" t="s">
        <v>95</v>
      </c>
      <c r="V154" s="478"/>
      <c r="W154" s="476" t="s">
        <v>95</v>
      </c>
      <c r="X154" s="476" t="s">
        <v>95</v>
      </c>
      <c r="Y154" s="476" t="s">
        <v>95</v>
      </c>
      <c r="Z154" s="490">
        <v>0</v>
      </c>
      <c r="AA154" s="478"/>
      <c r="AB154" s="476">
        <v>257</v>
      </c>
      <c r="AC154" s="476">
        <v>255</v>
      </c>
      <c r="AD154" s="476">
        <v>254</v>
      </c>
      <c r="AE154" s="476" t="s">
        <v>95</v>
      </c>
      <c r="AF154" s="490">
        <v>0</v>
      </c>
    </row>
    <row r="155" spans="1:64" ht="14.85">
      <c r="A155" s="10" t="s">
        <v>158</v>
      </c>
      <c r="B155" s="58"/>
      <c r="C155" s="481">
        <v>254</v>
      </c>
      <c r="D155" s="476">
        <v>258</v>
      </c>
      <c r="E155" s="476">
        <v>258</v>
      </c>
      <c r="F155" s="476">
        <v>257</v>
      </c>
      <c r="G155" s="477"/>
      <c r="H155" s="481">
        <v>257</v>
      </c>
      <c r="I155" s="476">
        <v>256</v>
      </c>
      <c r="J155" s="476">
        <v>256</v>
      </c>
      <c r="K155" s="476">
        <v>255</v>
      </c>
      <c r="L155" s="477"/>
      <c r="M155" s="481">
        <v>255</v>
      </c>
      <c r="N155" s="476">
        <v>254</v>
      </c>
      <c r="O155" s="476">
        <v>254</v>
      </c>
      <c r="P155" s="476">
        <v>254</v>
      </c>
      <c r="Q155" s="477"/>
      <c r="R155" s="476">
        <v>256</v>
      </c>
      <c r="S155" s="476">
        <v>254</v>
      </c>
      <c r="T155" s="476" t="s">
        <v>95</v>
      </c>
      <c r="U155" s="476" t="s">
        <v>95</v>
      </c>
      <c r="V155" s="478"/>
      <c r="W155" s="476" t="s">
        <v>95</v>
      </c>
      <c r="X155" s="476">
        <v>38</v>
      </c>
      <c r="Y155" s="476">
        <v>38</v>
      </c>
      <c r="Z155" s="490">
        <v>38</v>
      </c>
      <c r="AA155" s="478"/>
      <c r="AB155" s="476">
        <v>257</v>
      </c>
      <c r="AC155" s="476">
        <v>255</v>
      </c>
      <c r="AD155" s="476">
        <v>254</v>
      </c>
      <c r="AE155" s="476" t="s">
        <v>95</v>
      </c>
      <c r="AF155" s="490">
        <v>38</v>
      </c>
    </row>
    <row r="156" spans="1:64" ht="14.85">
      <c r="A156" s="10" t="s">
        <v>159</v>
      </c>
      <c r="B156" s="58"/>
      <c r="C156" s="481">
        <v>8.0960785200000007</v>
      </c>
      <c r="D156" s="476">
        <v>8.1507392099999993</v>
      </c>
      <c r="E156" s="476">
        <v>1.4498409400000001</v>
      </c>
      <c r="F156" s="476">
        <v>8.0136547999999994</v>
      </c>
      <c r="G156" s="477"/>
      <c r="H156" s="481">
        <v>8.0206999999999997</v>
      </c>
      <c r="I156" s="476">
        <v>29.238307110000001</v>
      </c>
      <c r="J156" s="476">
        <v>6.9953747699999997</v>
      </c>
      <c r="K156" s="476">
        <v>17.961829290000001</v>
      </c>
      <c r="L156" s="477"/>
      <c r="M156" s="481">
        <v>28.452908600000001</v>
      </c>
      <c r="N156" s="476">
        <v>279.15954755000001</v>
      </c>
      <c r="O156" s="476">
        <v>303.95353921999998</v>
      </c>
      <c r="P156" s="476">
        <v>321.29391242000003</v>
      </c>
      <c r="Q156" s="477"/>
      <c r="R156" s="476">
        <v>320.47669098999995</v>
      </c>
      <c r="S156" s="476">
        <v>401.67920556000001</v>
      </c>
      <c r="T156" s="476">
        <v>366.09542966000004</v>
      </c>
      <c r="U156" s="476">
        <v>416.95023932999999</v>
      </c>
      <c r="V156" s="478"/>
      <c r="W156" s="476">
        <v>312.48027682999998</v>
      </c>
      <c r="X156" s="479">
        <v>309.56264290000001</v>
      </c>
      <c r="Y156" s="479">
        <v>320.96029533000001</v>
      </c>
      <c r="Z156" s="479">
        <v>322.08936313999999</v>
      </c>
      <c r="AA156" s="338"/>
      <c r="AB156" s="479">
        <v>8.0136547999999994</v>
      </c>
      <c r="AC156" s="476">
        <v>17.961829290000001</v>
      </c>
      <c r="AD156" s="476">
        <v>321.29391242000003</v>
      </c>
      <c r="AE156" s="476">
        <v>416.95023932999999</v>
      </c>
      <c r="AF156" s="476">
        <v>322.08936313999999</v>
      </c>
      <c r="AS156" s="338"/>
      <c r="AT156" s="338"/>
      <c r="AU156" s="338"/>
      <c r="AV156" s="338"/>
      <c r="AW156" s="338"/>
      <c r="AX156" s="338"/>
      <c r="AY156" s="338"/>
      <c r="AZ156" s="338"/>
      <c r="BA156" s="338"/>
      <c r="BB156" s="338"/>
      <c r="BC156" s="338"/>
      <c r="BD156" s="338"/>
      <c r="BE156" s="338"/>
      <c r="BF156" s="338"/>
      <c r="BG156" s="338"/>
      <c r="BH156" s="338"/>
      <c r="BI156" s="338"/>
      <c r="BJ156" s="338"/>
      <c r="BK156" s="338"/>
      <c r="BL156" s="338"/>
    </row>
    <row r="157" spans="1:64">
      <c r="C157" s="199"/>
      <c r="D157" s="199"/>
      <c r="E157" s="199"/>
      <c r="F157" s="199"/>
      <c r="G157" s="416"/>
      <c r="H157" s="199"/>
      <c r="I157" s="417"/>
      <c r="J157" s="417"/>
      <c r="K157" s="417"/>
      <c r="L157" s="416"/>
      <c r="M157" s="199"/>
      <c r="N157" s="199"/>
      <c r="O157" s="199"/>
      <c r="P157" s="199"/>
      <c r="Q157" s="416"/>
      <c r="R157" s="388"/>
      <c r="S157" s="388"/>
      <c r="T157" s="388"/>
      <c r="U157" s="388"/>
      <c r="V157" s="418"/>
      <c r="W157" s="388"/>
      <c r="X157" s="388"/>
      <c r="Y157" s="388"/>
      <c r="Z157" s="388"/>
      <c r="AA157" s="416"/>
      <c r="AB157" s="199"/>
    </row>
    <row r="158" spans="1:64" ht="17.25" customHeight="1">
      <c r="A158" s="65" t="s">
        <v>168</v>
      </c>
      <c r="B158" s="65"/>
      <c r="C158" s="65"/>
      <c r="D158" s="65"/>
      <c r="E158" s="65"/>
      <c r="F158" s="65"/>
      <c r="G158" s="65"/>
      <c r="H158" s="65"/>
      <c r="I158" s="65"/>
      <c r="J158" s="65"/>
      <c r="K158" s="65"/>
      <c r="L158" s="65"/>
      <c r="M158" s="65"/>
      <c r="N158" s="65"/>
      <c r="O158" s="65"/>
      <c r="P158" s="65"/>
      <c r="Q158" s="65"/>
      <c r="R158" s="385"/>
      <c r="S158" s="385"/>
      <c r="T158" s="385"/>
      <c r="U158" s="385"/>
      <c r="V158" s="385"/>
      <c r="W158" s="385"/>
      <c r="X158" s="385"/>
      <c r="Y158" s="385"/>
      <c r="Z158" s="385"/>
      <c r="AA158" s="65"/>
      <c r="AB158" s="65"/>
      <c r="AC158" s="65"/>
      <c r="AD158" s="65"/>
      <c r="AE158" s="65"/>
      <c r="AF158" s="65"/>
    </row>
    <row r="159" spans="1:64" ht="6" customHeight="1" thickBot="1">
      <c r="A159" s="67"/>
      <c r="B159" s="67"/>
      <c r="C159" s="67"/>
      <c r="D159" s="67"/>
      <c r="E159" s="67"/>
      <c r="F159" s="67"/>
      <c r="G159" s="67"/>
      <c r="H159" s="67"/>
      <c r="I159" s="149"/>
      <c r="J159" s="149"/>
      <c r="K159" s="149"/>
      <c r="L159" s="67"/>
      <c r="M159" s="67"/>
      <c r="N159" s="67"/>
      <c r="O159" s="67"/>
      <c r="P159" s="67"/>
      <c r="Q159" s="67"/>
      <c r="R159" s="386"/>
      <c r="S159" s="386"/>
      <c r="T159" s="386"/>
      <c r="U159" s="386"/>
      <c r="V159" s="386"/>
      <c r="W159" s="386"/>
      <c r="X159" s="386"/>
      <c r="Y159" s="386"/>
      <c r="Z159" s="386"/>
      <c r="AA159" s="67"/>
    </row>
    <row r="160" spans="1:64" ht="15.6" thickTop="1">
      <c r="A160" s="67" t="s">
        <v>148</v>
      </c>
      <c r="B160" s="52"/>
      <c r="C160" s="536" t="s">
        <v>29</v>
      </c>
      <c r="D160" s="525"/>
      <c r="E160" s="525"/>
      <c r="F160" s="525"/>
      <c r="G160" s="52"/>
      <c r="H160" s="536" t="s">
        <v>30</v>
      </c>
      <c r="I160" s="525"/>
      <c r="J160" s="525"/>
      <c r="K160" s="525"/>
      <c r="L160" s="52"/>
      <c r="M160" s="524" t="s">
        <v>27</v>
      </c>
      <c r="N160" s="525"/>
      <c r="O160" s="525"/>
      <c r="P160" s="525"/>
      <c r="Q160" s="52"/>
      <c r="R160" s="524" t="s">
        <v>31</v>
      </c>
      <c r="S160" s="525"/>
      <c r="T160" s="525"/>
      <c r="U160" s="525"/>
      <c r="V160" s="52"/>
      <c r="W160" s="527" t="s">
        <v>28</v>
      </c>
      <c r="X160" s="527"/>
      <c r="Y160" s="527"/>
      <c r="Z160" s="527"/>
      <c r="AA160" s="52"/>
      <c r="AB160" s="183" t="s">
        <v>29</v>
      </c>
      <c r="AC160" s="183" t="s">
        <v>30</v>
      </c>
      <c r="AD160" s="183" t="s">
        <v>27</v>
      </c>
      <c r="AE160" s="202" t="s">
        <v>31</v>
      </c>
      <c r="AF160" s="202" t="s">
        <v>28</v>
      </c>
    </row>
    <row r="161" spans="1:32" ht="14.85">
      <c r="A161" s="68"/>
      <c r="B161" s="53"/>
      <c r="C161" s="20" t="s">
        <v>32</v>
      </c>
      <c r="D161" s="107" t="s">
        <v>33</v>
      </c>
      <c r="E161" s="107" t="s">
        <v>34</v>
      </c>
      <c r="F161" s="107" t="s">
        <v>35</v>
      </c>
      <c r="G161" s="53"/>
      <c r="H161" s="20" t="s">
        <v>32</v>
      </c>
      <c r="I161" s="107" t="s">
        <v>33</v>
      </c>
      <c r="J161" s="107" t="s">
        <v>34</v>
      </c>
      <c r="K161" s="107" t="s">
        <v>35</v>
      </c>
      <c r="L161" s="53"/>
      <c r="M161" s="130" t="s">
        <v>32</v>
      </c>
      <c r="N161" s="131" t="s">
        <v>33</v>
      </c>
      <c r="O161" s="131" t="s">
        <v>34</v>
      </c>
      <c r="P161" s="131" t="s">
        <v>35</v>
      </c>
      <c r="Q161" s="53"/>
      <c r="R161" s="130" t="s">
        <v>32</v>
      </c>
      <c r="S161" s="131" t="s">
        <v>33</v>
      </c>
      <c r="T161" s="131" t="s">
        <v>34</v>
      </c>
      <c r="U161" s="131" t="s">
        <v>35</v>
      </c>
      <c r="V161" s="53"/>
      <c r="W161" s="130" t="s">
        <v>32</v>
      </c>
      <c r="X161" s="131" t="s">
        <v>33</v>
      </c>
      <c r="Y161" s="131" t="s">
        <v>34</v>
      </c>
      <c r="Z161" s="131" t="s">
        <v>35</v>
      </c>
      <c r="AA161" s="53"/>
      <c r="AB161" s="150" t="s">
        <v>36</v>
      </c>
      <c r="AC161" s="150" t="s">
        <v>36</v>
      </c>
      <c r="AD161" s="150" t="s">
        <v>36</v>
      </c>
      <c r="AE161" s="21" t="s">
        <v>36</v>
      </c>
      <c r="AF161" s="21" t="s">
        <v>36</v>
      </c>
    </row>
    <row r="162" spans="1:32" ht="14.85">
      <c r="A162" s="10" t="s">
        <v>59</v>
      </c>
      <c r="B162" s="54"/>
      <c r="C162" s="455">
        <v>214.5</v>
      </c>
      <c r="D162" s="456">
        <v>220.6</v>
      </c>
      <c r="E162" s="456">
        <v>220</v>
      </c>
      <c r="F162" s="456">
        <v>223.9</v>
      </c>
      <c r="G162" s="457"/>
      <c r="H162" s="455">
        <v>219.8</v>
      </c>
      <c r="I162" s="456">
        <v>227.5</v>
      </c>
      <c r="J162" s="456">
        <v>234.6</v>
      </c>
      <c r="K162" s="456">
        <v>233.6</v>
      </c>
      <c r="L162" s="457"/>
      <c r="M162" s="455">
        <v>229.6</v>
      </c>
      <c r="N162" s="456">
        <v>231.6</v>
      </c>
      <c r="O162" s="456">
        <v>233.8</v>
      </c>
      <c r="P162" s="456">
        <v>243.3</v>
      </c>
      <c r="Q162" s="457"/>
      <c r="R162" s="456">
        <v>242</v>
      </c>
      <c r="S162" s="456">
        <v>249.5</v>
      </c>
      <c r="T162" s="456">
        <v>260</v>
      </c>
      <c r="U162" s="456">
        <v>269.7</v>
      </c>
      <c r="V162" s="457"/>
      <c r="W162" s="456">
        <v>290</v>
      </c>
      <c r="X162" s="456">
        <v>310.2</v>
      </c>
      <c r="Y162" s="456">
        <v>313.7</v>
      </c>
      <c r="Z162" s="456">
        <v>316.3</v>
      </c>
      <c r="AA162" s="457"/>
      <c r="AB162" s="501">
        <v>879</v>
      </c>
      <c r="AC162" s="501">
        <v>915.4</v>
      </c>
      <c r="AD162" s="501">
        <v>938.3</v>
      </c>
      <c r="AE162" s="501">
        <v>1021.1</v>
      </c>
      <c r="AF162" s="501">
        <v>1230.2</v>
      </c>
    </row>
    <row r="163" spans="1:32" ht="14.85">
      <c r="A163" s="10" t="s">
        <v>60</v>
      </c>
      <c r="B163" s="54"/>
      <c r="C163" s="455">
        <v>72.5</v>
      </c>
      <c r="D163" s="456">
        <v>70</v>
      </c>
      <c r="E163" s="456">
        <v>70.8</v>
      </c>
      <c r="F163" s="456">
        <v>70</v>
      </c>
      <c r="G163" s="457"/>
      <c r="H163" s="455">
        <v>71.900000000000006</v>
      </c>
      <c r="I163" s="456">
        <v>55.8</v>
      </c>
      <c r="J163" s="456">
        <v>62.8</v>
      </c>
      <c r="K163" s="456">
        <v>64.3</v>
      </c>
      <c r="L163" s="457"/>
      <c r="M163" s="455">
        <v>67.7</v>
      </c>
      <c r="N163" s="456">
        <v>70.099999999999994</v>
      </c>
      <c r="O163" s="456">
        <v>71.7</v>
      </c>
      <c r="P163" s="456">
        <v>72.5</v>
      </c>
      <c r="Q163" s="457"/>
      <c r="R163" s="456">
        <v>81.400000000000006</v>
      </c>
      <c r="S163" s="456">
        <v>77.8</v>
      </c>
      <c r="T163" s="456">
        <v>75</v>
      </c>
      <c r="U163" s="456">
        <v>75</v>
      </c>
      <c r="V163" s="457"/>
      <c r="W163" s="456">
        <v>76.2</v>
      </c>
      <c r="X163" s="456">
        <v>76.7</v>
      </c>
      <c r="Y163" s="456">
        <v>76.599999999999994</v>
      </c>
      <c r="Z163" s="456">
        <v>77.7</v>
      </c>
      <c r="AA163" s="457"/>
      <c r="AB163" s="501">
        <v>283.5</v>
      </c>
      <c r="AC163" s="501">
        <v>254.8</v>
      </c>
      <c r="AD163" s="501">
        <v>282.10000000000002</v>
      </c>
      <c r="AE163" s="501">
        <v>309.3</v>
      </c>
      <c r="AF163" s="501">
        <v>307.2</v>
      </c>
    </row>
    <row r="164" spans="1:32" ht="14.85">
      <c r="A164" s="13" t="s">
        <v>61</v>
      </c>
      <c r="B164" s="55"/>
      <c r="C164" s="459">
        <v>287.10000000000002</v>
      </c>
      <c r="D164" s="460">
        <v>290.59999999999997</v>
      </c>
      <c r="E164" s="460">
        <v>290.8</v>
      </c>
      <c r="F164" s="460">
        <v>293.89999999999998</v>
      </c>
      <c r="G164" s="461"/>
      <c r="H164" s="459">
        <v>291.7</v>
      </c>
      <c r="I164" s="460">
        <v>283.3</v>
      </c>
      <c r="J164" s="460">
        <v>297.3</v>
      </c>
      <c r="K164" s="460">
        <v>297.89999999999998</v>
      </c>
      <c r="L164" s="461"/>
      <c r="M164" s="459">
        <v>297.3</v>
      </c>
      <c r="N164" s="460">
        <v>301.7</v>
      </c>
      <c r="O164" s="460">
        <v>305.5</v>
      </c>
      <c r="P164" s="460">
        <v>315.8</v>
      </c>
      <c r="Q164" s="461"/>
      <c r="R164" s="460">
        <v>323.39999999999998</v>
      </c>
      <c r="S164" s="460">
        <v>327.3</v>
      </c>
      <c r="T164" s="460">
        <v>335</v>
      </c>
      <c r="U164" s="460">
        <v>344.7</v>
      </c>
      <c r="V164" s="461"/>
      <c r="W164" s="460">
        <v>366.3</v>
      </c>
      <c r="X164" s="460">
        <v>386.8</v>
      </c>
      <c r="Y164" s="460">
        <v>390.3</v>
      </c>
      <c r="Z164" s="460">
        <v>394</v>
      </c>
      <c r="AA164" s="461"/>
      <c r="AB164" s="502">
        <v>1162.5</v>
      </c>
      <c r="AC164" s="502">
        <v>1170.3</v>
      </c>
      <c r="AD164" s="502">
        <v>1220.3999999999999</v>
      </c>
      <c r="AE164" s="502">
        <v>1330.3999999999999</v>
      </c>
      <c r="AF164" s="502">
        <v>1537.3999999999999</v>
      </c>
    </row>
    <row r="165" spans="1:32" ht="20.85">
      <c r="A165" s="14" t="s">
        <v>62</v>
      </c>
      <c r="B165" s="54"/>
      <c r="C165" s="455">
        <v>11.2</v>
      </c>
      <c r="D165" s="456">
        <v>22.4</v>
      </c>
      <c r="E165" s="456">
        <v>24.1</v>
      </c>
      <c r="F165" s="456">
        <v>20.399999999999999</v>
      </c>
      <c r="G165" s="457"/>
      <c r="H165" s="455">
        <v>5.2</v>
      </c>
      <c r="I165" s="456">
        <v>1.1000000000000001</v>
      </c>
      <c r="J165" s="456">
        <v>-7.4</v>
      </c>
      <c r="K165" s="456">
        <v>4.4000000000000004</v>
      </c>
      <c r="L165" s="457"/>
      <c r="M165" s="455">
        <v>3.8</v>
      </c>
      <c r="N165" s="456">
        <v>0.8</v>
      </c>
      <c r="O165" s="456">
        <v>1.7</v>
      </c>
      <c r="P165" s="456">
        <v>1.9</v>
      </c>
      <c r="Q165" s="457"/>
      <c r="R165" s="456">
        <v>2.1</v>
      </c>
      <c r="S165" s="456">
        <v>4.0999999999999996</v>
      </c>
      <c r="T165" s="456">
        <v>1.3</v>
      </c>
      <c r="U165" s="456">
        <v>-13.8</v>
      </c>
      <c r="V165" s="457"/>
      <c r="W165" s="456">
        <v>0.6</v>
      </c>
      <c r="X165" s="456">
        <v>-3.8</v>
      </c>
      <c r="Y165" s="456">
        <v>-0.6</v>
      </c>
      <c r="Z165" s="456">
        <v>-8.3000000000000007</v>
      </c>
      <c r="AA165" s="457"/>
      <c r="AB165" s="501">
        <v>78</v>
      </c>
      <c r="AC165" s="501">
        <v>3.4</v>
      </c>
      <c r="AD165" s="501">
        <v>8.1</v>
      </c>
      <c r="AE165" s="501">
        <v>-6.4</v>
      </c>
      <c r="AF165" s="501">
        <v>-12</v>
      </c>
    </row>
    <row r="166" spans="1:32" ht="14.85">
      <c r="A166" s="13" t="s">
        <v>63</v>
      </c>
      <c r="B166" s="55"/>
      <c r="C166" s="459">
        <v>298.3</v>
      </c>
      <c r="D166" s="460">
        <v>313</v>
      </c>
      <c r="E166" s="460">
        <v>314.89999999999998</v>
      </c>
      <c r="F166" s="460">
        <v>314.3</v>
      </c>
      <c r="G166" s="461"/>
      <c r="H166" s="459">
        <v>296.89999999999998</v>
      </c>
      <c r="I166" s="460">
        <v>284.39999999999998</v>
      </c>
      <c r="J166" s="460">
        <v>290</v>
      </c>
      <c r="K166" s="460">
        <v>302.3</v>
      </c>
      <c r="L166" s="461"/>
      <c r="M166" s="459">
        <v>301.10000000000002</v>
      </c>
      <c r="N166" s="460">
        <v>302.5</v>
      </c>
      <c r="O166" s="460">
        <v>307.2</v>
      </c>
      <c r="P166" s="460">
        <v>317.7</v>
      </c>
      <c r="Q166" s="461"/>
      <c r="R166" s="460">
        <v>325.39999999999998</v>
      </c>
      <c r="S166" s="460">
        <v>331.4</v>
      </c>
      <c r="T166" s="460">
        <v>336.3</v>
      </c>
      <c r="U166" s="460">
        <v>330.9</v>
      </c>
      <c r="V166" s="461"/>
      <c r="W166" s="460">
        <v>366.9</v>
      </c>
      <c r="X166" s="460">
        <v>383.1</v>
      </c>
      <c r="Y166" s="460">
        <v>389.7</v>
      </c>
      <c r="Z166" s="460">
        <v>385.7</v>
      </c>
      <c r="AA166" s="461"/>
      <c r="AB166" s="502">
        <v>1240.5</v>
      </c>
      <c r="AC166" s="502">
        <v>1173.6999999999998</v>
      </c>
      <c r="AD166" s="502">
        <v>1228.5</v>
      </c>
      <c r="AE166" s="502">
        <v>1324</v>
      </c>
      <c r="AF166" s="502">
        <v>1525.4</v>
      </c>
    </row>
    <row r="167" spans="1:32" ht="14.85">
      <c r="A167" s="13" t="s">
        <v>64</v>
      </c>
      <c r="B167" s="55"/>
      <c r="C167" s="459">
        <v>-126.4</v>
      </c>
      <c r="D167" s="460">
        <v>-136</v>
      </c>
      <c r="E167" s="460">
        <v>-133.4</v>
      </c>
      <c r="F167" s="460">
        <v>-133.9</v>
      </c>
      <c r="G167" s="461"/>
      <c r="H167" s="459">
        <v>-125</v>
      </c>
      <c r="I167" s="460">
        <v>-124.7</v>
      </c>
      <c r="J167" s="460">
        <v>-125.3</v>
      </c>
      <c r="K167" s="460">
        <v>-144.69999999999999</v>
      </c>
      <c r="L167" s="461"/>
      <c r="M167" s="459">
        <v>-121.8</v>
      </c>
      <c r="N167" s="460">
        <v>-121.2</v>
      </c>
      <c r="O167" s="460">
        <v>-120.4</v>
      </c>
      <c r="P167" s="460">
        <v>-121.8</v>
      </c>
      <c r="Q167" s="461"/>
      <c r="R167" s="460">
        <v>-120.4</v>
      </c>
      <c r="S167" s="460">
        <v>-118.2</v>
      </c>
      <c r="T167" s="460">
        <v>-118</v>
      </c>
      <c r="U167" s="460">
        <v>-118.1</v>
      </c>
      <c r="V167" s="461"/>
      <c r="W167" s="460">
        <v>-119.4</v>
      </c>
      <c r="X167" s="460">
        <v>-120.7</v>
      </c>
      <c r="Y167" s="460">
        <v>-121.9</v>
      </c>
      <c r="Z167" s="460">
        <v>-123.4</v>
      </c>
      <c r="AA167" s="461"/>
      <c r="AB167" s="502">
        <v>-529.70000000000005</v>
      </c>
      <c r="AC167" s="502">
        <v>-519.70000000000005</v>
      </c>
      <c r="AD167" s="502">
        <v>-485.3</v>
      </c>
      <c r="AE167" s="502">
        <v>-474.8</v>
      </c>
      <c r="AF167" s="502">
        <v>-485.3</v>
      </c>
    </row>
    <row r="168" spans="1:32" ht="14.85">
      <c r="A168" s="13" t="s">
        <v>65</v>
      </c>
      <c r="B168" s="55"/>
      <c r="C168" s="459">
        <v>171.9</v>
      </c>
      <c r="D168" s="460">
        <v>177</v>
      </c>
      <c r="E168" s="460">
        <v>181.49999999999997</v>
      </c>
      <c r="F168" s="460">
        <v>180.4</v>
      </c>
      <c r="G168" s="461"/>
      <c r="H168" s="459">
        <v>171.9</v>
      </c>
      <c r="I168" s="460">
        <v>159.69999999999999</v>
      </c>
      <c r="J168" s="460">
        <v>164.6</v>
      </c>
      <c r="K168" s="460">
        <v>157.6</v>
      </c>
      <c r="L168" s="461"/>
      <c r="M168" s="459">
        <v>179.2</v>
      </c>
      <c r="N168" s="460">
        <v>181.3</v>
      </c>
      <c r="O168" s="460">
        <v>186.8</v>
      </c>
      <c r="P168" s="460">
        <v>195.9</v>
      </c>
      <c r="Q168" s="461"/>
      <c r="R168" s="460">
        <v>204.99999999999997</v>
      </c>
      <c r="S168" s="460">
        <v>213.2</v>
      </c>
      <c r="T168" s="460">
        <v>218.3</v>
      </c>
      <c r="U168" s="460">
        <v>212.79999999999998</v>
      </c>
      <c r="V168" s="461"/>
      <c r="W168" s="460">
        <v>247.49999999999997</v>
      </c>
      <c r="X168" s="460">
        <v>262.40000000000003</v>
      </c>
      <c r="Y168" s="460">
        <v>267.79999999999995</v>
      </c>
      <c r="Z168" s="460">
        <v>262.29999999999995</v>
      </c>
      <c r="AA168" s="461"/>
      <c r="AB168" s="502">
        <v>710.8</v>
      </c>
      <c r="AC168" s="502">
        <v>653.9</v>
      </c>
      <c r="AD168" s="502">
        <v>743.2</v>
      </c>
      <c r="AE168" s="502">
        <v>849.2</v>
      </c>
      <c r="AF168" s="502">
        <v>1040.0999999999999</v>
      </c>
    </row>
    <row r="169" spans="1:32" ht="14.85">
      <c r="A169" s="10" t="s">
        <v>66</v>
      </c>
      <c r="B169" s="54"/>
      <c r="C169" s="455">
        <v>-34.200000000000003</v>
      </c>
      <c r="D169" s="456">
        <v>-2.9</v>
      </c>
      <c r="E169" s="456">
        <v>-2.1</v>
      </c>
      <c r="F169" s="456">
        <v>-3.2</v>
      </c>
      <c r="G169" s="457"/>
      <c r="H169" s="455">
        <v>-36.4</v>
      </c>
      <c r="I169" s="456">
        <v>-2.5</v>
      </c>
      <c r="J169" s="456">
        <v>-14.2</v>
      </c>
      <c r="K169" s="456">
        <v>-6.1</v>
      </c>
      <c r="L169" s="457"/>
      <c r="M169" s="455">
        <v>-54.2</v>
      </c>
      <c r="N169" s="456">
        <v>-2</v>
      </c>
      <c r="O169" s="456">
        <v>-4.3</v>
      </c>
      <c r="P169" s="456">
        <v>8.9</v>
      </c>
      <c r="Q169" s="457"/>
      <c r="R169" s="456">
        <v>-38.4</v>
      </c>
      <c r="S169" s="456">
        <v>-7.3</v>
      </c>
      <c r="T169" s="456">
        <v>-3.4</v>
      </c>
      <c r="U169" s="456">
        <v>0.1</v>
      </c>
      <c r="V169" s="457"/>
      <c r="W169" s="456">
        <v>-41</v>
      </c>
      <c r="X169" s="456">
        <v>2.6</v>
      </c>
      <c r="Y169" s="456">
        <v>-3.3</v>
      </c>
      <c r="Z169" s="456">
        <v>2.7</v>
      </c>
      <c r="AA169" s="457"/>
      <c r="AB169" s="501">
        <v>-42.4</v>
      </c>
      <c r="AC169" s="501">
        <v>-59.2</v>
      </c>
      <c r="AD169" s="501">
        <v>-51.6</v>
      </c>
      <c r="AE169" s="501">
        <v>-48.8</v>
      </c>
      <c r="AF169" s="501">
        <v>-39</v>
      </c>
    </row>
    <row r="170" spans="1:32" ht="14.85">
      <c r="A170" s="10" t="s">
        <v>67</v>
      </c>
      <c r="B170" s="54"/>
      <c r="C170" s="455">
        <v>-11.9</v>
      </c>
      <c r="D170" s="456">
        <v>-15.3</v>
      </c>
      <c r="E170" s="456">
        <v>-17.099999999999998</v>
      </c>
      <c r="F170" s="456">
        <v>-25</v>
      </c>
      <c r="G170" s="457"/>
      <c r="H170" s="455">
        <v>-55</v>
      </c>
      <c r="I170" s="456">
        <v>-74.599999999999994</v>
      </c>
      <c r="J170" s="456">
        <v>-49.699999999999996</v>
      </c>
      <c r="K170" s="456">
        <v>-45.3</v>
      </c>
      <c r="L170" s="457"/>
      <c r="M170" s="455">
        <v>-29.299999999999997</v>
      </c>
      <c r="N170" s="456">
        <v>-23.8</v>
      </c>
      <c r="O170" s="456">
        <v>-21.499999999999996</v>
      </c>
      <c r="P170" s="456">
        <v>-20.3</v>
      </c>
      <c r="Q170" s="457"/>
      <c r="R170" s="456">
        <v>-20.3</v>
      </c>
      <c r="S170" s="456">
        <v>-30.3</v>
      </c>
      <c r="T170" s="456">
        <v>-289.5</v>
      </c>
      <c r="U170" s="456">
        <v>-36.200000000000003</v>
      </c>
      <c r="V170" s="457"/>
      <c r="W170" s="456">
        <v>-20.6</v>
      </c>
      <c r="X170" s="456">
        <v>-20.5</v>
      </c>
      <c r="Y170" s="456">
        <v>-21.9</v>
      </c>
      <c r="Z170" s="456">
        <v>-30.2</v>
      </c>
      <c r="AA170" s="457"/>
      <c r="AB170" s="501">
        <v>-69.3</v>
      </c>
      <c r="AC170" s="501">
        <v>-224.6</v>
      </c>
      <c r="AD170" s="501">
        <v>-95.000000000000014</v>
      </c>
      <c r="AE170" s="501">
        <v>-376.3</v>
      </c>
      <c r="AF170" s="501">
        <v>-93.199999999999989</v>
      </c>
    </row>
    <row r="171" spans="1:32" ht="14.85">
      <c r="A171" s="13" t="s">
        <v>68</v>
      </c>
      <c r="B171" s="55"/>
      <c r="C171" s="459">
        <v>127</v>
      </c>
      <c r="D171" s="460">
        <v>160</v>
      </c>
      <c r="E171" s="460">
        <v>163.5</v>
      </c>
      <c r="F171" s="460">
        <v>153.80000000000001</v>
      </c>
      <c r="G171" s="461"/>
      <c r="H171" s="459">
        <v>81.8</v>
      </c>
      <c r="I171" s="460">
        <v>81</v>
      </c>
      <c r="J171" s="460">
        <v>101.1</v>
      </c>
      <c r="K171" s="460">
        <v>107.30000000000001</v>
      </c>
      <c r="L171" s="461"/>
      <c r="M171" s="459">
        <v>96.5</v>
      </c>
      <c r="N171" s="460">
        <v>156.19999999999999</v>
      </c>
      <c r="O171" s="460">
        <v>161.6</v>
      </c>
      <c r="P171" s="460">
        <v>186.2</v>
      </c>
      <c r="Q171" s="461"/>
      <c r="R171" s="460">
        <v>146.30000000000001</v>
      </c>
      <c r="S171" s="460">
        <v>176.5</v>
      </c>
      <c r="T171" s="460">
        <v>-73.400000000000006</v>
      </c>
      <c r="U171" s="460">
        <v>177.3</v>
      </c>
      <c r="V171" s="461"/>
      <c r="W171" s="460">
        <v>186.4</v>
      </c>
      <c r="X171" s="460">
        <v>245.1</v>
      </c>
      <c r="Y171" s="460">
        <v>242.6</v>
      </c>
      <c r="Z171" s="460">
        <v>236.4</v>
      </c>
      <c r="AA171" s="461"/>
      <c r="AB171" s="502">
        <v>604.29999999999995</v>
      </c>
      <c r="AC171" s="502">
        <v>371.2</v>
      </c>
      <c r="AD171" s="502">
        <v>600.4</v>
      </c>
      <c r="AE171" s="502">
        <v>426.8</v>
      </c>
      <c r="AF171" s="502">
        <v>910.4</v>
      </c>
    </row>
    <row r="172" spans="1:32" ht="14.85">
      <c r="A172" s="10" t="s">
        <v>69</v>
      </c>
      <c r="B172" s="54"/>
      <c r="C172" s="455">
        <v>-30.2</v>
      </c>
      <c r="D172" s="456">
        <v>-38.299999999999997</v>
      </c>
      <c r="E172" s="456">
        <v>-39.1</v>
      </c>
      <c r="F172" s="456">
        <v>-37.4</v>
      </c>
      <c r="G172" s="457"/>
      <c r="H172" s="455">
        <v>-19.7</v>
      </c>
      <c r="I172" s="456">
        <v>-19.399999999999999</v>
      </c>
      <c r="J172" s="456">
        <v>-22.2</v>
      </c>
      <c r="K172" s="456">
        <v>-24.5</v>
      </c>
      <c r="L172" s="457"/>
      <c r="M172" s="455">
        <v>-23</v>
      </c>
      <c r="N172" s="456">
        <v>-37</v>
      </c>
      <c r="O172" s="456">
        <v>-38.1</v>
      </c>
      <c r="P172" s="456">
        <v>-22.3</v>
      </c>
      <c r="Q172" s="457"/>
      <c r="R172" s="456">
        <v>-35.299999999999997</v>
      </c>
      <c r="S172" s="456">
        <v>-42.8</v>
      </c>
      <c r="T172" s="456">
        <v>15.3</v>
      </c>
      <c r="U172" s="456">
        <v>-45.4</v>
      </c>
      <c r="V172" s="457"/>
      <c r="W172" s="456">
        <v>-46.8</v>
      </c>
      <c r="X172" s="456">
        <v>-64.3</v>
      </c>
      <c r="Y172" s="456">
        <v>-56.9</v>
      </c>
      <c r="Z172" s="456">
        <v>-59.7</v>
      </c>
      <c r="AA172" s="457"/>
      <c r="AB172" s="501">
        <v>-145</v>
      </c>
      <c r="AC172" s="501">
        <v>-85.7</v>
      </c>
      <c r="AD172" s="501">
        <v>-120.4</v>
      </c>
      <c r="AE172" s="501">
        <v>-108.2</v>
      </c>
      <c r="AF172" s="501">
        <v>-227.8</v>
      </c>
    </row>
    <row r="173" spans="1:32" ht="14.85">
      <c r="A173" s="13" t="s">
        <v>70</v>
      </c>
      <c r="B173" s="55"/>
      <c r="C173" s="459">
        <v>96.8</v>
      </c>
      <c r="D173" s="460">
        <v>121.7</v>
      </c>
      <c r="E173" s="460">
        <v>124.4</v>
      </c>
      <c r="F173" s="460">
        <v>116.1</v>
      </c>
      <c r="G173" s="461"/>
      <c r="H173" s="459">
        <v>62.2</v>
      </c>
      <c r="I173" s="460">
        <v>61.3</v>
      </c>
      <c r="J173" s="460">
        <v>78.599999999999994</v>
      </c>
      <c r="K173" s="460">
        <v>83.1</v>
      </c>
      <c r="L173" s="461"/>
      <c r="M173" s="459">
        <v>73.7</v>
      </c>
      <c r="N173" s="460">
        <v>119.1</v>
      </c>
      <c r="O173" s="460">
        <v>123.2</v>
      </c>
      <c r="P173" s="460">
        <v>163.9</v>
      </c>
      <c r="Q173" s="461"/>
      <c r="R173" s="460">
        <v>110.9</v>
      </c>
      <c r="S173" s="460">
        <v>133.69999999999999</v>
      </c>
      <c r="T173" s="460">
        <v>-58.2</v>
      </c>
      <c r="U173" s="460">
        <v>131.9</v>
      </c>
      <c r="V173" s="461"/>
      <c r="W173" s="460">
        <v>139.6</v>
      </c>
      <c r="X173" s="460">
        <v>180.8</v>
      </c>
      <c r="Y173" s="460">
        <v>185.7</v>
      </c>
      <c r="Z173" s="460">
        <v>176.7</v>
      </c>
      <c r="AA173" s="461"/>
      <c r="AB173" s="502">
        <v>459.1</v>
      </c>
      <c r="AC173" s="502">
        <v>285.2</v>
      </c>
      <c r="AD173" s="502">
        <v>479.9</v>
      </c>
      <c r="AE173" s="502">
        <v>318.3</v>
      </c>
      <c r="AF173" s="502">
        <v>682.6</v>
      </c>
    </row>
    <row r="174" spans="1:32" ht="15.6" thickBot="1">
      <c r="A174" s="69"/>
      <c r="B174" s="69"/>
      <c r="C174" s="303"/>
      <c r="D174" s="199"/>
      <c r="E174" s="199"/>
      <c r="F174" s="199"/>
      <c r="G174" s="186"/>
      <c r="H174" s="303"/>
      <c r="I174" s="199"/>
      <c r="J174" s="199"/>
      <c r="K174" s="199"/>
      <c r="L174" s="186"/>
      <c r="M174" s="303"/>
      <c r="N174" s="303"/>
      <c r="O174" s="303"/>
      <c r="P174" s="303"/>
      <c r="Q174" s="186"/>
      <c r="R174" s="388"/>
      <c r="S174" s="388"/>
      <c r="T174" s="388"/>
      <c r="U174" s="388"/>
      <c r="V174" s="389"/>
      <c r="W174" s="388"/>
      <c r="X174" s="388"/>
      <c r="Y174" s="388"/>
      <c r="Z174" s="388"/>
      <c r="AA174" s="186"/>
      <c r="AB174" s="304"/>
      <c r="AC174" s="305"/>
      <c r="AD174" s="305"/>
      <c r="AE174" s="305"/>
      <c r="AF174" s="305"/>
    </row>
    <row r="175" spans="1:32" ht="15.6" thickTop="1">
      <c r="A175" s="67" t="s">
        <v>149</v>
      </c>
      <c r="B175" s="52"/>
      <c r="C175" s="536" t="s">
        <v>29</v>
      </c>
      <c r="D175" s="525"/>
      <c r="E175" s="525"/>
      <c r="F175" s="525"/>
      <c r="G175" s="52"/>
      <c r="H175" s="536" t="s">
        <v>30</v>
      </c>
      <c r="I175" s="525"/>
      <c r="J175" s="525"/>
      <c r="K175" s="525"/>
      <c r="L175" s="52"/>
      <c r="M175" s="524" t="s">
        <v>27</v>
      </c>
      <c r="N175" s="525"/>
      <c r="O175" s="525"/>
      <c r="P175" s="525"/>
      <c r="Q175" s="52"/>
      <c r="R175" s="524" t="s">
        <v>31</v>
      </c>
      <c r="S175" s="525"/>
      <c r="T175" s="525"/>
      <c r="U175" s="525"/>
      <c r="V175" s="52"/>
      <c r="W175" s="527" t="s">
        <v>28</v>
      </c>
      <c r="X175" s="527"/>
      <c r="Y175" s="527"/>
      <c r="Z175" s="527"/>
      <c r="AA175" s="52"/>
      <c r="AB175" s="183" t="s">
        <v>29</v>
      </c>
      <c r="AC175" s="183" t="s">
        <v>30</v>
      </c>
      <c r="AD175" s="183" t="s">
        <v>27</v>
      </c>
      <c r="AE175" s="202" t="s">
        <v>31</v>
      </c>
      <c r="AF175" s="202" t="s">
        <v>28</v>
      </c>
    </row>
    <row r="176" spans="1:32" ht="14.85">
      <c r="A176" s="69"/>
      <c r="B176" s="53"/>
      <c r="C176" s="20" t="s">
        <v>32</v>
      </c>
      <c r="D176" s="107" t="s">
        <v>33</v>
      </c>
      <c r="E176" s="107" t="s">
        <v>34</v>
      </c>
      <c r="F176" s="107" t="s">
        <v>35</v>
      </c>
      <c r="G176" s="53"/>
      <c r="H176" s="20" t="s">
        <v>32</v>
      </c>
      <c r="I176" s="107" t="s">
        <v>33</v>
      </c>
      <c r="J176" s="107" t="s">
        <v>34</v>
      </c>
      <c r="K176" s="107" t="s">
        <v>35</v>
      </c>
      <c r="L176" s="53"/>
      <c r="M176" s="130" t="s">
        <v>32</v>
      </c>
      <c r="N176" s="131" t="s">
        <v>33</v>
      </c>
      <c r="O176" s="131" t="s">
        <v>34</v>
      </c>
      <c r="P176" s="131" t="s">
        <v>35</v>
      </c>
      <c r="Q176" s="53"/>
      <c r="R176" s="130" t="s">
        <v>32</v>
      </c>
      <c r="S176" s="131" t="s">
        <v>33</v>
      </c>
      <c r="T176" s="131" t="s">
        <v>34</v>
      </c>
      <c r="U176" s="131" t="s">
        <v>35</v>
      </c>
      <c r="V176" s="53"/>
      <c r="W176" s="130" t="s">
        <v>32</v>
      </c>
      <c r="X176" s="131" t="s">
        <v>33</v>
      </c>
      <c r="Y176" s="131" t="s">
        <v>34</v>
      </c>
      <c r="Z176" s="131" t="s">
        <v>35</v>
      </c>
      <c r="AA176" s="53"/>
      <c r="AB176" s="150" t="s">
        <v>36</v>
      </c>
      <c r="AC176" s="150" t="s">
        <v>36</v>
      </c>
      <c r="AD176" s="150" t="s">
        <v>36</v>
      </c>
      <c r="AE176" s="21" t="s">
        <v>36</v>
      </c>
      <c r="AF176" s="21" t="s">
        <v>36</v>
      </c>
    </row>
    <row r="177" spans="1:64" ht="14.85">
      <c r="A177" s="10" t="s">
        <v>71</v>
      </c>
      <c r="B177" s="57"/>
      <c r="C177" s="465">
        <v>0.11</v>
      </c>
      <c r="D177" s="466">
        <v>0.13700000000000001</v>
      </c>
      <c r="E177" s="466">
        <v>0.13800000000000001</v>
      </c>
      <c r="F177" s="466">
        <v>0.13400000000000001</v>
      </c>
      <c r="G177" s="467"/>
      <c r="H177" s="465">
        <v>7.5999999999999998E-2</v>
      </c>
      <c r="I177" s="466">
        <v>7.3999999999999996E-2</v>
      </c>
      <c r="J177" s="466">
        <v>9.2999999999999999E-2</v>
      </c>
      <c r="K177" s="466">
        <v>9.7000000000000003E-2</v>
      </c>
      <c r="L177" s="467"/>
      <c r="M177" s="465">
        <v>8.5999999999999993E-2</v>
      </c>
      <c r="N177" s="466">
        <v>0.13700000000000001</v>
      </c>
      <c r="O177" s="466">
        <v>0.13900000000000001</v>
      </c>
      <c r="P177" s="466">
        <v>0.18099999999999999</v>
      </c>
      <c r="Q177" s="467"/>
      <c r="R177" s="466">
        <v>0.13300000000000001</v>
      </c>
      <c r="S177" s="466">
        <v>0.16</v>
      </c>
      <c r="T177" s="466">
        <v>-7.0999999999999994E-2</v>
      </c>
      <c r="U177" s="466">
        <v>0.16400000000000001</v>
      </c>
      <c r="V177" s="467"/>
      <c r="W177" s="466">
        <v>0.17699999999999999</v>
      </c>
      <c r="X177" s="466">
        <v>0.23100000000000001</v>
      </c>
      <c r="Y177" s="466">
        <v>0.23200000000000001</v>
      </c>
      <c r="Z177" s="466">
        <v>0.216</v>
      </c>
      <c r="AA177" s="467"/>
      <c r="AB177" s="484">
        <v>0.13500000000000001</v>
      </c>
      <c r="AC177" s="484">
        <v>8.5000000000000006E-2</v>
      </c>
      <c r="AD177" s="484">
        <v>0.13600000000000001</v>
      </c>
      <c r="AE177" s="484">
        <v>9.8000000000000004E-2</v>
      </c>
      <c r="AF177" s="484">
        <v>0.20899999999999999</v>
      </c>
    </row>
    <row r="178" spans="1:64" ht="14.85">
      <c r="A178" s="10" t="s">
        <v>72</v>
      </c>
      <c r="B178" s="57"/>
      <c r="C178" s="465">
        <v>0.129</v>
      </c>
      <c r="D178" s="466">
        <v>0.16200000000000001</v>
      </c>
      <c r="E178" s="466">
        <v>0.16400000000000001</v>
      </c>
      <c r="F178" s="466">
        <v>0.16</v>
      </c>
      <c r="G178" s="467"/>
      <c r="H178" s="465">
        <v>9.1999999999999998E-2</v>
      </c>
      <c r="I178" s="466">
        <v>0.09</v>
      </c>
      <c r="J178" s="466">
        <v>0.111</v>
      </c>
      <c r="K178" s="466">
        <v>0.11600000000000001</v>
      </c>
      <c r="L178" s="467"/>
      <c r="M178" s="465">
        <v>0.10199999999999999</v>
      </c>
      <c r="N178" s="466">
        <v>0.16300000000000001</v>
      </c>
      <c r="O178" s="466">
        <v>0.16400000000000001</v>
      </c>
      <c r="P178" s="466">
        <v>0.21299999999999999</v>
      </c>
      <c r="Q178" s="467"/>
      <c r="R178" s="466">
        <v>0.159</v>
      </c>
      <c r="S178" s="466">
        <v>0.19</v>
      </c>
      <c r="T178" s="466">
        <v>-8.5000000000000006E-2</v>
      </c>
      <c r="U178" s="466">
        <v>0.19600000000000001</v>
      </c>
      <c r="V178" s="467"/>
      <c r="W178" s="466">
        <v>0.21199999999999999</v>
      </c>
      <c r="X178" s="466">
        <v>0.27600000000000002</v>
      </c>
      <c r="Y178" s="466">
        <v>0.27600000000000002</v>
      </c>
      <c r="Z178" s="466">
        <v>0.25700000000000001</v>
      </c>
      <c r="AA178" s="467"/>
      <c r="AB178" s="484">
        <v>0.161</v>
      </c>
      <c r="AC178" s="484">
        <v>0.10199999999999999</v>
      </c>
      <c r="AD178" s="484">
        <v>0.161</v>
      </c>
      <c r="AE178" s="484">
        <v>0.11600000000000001</v>
      </c>
      <c r="AF178" s="484">
        <v>0.25</v>
      </c>
    </row>
    <row r="179" spans="1:64" ht="14.85">
      <c r="A179" s="10" t="s">
        <v>73</v>
      </c>
      <c r="B179" s="59"/>
      <c r="C179" s="469">
        <v>2.2599999999999999E-2</v>
      </c>
      <c r="D179" s="470">
        <v>2.3E-2</v>
      </c>
      <c r="E179" s="470">
        <v>2.2800000000000001E-2</v>
      </c>
      <c r="F179" s="470">
        <v>2.3599999999999999E-2</v>
      </c>
      <c r="G179" s="471"/>
      <c r="H179" s="469">
        <v>2.3199999999999998E-2</v>
      </c>
      <c r="I179" s="470">
        <v>2.2599999999999999E-2</v>
      </c>
      <c r="J179" s="470">
        <v>2.3099999999999999E-2</v>
      </c>
      <c r="K179" s="470">
        <v>2.2700000000000001E-2</v>
      </c>
      <c r="L179" s="471"/>
      <c r="M179" s="469">
        <v>2.2800000000000001E-2</v>
      </c>
      <c r="N179" s="470">
        <v>2.2800000000000001E-2</v>
      </c>
      <c r="O179" s="470">
        <v>2.24E-2</v>
      </c>
      <c r="P179" s="470">
        <v>2.2599999999999999E-2</v>
      </c>
      <c r="Q179" s="471"/>
      <c r="R179" s="470">
        <v>2.3300000000000001E-2</v>
      </c>
      <c r="S179" s="470">
        <v>2.2499999999999999E-2</v>
      </c>
      <c r="T179" s="470">
        <v>2.3099999999999999E-2</v>
      </c>
      <c r="U179" s="470">
        <v>2.4299999999999999E-2</v>
      </c>
      <c r="V179" s="471"/>
      <c r="W179" s="470">
        <v>2.7199999999999998E-2</v>
      </c>
      <c r="X179" s="470">
        <v>2.9100000000000001E-2</v>
      </c>
      <c r="Y179" s="470">
        <v>2.9700000000000001E-2</v>
      </c>
      <c r="Z179" s="473">
        <v>0.03</v>
      </c>
      <c r="AA179" s="471"/>
      <c r="AB179" s="485">
        <v>2.3E-2</v>
      </c>
      <c r="AC179" s="485">
        <v>2.29E-2</v>
      </c>
      <c r="AD179" s="485">
        <v>2.2700000000000001E-2</v>
      </c>
      <c r="AE179" s="485">
        <v>2.3300000000000001E-2</v>
      </c>
      <c r="AF179" s="503">
        <v>2.9000000000000001E-2</v>
      </c>
    </row>
    <row r="180" spans="1:64" ht="14.85">
      <c r="A180" s="10" t="s">
        <v>74</v>
      </c>
      <c r="B180" s="57"/>
      <c r="C180" s="465">
        <v>0.42399999999999999</v>
      </c>
      <c r="D180" s="466">
        <v>0.435</v>
      </c>
      <c r="E180" s="466">
        <v>0.42399999999999999</v>
      </c>
      <c r="F180" s="466">
        <v>0.42599999999999999</v>
      </c>
      <c r="G180" s="467"/>
      <c r="H180" s="465">
        <v>0.42099999999999999</v>
      </c>
      <c r="I180" s="466">
        <v>0.438</v>
      </c>
      <c r="J180" s="466">
        <v>0.432</v>
      </c>
      <c r="K180" s="466">
        <v>0.47899999999999998</v>
      </c>
      <c r="L180" s="467"/>
      <c r="M180" s="465">
        <v>0.40500000000000003</v>
      </c>
      <c r="N180" s="466">
        <v>0.40100000000000002</v>
      </c>
      <c r="O180" s="466">
        <v>0.39200000000000002</v>
      </c>
      <c r="P180" s="466">
        <v>0.38300000000000001</v>
      </c>
      <c r="Q180" s="467"/>
      <c r="R180" s="466">
        <v>0.37</v>
      </c>
      <c r="S180" s="466">
        <v>0.35699999999999998</v>
      </c>
      <c r="T180" s="466">
        <v>0.35099999999999998</v>
      </c>
      <c r="U180" s="466">
        <v>0.35699999999999998</v>
      </c>
      <c r="V180" s="467"/>
      <c r="W180" s="466">
        <v>0.32500000000000001</v>
      </c>
      <c r="X180" s="466">
        <v>0.315</v>
      </c>
      <c r="Y180" s="466">
        <v>0.313</v>
      </c>
      <c r="Z180" s="466">
        <v>0.32</v>
      </c>
      <c r="AA180" s="467"/>
      <c r="AB180" s="484">
        <v>0.42699999999999999</v>
      </c>
      <c r="AC180" s="484">
        <v>0.443</v>
      </c>
      <c r="AD180" s="484">
        <v>0.39500000000000002</v>
      </c>
      <c r="AE180" s="484">
        <v>0.35899999999999999</v>
      </c>
      <c r="AF180" s="504">
        <v>0.318</v>
      </c>
    </row>
    <row r="181" spans="1:64" ht="14.85">
      <c r="A181" s="10" t="s">
        <v>150</v>
      </c>
      <c r="B181" s="59"/>
      <c r="C181" s="469">
        <v>1.2999999999999999E-3</v>
      </c>
      <c r="D181" s="470">
        <v>1.6000000000000001E-3</v>
      </c>
      <c r="E181" s="470">
        <v>1.8E-3</v>
      </c>
      <c r="F181" s="470">
        <v>2.7000000000000001E-3</v>
      </c>
      <c r="G181" s="471"/>
      <c r="H181" s="469">
        <v>5.7999999999999996E-3</v>
      </c>
      <c r="I181" s="470">
        <v>7.4000000000000003E-3</v>
      </c>
      <c r="J181" s="470">
        <v>4.8999999999999998E-3</v>
      </c>
      <c r="K181" s="470">
        <v>4.4000000000000003E-3</v>
      </c>
      <c r="L181" s="471"/>
      <c r="M181" s="469">
        <v>2.8999999999999998E-3</v>
      </c>
      <c r="N181" s="470">
        <v>2.3E-3</v>
      </c>
      <c r="O181" s="470">
        <v>2.0999999999999999E-3</v>
      </c>
      <c r="P181" s="470">
        <v>1.9E-3</v>
      </c>
      <c r="Q181" s="471"/>
      <c r="R181" s="470">
        <v>1.9E-3</v>
      </c>
      <c r="S181" s="470">
        <v>2.7000000000000001E-3</v>
      </c>
      <c r="T181" s="470">
        <v>2.5899999999999999E-2</v>
      </c>
      <c r="U181" s="470">
        <v>3.3E-3</v>
      </c>
      <c r="V181" s="471"/>
      <c r="W181" s="470">
        <v>1.9E-3</v>
      </c>
      <c r="X181" s="470">
        <v>1.9E-3</v>
      </c>
      <c r="Y181" s="470">
        <v>2.0999999999999999E-3</v>
      </c>
      <c r="Z181" s="470">
        <v>2.8999999999999998E-3</v>
      </c>
      <c r="AA181" s="471"/>
      <c r="AB181" s="485">
        <v>1.8E-3</v>
      </c>
      <c r="AC181" s="485">
        <v>5.5999999999999999E-3</v>
      </c>
      <c r="AD181" s="485">
        <v>2.3E-3</v>
      </c>
      <c r="AE181" s="485">
        <v>8.6E-3</v>
      </c>
      <c r="AF181" s="485">
        <v>2.2000000000000001E-3</v>
      </c>
    </row>
    <row r="182" spans="1:64" ht="14.85">
      <c r="A182" s="10" t="s">
        <v>102</v>
      </c>
      <c r="B182" s="57"/>
      <c r="C182" s="465">
        <v>1.7999999999999999E-2</v>
      </c>
      <c r="D182" s="466">
        <v>1.7999999999999999E-2</v>
      </c>
      <c r="E182" s="466">
        <v>1.7999999999999999E-2</v>
      </c>
      <c r="F182" s="466">
        <v>1.7000000000000001E-2</v>
      </c>
      <c r="G182" s="467"/>
      <c r="H182" s="465">
        <v>1.6E-2</v>
      </c>
      <c r="I182" s="466">
        <v>1.4999999999999999E-2</v>
      </c>
      <c r="J182" s="466">
        <v>1.4999999999999999E-2</v>
      </c>
      <c r="K182" s="466">
        <v>1.4999999999999999E-2</v>
      </c>
      <c r="L182" s="467"/>
      <c r="M182" s="465">
        <v>1.4999999999999999E-2</v>
      </c>
      <c r="N182" s="466">
        <v>1.4999999999999999E-2</v>
      </c>
      <c r="O182" s="466">
        <v>1.4999999999999999E-2</v>
      </c>
      <c r="P182" s="466">
        <v>1.4E-2</v>
      </c>
      <c r="Q182" s="467"/>
      <c r="R182" s="466">
        <v>1.4999999999999999E-2</v>
      </c>
      <c r="S182" s="466">
        <v>1.4E-2</v>
      </c>
      <c r="T182" s="466">
        <v>0.01</v>
      </c>
      <c r="U182" s="466">
        <v>8.9999999999999993E-3</v>
      </c>
      <c r="V182" s="199"/>
      <c r="W182" s="466">
        <v>8.9999999999999993E-3</v>
      </c>
      <c r="X182" s="466">
        <v>8.9999999999999993E-3</v>
      </c>
      <c r="Y182" s="466">
        <v>0.01</v>
      </c>
      <c r="Z182" s="466">
        <v>0.01</v>
      </c>
      <c r="AA182" s="199"/>
      <c r="AB182" s="466">
        <v>1.7000000000000001E-2</v>
      </c>
      <c r="AC182" s="466">
        <v>1.4999999999999999E-2</v>
      </c>
      <c r="AD182" s="466">
        <v>1.4E-2</v>
      </c>
      <c r="AE182" s="466">
        <v>8.9999999999999993E-3</v>
      </c>
      <c r="AF182" s="466">
        <v>0.01</v>
      </c>
    </row>
    <row r="183" spans="1:64" ht="14.85">
      <c r="A183" s="10" t="s">
        <v>103</v>
      </c>
      <c r="B183" s="57"/>
      <c r="C183" s="465">
        <v>1.9E-2</v>
      </c>
      <c r="D183" s="466">
        <v>1.9E-2</v>
      </c>
      <c r="E183" s="466">
        <v>0.02</v>
      </c>
      <c r="F183" s="466">
        <v>0.02</v>
      </c>
      <c r="G183" s="467"/>
      <c r="H183" s="465">
        <v>1.7999999999999999E-2</v>
      </c>
      <c r="I183" s="466">
        <v>1.7000000000000001E-2</v>
      </c>
      <c r="J183" s="466">
        <v>1.9E-2</v>
      </c>
      <c r="K183" s="466">
        <v>1.6E-2</v>
      </c>
      <c r="L183" s="467"/>
      <c r="M183" s="465">
        <v>1.6E-2</v>
      </c>
      <c r="N183" s="466">
        <v>1.6E-2</v>
      </c>
      <c r="O183" s="466">
        <v>1.4999999999999999E-2</v>
      </c>
      <c r="P183" s="466">
        <v>1.6E-2</v>
      </c>
      <c r="Q183" s="467"/>
      <c r="R183" s="466">
        <v>1.6E-2</v>
      </c>
      <c r="S183" s="466">
        <v>1.6E-2</v>
      </c>
      <c r="T183" s="466">
        <v>1.2E-2</v>
      </c>
      <c r="U183" s="466">
        <v>0.01</v>
      </c>
      <c r="V183" s="199"/>
      <c r="W183" s="466">
        <v>1.0999999999999999E-2</v>
      </c>
      <c r="X183" s="466">
        <v>1.0999999999999999E-2</v>
      </c>
      <c r="Y183" s="505">
        <v>1.0999999999999999E-2</v>
      </c>
      <c r="Z183" s="466">
        <v>1.0999999999999999E-2</v>
      </c>
      <c r="AA183" s="199"/>
      <c r="AB183" s="466">
        <v>0.02</v>
      </c>
      <c r="AC183" s="466">
        <v>1.6E-2</v>
      </c>
      <c r="AD183" s="466">
        <v>1.6E-2</v>
      </c>
      <c r="AE183" s="466">
        <v>0.01</v>
      </c>
      <c r="AF183" s="466">
        <v>1.0999999999999999E-2</v>
      </c>
    </row>
    <row r="184" spans="1:64" ht="15.6" thickBot="1">
      <c r="A184" s="69"/>
      <c r="B184" s="69"/>
      <c r="C184" s="302"/>
      <c r="D184" s="306"/>
      <c r="E184" s="306"/>
      <c r="F184" s="306"/>
      <c r="G184" s="186"/>
      <c r="H184" s="302"/>
      <c r="I184" s="306"/>
      <c r="J184" s="306"/>
      <c r="K184" s="306"/>
      <c r="L184" s="186"/>
      <c r="M184" s="307"/>
      <c r="N184" s="307"/>
      <c r="O184" s="307"/>
      <c r="P184" s="307"/>
      <c r="Q184" s="186"/>
      <c r="R184" s="388"/>
      <c r="S184" s="388"/>
      <c r="T184" s="388"/>
      <c r="U184" s="388"/>
      <c r="V184" s="388"/>
      <c r="W184" s="388"/>
      <c r="X184" s="388"/>
      <c r="Y184" s="388"/>
      <c r="Z184" s="388"/>
      <c r="AA184" s="199"/>
      <c r="AC184" s="199"/>
      <c r="AD184" s="199"/>
      <c r="AE184" s="199"/>
      <c r="AF184" s="199"/>
    </row>
    <row r="185" spans="1:64" ht="15.6" thickTop="1">
      <c r="A185" s="67" t="s">
        <v>151</v>
      </c>
      <c r="B185" s="52"/>
      <c r="C185" s="536" t="s">
        <v>29</v>
      </c>
      <c r="D185" s="525"/>
      <c r="E185" s="525"/>
      <c r="F185" s="525"/>
      <c r="G185" s="52"/>
      <c r="H185" s="536" t="s">
        <v>30</v>
      </c>
      <c r="I185" s="525"/>
      <c r="J185" s="525"/>
      <c r="K185" s="525"/>
      <c r="L185" s="52"/>
      <c r="M185" s="524" t="s">
        <v>27</v>
      </c>
      <c r="N185" s="525"/>
      <c r="O185" s="525"/>
      <c r="P185" s="525"/>
      <c r="Q185" s="52"/>
      <c r="R185" s="524" t="s">
        <v>31</v>
      </c>
      <c r="S185" s="525"/>
      <c r="T185" s="525"/>
      <c r="U185" s="525"/>
      <c r="V185" s="383"/>
      <c r="W185" s="527" t="s">
        <v>28</v>
      </c>
      <c r="X185" s="527"/>
      <c r="Y185" s="527"/>
      <c r="Z185" s="527"/>
      <c r="AA185" s="66"/>
      <c r="AB185" s="202" t="s">
        <v>29</v>
      </c>
      <c r="AC185" s="202" t="s">
        <v>30</v>
      </c>
      <c r="AD185" s="202" t="s">
        <v>27</v>
      </c>
      <c r="AE185" s="202" t="s">
        <v>31</v>
      </c>
      <c r="AF185" s="202" t="s">
        <v>28</v>
      </c>
    </row>
    <row r="186" spans="1:64" ht="14.85">
      <c r="A186" s="69"/>
      <c r="B186" s="53"/>
      <c r="C186" s="20" t="s">
        <v>77</v>
      </c>
      <c r="D186" s="107" t="s">
        <v>78</v>
      </c>
      <c r="E186" s="124" t="s">
        <v>79</v>
      </c>
      <c r="F186" s="124" t="s">
        <v>80</v>
      </c>
      <c r="G186" s="53"/>
      <c r="H186" s="20" t="s">
        <v>77</v>
      </c>
      <c r="I186" s="107" t="s">
        <v>78</v>
      </c>
      <c r="J186" s="124" t="s">
        <v>79</v>
      </c>
      <c r="K186" s="124" t="s">
        <v>80</v>
      </c>
      <c r="L186" s="53"/>
      <c r="M186" s="20" t="s">
        <v>77</v>
      </c>
      <c r="N186" s="107" t="s">
        <v>78</v>
      </c>
      <c r="O186" s="107" t="s">
        <v>79</v>
      </c>
      <c r="P186" s="107" t="s">
        <v>80</v>
      </c>
      <c r="Q186" s="53"/>
      <c r="R186" s="20" t="s">
        <v>77</v>
      </c>
      <c r="S186" s="107" t="s">
        <v>78</v>
      </c>
      <c r="T186" s="107" t="s">
        <v>79</v>
      </c>
      <c r="U186" s="107" t="s">
        <v>80</v>
      </c>
      <c r="V186" s="383"/>
      <c r="W186" s="20" t="s">
        <v>77</v>
      </c>
      <c r="X186" s="107" t="s">
        <v>78</v>
      </c>
      <c r="Y186" s="107" t="s">
        <v>79</v>
      </c>
      <c r="Z186" s="107" t="s">
        <v>80</v>
      </c>
      <c r="AA186" s="66"/>
      <c r="AB186" s="21" t="s">
        <v>36</v>
      </c>
      <c r="AC186" s="21" t="s">
        <v>36</v>
      </c>
      <c r="AD186" s="21" t="s">
        <v>36</v>
      </c>
      <c r="AE186" s="21" t="s">
        <v>36</v>
      </c>
      <c r="AF186" s="21" t="s">
        <v>36</v>
      </c>
    </row>
    <row r="187" spans="1:64" ht="14.85">
      <c r="A187" s="10" t="s">
        <v>152</v>
      </c>
      <c r="B187" s="58"/>
      <c r="C187" s="475">
        <v>46588</v>
      </c>
      <c r="D187" s="476">
        <v>44463</v>
      </c>
      <c r="E187" s="476">
        <v>45970</v>
      </c>
      <c r="F187" s="476">
        <v>45648</v>
      </c>
      <c r="G187" s="477"/>
      <c r="H187" s="475">
        <v>46498</v>
      </c>
      <c r="I187" s="476">
        <v>51271</v>
      </c>
      <c r="J187" s="476">
        <v>51231</v>
      </c>
      <c r="K187" s="476">
        <v>53122</v>
      </c>
      <c r="L187" s="477"/>
      <c r="M187" s="475">
        <v>52970</v>
      </c>
      <c r="N187" s="476">
        <v>54132</v>
      </c>
      <c r="O187" s="476">
        <v>54370</v>
      </c>
      <c r="P187" s="476">
        <v>56325</v>
      </c>
      <c r="Q187" s="477"/>
      <c r="R187" s="476">
        <v>54475</v>
      </c>
      <c r="S187" s="476">
        <v>55029</v>
      </c>
      <c r="T187" s="476">
        <v>55997</v>
      </c>
      <c r="U187" s="476">
        <v>56523</v>
      </c>
      <c r="V187" s="478"/>
      <c r="W187" s="476">
        <v>54513</v>
      </c>
      <c r="X187" s="476">
        <v>53127</v>
      </c>
      <c r="Y187" s="476">
        <v>52857</v>
      </c>
      <c r="Z187" s="476">
        <v>55448</v>
      </c>
      <c r="AA187" s="478"/>
      <c r="AB187" s="476">
        <v>45648</v>
      </c>
      <c r="AC187" s="476">
        <v>53122</v>
      </c>
      <c r="AD187" s="476">
        <v>56325</v>
      </c>
      <c r="AE187" s="476">
        <v>56523</v>
      </c>
      <c r="AF187" s="476">
        <v>55448</v>
      </c>
    </row>
    <row r="188" spans="1:64" ht="14.85">
      <c r="A188" s="10" t="s">
        <v>153</v>
      </c>
      <c r="B188" s="58"/>
      <c r="C188" s="475">
        <v>20458</v>
      </c>
      <c r="D188" s="476">
        <v>20727</v>
      </c>
      <c r="E188" s="476">
        <v>20612</v>
      </c>
      <c r="F188" s="476">
        <v>20391</v>
      </c>
      <c r="G188" s="477"/>
      <c r="H188" s="475">
        <v>20881</v>
      </c>
      <c r="I188" s="476">
        <v>20751</v>
      </c>
      <c r="J188" s="476">
        <v>20247</v>
      </c>
      <c r="K188" s="476">
        <v>20073</v>
      </c>
      <c r="L188" s="477"/>
      <c r="M188" s="475">
        <v>20054</v>
      </c>
      <c r="N188" s="476">
        <v>20142</v>
      </c>
      <c r="O188" s="476">
        <v>20297</v>
      </c>
      <c r="P188" s="476">
        <v>20135</v>
      </c>
      <c r="Q188" s="477"/>
      <c r="R188" s="476">
        <v>20527</v>
      </c>
      <c r="S188" s="476">
        <v>21326</v>
      </c>
      <c r="T188" s="476">
        <v>21343</v>
      </c>
      <c r="U188" s="476">
        <v>20664</v>
      </c>
      <c r="V188" s="478"/>
      <c r="W188" s="476">
        <v>20247</v>
      </c>
      <c r="X188" s="476">
        <v>19622</v>
      </c>
      <c r="Y188" s="479">
        <v>19699</v>
      </c>
      <c r="Z188" s="479">
        <v>19317</v>
      </c>
      <c r="AA188" s="478"/>
      <c r="AB188" s="476">
        <v>20391</v>
      </c>
      <c r="AC188" s="476">
        <v>20073</v>
      </c>
      <c r="AD188" s="476">
        <v>20135</v>
      </c>
      <c r="AE188" s="476">
        <v>20664</v>
      </c>
      <c r="AF188" s="476">
        <v>19317</v>
      </c>
    </row>
    <row r="189" spans="1:64" ht="14.85">
      <c r="A189" s="10" t="s">
        <v>169</v>
      </c>
      <c r="B189" s="58"/>
      <c r="C189" s="475">
        <v>46588</v>
      </c>
      <c r="D189" s="476">
        <v>44463</v>
      </c>
      <c r="E189" s="476">
        <v>45970</v>
      </c>
      <c r="F189" s="476">
        <v>45648</v>
      </c>
      <c r="G189" s="477"/>
      <c r="H189" s="475">
        <v>46498</v>
      </c>
      <c r="I189" s="476">
        <v>51271</v>
      </c>
      <c r="J189" s="476">
        <v>51231</v>
      </c>
      <c r="K189" s="476">
        <v>53122</v>
      </c>
      <c r="L189" s="477"/>
      <c r="M189" s="475">
        <v>52970</v>
      </c>
      <c r="N189" s="476">
        <v>54132</v>
      </c>
      <c r="O189" s="476">
        <v>54370</v>
      </c>
      <c r="P189" s="476">
        <v>56325</v>
      </c>
      <c r="Q189" s="477"/>
      <c r="R189" s="476">
        <v>54475</v>
      </c>
      <c r="S189" s="476">
        <v>55029</v>
      </c>
      <c r="T189" s="476">
        <v>55997</v>
      </c>
      <c r="U189" s="476">
        <v>56523</v>
      </c>
      <c r="V189" s="478"/>
      <c r="W189" s="476">
        <v>54513</v>
      </c>
      <c r="X189" s="476">
        <v>53127</v>
      </c>
      <c r="Y189" s="476">
        <v>52857</v>
      </c>
      <c r="Z189" s="476">
        <v>55448</v>
      </c>
      <c r="AA189" s="478"/>
      <c r="AB189" s="476">
        <v>45648</v>
      </c>
      <c r="AC189" s="476">
        <v>53122</v>
      </c>
      <c r="AD189" s="476">
        <v>56325</v>
      </c>
      <c r="AE189" s="476">
        <v>56523</v>
      </c>
      <c r="AF189" s="476">
        <v>55448</v>
      </c>
    </row>
    <row r="190" spans="1:64" ht="14.85">
      <c r="A190" s="10" t="s">
        <v>157</v>
      </c>
      <c r="B190" s="58"/>
      <c r="C190" s="481">
        <v>865</v>
      </c>
      <c r="D190" s="476">
        <v>857</v>
      </c>
      <c r="E190" s="476">
        <v>916</v>
      </c>
      <c r="F190" s="476">
        <v>811</v>
      </c>
      <c r="G190" s="477"/>
      <c r="H190" s="481">
        <v>809</v>
      </c>
      <c r="I190" s="476">
        <v>836</v>
      </c>
      <c r="J190" s="476">
        <v>860</v>
      </c>
      <c r="K190" s="476">
        <v>886</v>
      </c>
      <c r="L190" s="477"/>
      <c r="M190" s="481">
        <v>883</v>
      </c>
      <c r="N190" s="476">
        <v>904</v>
      </c>
      <c r="O190" s="476">
        <v>878</v>
      </c>
      <c r="P190" s="476">
        <v>862</v>
      </c>
      <c r="Q190" s="477"/>
      <c r="R190" s="476">
        <v>878</v>
      </c>
      <c r="S190" s="476">
        <v>875</v>
      </c>
      <c r="T190" s="476">
        <v>631</v>
      </c>
      <c r="U190" s="476">
        <v>538</v>
      </c>
      <c r="V190" s="478"/>
      <c r="W190" s="476">
        <v>547</v>
      </c>
      <c r="X190" s="476">
        <v>558</v>
      </c>
      <c r="Y190" s="476">
        <v>588</v>
      </c>
      <c r="Z190" s="476">
        <v>609</v>
      </c>
      <c r="AA190" s="478"/>
      <c r="AB190" s="476">
        <v>811</v>
      </c>
      <c r="AC190" s="476">
        <v>886</v>
      </c>
      <c r="AD190" s="476">
        <v>862</v>
      </c>
      <c r="AE190" s="476">
        <v>538</v>
      </c>
      <c r="AF190" s="476">
        <v>609</v>
      </c>
    </row>
    <row r="191" spans="1:64" ht="14.85">
      <c r="A191" s="10" t="s">
        <v>158</v>
      </c>
      <c r="B191" s="58"/>
      <c r="C191" s="481">
        <v>947</v>
      </c>
      <c r="D191" s="476">
        <v>932</v>
      </c>
      <c r="E191" s="476">
        <v>994</v>
      </c>
      <c r="F191" s="476">
        <v>962</v>
      </c>
      <c r="G191" s="477"/>
      <c r="H191" s="481">
        <v>907</v>
      </c>
      <c r="I191" s="476">
        <v>981</v>
      </c>
      <c r="J191" s="476">
        <v>1028</v>
      </c>
      <c r="K191" s="476">
        <v>936</v>
      </c>
      <c r="L191" s="477"/>
      <c r="M191" s="481">
        <v>893.87</v>
      </c>
      <c r="N191" s="476">
        <v>909</v>
      </c>
      <c r="O191" s="476">
        <v>889</v>
      </c>
      <c r="P191" s="476">
        <v>946</v>
      </c>
      <c r="Q191" s="477"/>
      <c r="R191" s="476">
        <v>959</v>
      </c>
      <c r="S191" s="476">
        <v>959</v>
      </c>
      <c r="T191" s="476">
        <v>728</v>
      </c>
      <c r="U191" s="476">
        <v>634</v>
      </c>
      <c r="V191" s="478"/>
      <c r="W191" s="476">
        <v>638</v>
      </c>
      <c r="X191" s="476">
        <v>649</v>
      </c>
      <c r="Y191" s="476">
        <v>678</v>
      </c>
      <c r="Z191" s="476">
        <v>702</v>
      </c>
      <c r="AA191" s="478"/>
      <c r="AB191" s="476">
        <v>962</v>
      </c>
      <c r="AC191" s="476">
        <v>936</v>
      </c>
      <c r="AD191" s="476">
        <v>946</v>
      </c>
      <c r="AE191" s="476">
        <v>634</v>
      </c>
      <c r="AF191" s="479">
        <v>702</v>
      </c>
    </row>
    <row r="192" spans="1:64" ht="14.85">
      <c r="A192" s="10" t="s">
        <v>159</v>
      </c>
      <c r="B192" s="58"/>
      <c r="C192" s="481">
        <v>9075.34734097</v>
      </c>
      <c r="D192" s="476">
        <v>8748.8839441500004</v>
      </c>
      <c r="E192" s="476">
        <v>9153.9829588599987</v>
      </c>
      <c r="F192" s="476">
        <v>9469.8553332699994</v>
      </c>
      <c r="G192" s="477"/>
      <c r="H192" s="481">
        <v>9452.9631633199988</v>
      </c>
      <c r="I192" s="476">
        <v>9310.4071375700005</v>
      </c>
      <c r="J192" s="476">
        <v>8434.6860284400009</v>
      </c>
      <c r="K192" s="476">
        <v>8485.5516482399998</v>
      </c>
      <c r="L192" s="477"/>
      <c r="M192" s="481">
        <v>8586.2227326800003</v>
      </c>
      <c r="N192" s="476">
        <v>9182.1265175999997</v>
      </c>
      <c r="O192" s="476">
        <v>8981.014202620001</v>
      </c>
      <c r="P192" s="476">
        <v>9998.3189697199996</v>
      </c>
      <c r="Q192" s="477"/>
      <c r="R192" s="476">
        <v>9997.6459812700014</v>
      </c>
      <c r="S192" s="476">
        <v>10519.082251869999</v>
      </c>
      <c r="T192" s="476">
        <v>10323.25484591</v>
      </c>
      <c r="U192" s="476">
        <v>10317.143012170001</v>
      </c>
      <c r="V192" s="478"/>
      <c r="W192" s="476">
        <v>10034.03583961</v>
      </c>
      <c r="X192" s="479">
        <v>10130.575057369999</v>
      </c>
      <c r="Y192" s="479">
        <v>9995.6293339200001</v>
      </c>
      <c r="Z192" s="479">
        <v>10065.19157872</v>
      </c>
      <c r="AA192" s="338"/>
      <c r="AB192" s="479">
        <v>9469.8553332699994</v>
      </c>
      <c r="AC192" s="476">
        <v>8485.5516482399998</v>
      </c>
      <c r="AD192" s="476">
        <v>9998.3189697199996</v>
      </c>
      <c r="AE192" s="476">
        <v>10317.143012170001</v>
      </c>
      <c r="AF192" s="476">
        <v>10065.19157872</v>
      </c>
      <c r="AS192" s="338"/>
      <c r="AT192" s="338"/>
      <c r="AU192" s="338"/>
      <c r="AV192" s="338"/>
      <c r="AW192" s="338"/>
      <c r="AX192" s="338"/>
      <c r="AY192" s="338"/>
      <c r="AZ192" s="338"/>
      <c r="BA192" s="338"/>
      <c r="BB192" s="338"/>
      <c r="BC192" s="338"/>
      <c r="BD192" s="338"/>
      <c r="BE192" s="338"/>
      <c r="BF192" s="338"/>
      <c r="BG192" s="338"/>
      <c r="BH192" s="338"/>
      <c r="BI192" s="338"/>
      <c r="BJ192" s="338"/>
      <c r="BK192" s="338"/>
      <c r="BL192" s="338"/>
    </row>
    <row r="193" spans="1:32" ht="14.85">
      <c r="A193" s="10" t="s">
        <v>85</v>
      </c>
      <c r="B193" s="58"/>
      <c r="C193" s="506">
        <v>30470</v>
      </c>
      <c r="D193" s="506">
        <v>31124</v>
      </c>
      <c r="E193" s="506">
        <v>30789</v>
      </c>
      <c r="F193" s="506">
        <v>30948</v>
      </c>
      <c r="G193" s="477"/>
      <c r="H193" s="506">
        <v>31008</v>
      </c>
      <c r="I193" s="506">
        <v>31467</v>
      </c>
      <c r="J193" s="506">
        <v>31529</v>
      </c>
      <c r="K193" s="506">
        <v>32257</v>
      </c>
      <c r="L193" s="477"/>
      <c r="M193" s="506">
        <v>32494</v>
      </c>
      <c r="N193" s="506">
        <v>32480</v>
      </c>
      <c r="O193" s="506">
        <v>33652</v>
      </c>
      <c r="P193" s="506">
        <v>35019</v>
      </c>
      <c r="Q193" s="477"/>
      <c r="R193" s="506">
        <v>34981.9</v>
      </c>
      <c r="S193" s="506">
        <v>36763.5</v>
      </c>
      <c r="T193" s="506">
        <v>36804</v>
      </c>
      <c r="U193" s="506">
        <v>36417</v>
      </c>
      <c r="V193" s="477"/>
      <c r="W193" s="476">
        <v>35481</v>
      </c>
      <c r="X193" s="476">
        <v>35029</v>
      </c>
      <c r="Y193" s="476">
        <v>33874</v>
      </c>
      <c r="Z193" s="476">
        <v>33874</v>
      </c>
      <c r="AA193" s="478"/>
      <c r="AB193" s="476">
        <v>30833</v>
      </c>
      <c r="AC193" s="476">
        <v>31565</v>
      </c>
      <c r="AD193" s="476">
        <v>33411</v>
      </c>
      <c r="AE193" s="476">
        <v>36242</v>
      </c>
      <c r="AF193" s="476">
        <v>34565</v>
      </c>
    </row>
    <row r="194" spans="1:32" ht="14.85">
      <c r="A194" s="10" t="s">
        <v>87</v>
      </c>
      <c r="B194" s="58"/>
      <c r="C194" s="507">
        <v>30593</v>
      </c>
      <c r="D194" s="508">
        <v>30036</v>
      </c>
      <c r="E194" s="509">
        <v>30502</v>
      </c>
      <c r="F194" s="508">
        <v>30312</v>
      </c>
      <c r="G194" s="483"/>
      <c r="H194" s="507">
        <v>30079</v>
      </c>
      <c r="I194" s="508">
        <v>30676</v>
      </c>
      <c r="J194" s="509">
        <v>30854</v>
      </c>
      <c r="K194" s="508">
        <v>31779</v>
      </c>
      <c r="L194" s="483"/>
      <c r="M194" s="507">
        <v>32544</v>
      </c>
      <c r="N194" s="508">
        <v>32851</v>
      </c>
      <c r="O194" s="509">
        <v>33729</v>
      </c>
      <c r="P194" s="508">
        <v>33548</v>
      </c>
      <c r="Q194" s="483"/>
      <c r="R194" s="508">
        <v>34339</v>
      </c>
      <c r="S194" s="508">
        <v>33643</v>
      </c>
      <c r="T194" s="508">
        <v>33985</v>
      </c>
      <c r="U194" s="506">
        <v>32883</v>
      </c>
      <c r="V194" s="477"/>
      <c r="W194" s="476">
        <v>32249</v>
      </c>
      <c r="X194" s="476">
        <v>32012</v>
      </c>
      <c r="Y194" s="476">
        <v>32212</v>
      </c>
      <c r="Z194" s="476">
        <v>32985</v>
      </c>
      <c r="AA194" s="477"/>
      <c r="AB194" s="476">
        <v>30361</v>
      </c>
      <c r="AC194" s="476">
        <v>30847</v>
      </c>
      <c r="AD194" s="476">
        <v>33168</v>
      </c>
      <c r="AE194" s="476">
        <v>33713</v>
      </c>
      <c r="AF194" s="476">
        <v>32365</v>
      </c>
    </row>
    <row r="195" spans="1:32" ht="14.85">
      <c r="A195" s="10" t="s">
        <v>88</v>
      </c>
      <c r="B195" s="58"/>
      <c r="C195" s="510">
        <v>34978</v>
      </c>
      <c r="D195" s="506">
        <v>34403</v>
      </c>
      <c r="E195" s="511">
        <v>34780</v>
      </c>
      <c r="F195" s="506">
        <v>34874</v>
      </c>
      <c r="G195" s="477"/>
      <c r="H195" s="510">
        <v>34553</v>
      </c>
      <c r="I195" s="506">
        <v>35141</v>
      </c>
      <c r="J195" s="511">
        <v>35587</v>
      </c>
      <c r="K195" s="506">
        <v>36886</v>
      </c>
      <c r="L195" s="477"/>
      <c r="M195" s="510">
        <v>37829</v>
      </c>
      <c r="N195" s="506">
        <v>38763</v>
      </c>
      <c r="O195" s="511">
        <v>39978</v>
      </c>
      <c r="P195" s="506">
        <v>40055</v>
      </c>
      <c r="Q195" s="477"/>
      <c r="R195" s="506">
        <v>41126</v>
      </c>
      <c r="S195" s="506">
        <v>41010</v>
      </c>
      <c r="T195" s="506">
        <v>42514</v>
      </c>
      <c r="U195" s="506">
        <v>42802</v>
      </c>
      <c r="V195" s="477"/>
      <c r="W195" s="476">
        <v>43565</v>
      </c>
      <c r="X195" s="476">
        <v>44255.5</v>
      </c>
      <c r="Y195" s="476">
        <v>44721</v>
      </c>
      <c r="Z195" s="476">
        <v>45435</v>
      </c>
      <c r="AA195" s="478"/>
      <c r="AB195" s="476">
        <v>34759</v>
      </c>
      <c r="AC195" s="476">
        <v>35542</v>
      </c>
      <c r="AD195" s="476">
        <v>39156</v>
      </c>
      <c r="AE195" s="476">
        <v>41863</v>
      </c>
      <c r="AF195" s="476">
        <v>44494</v>
      </c>
    </row>
    <row r="196" spans="1:32">
      <c r="C196" s="199"/>
      <c r="D196" s="199"/>
      <c r="E196" s="199"/>
      <c r="F196" s="199"/>
      <c r="G196" s="416"/>
      <c r="H196" s="199"/>
      <c r="I196" s="199"/>
      <c r="J196" s="199"/>
      <c r="K196" s="199"/>
      <c r="L196" s="416"/>
      <c r="M196" s="199"/>
      <c r="N196" s="199"/>
      <c r="O196" s="199"/>
      <c r="P196" s="199"/>
      <c r="Q196" s="416"/>
      <c r="R196" s="388"/>
      <c r="S196" s="388"/>
      <c r="T196" s="388"/>
      <c r="U196" s="388"/>
      <c r="V196" s="418"/>
      <c r="W196" s="388"/>
      <c r="X196" s="388"/>
      <c r="Y196" s="388"/>
      <c r="Z196" s="388"/>
      <c r="AA196" s="416"/>
      <c r="AB196" s="199"/>
      <c r="AC196" s="199"/>
      <c r="AD196" s="199"/>
      <c r="AE196" s="199"/>
      <c r="AF196" s="199"/>
    </row>
    <row r="197" spans="1:32">
      <c r="C197" s="478"/>
      <c r="D197" s="478"/>
      <c r="E197" s="478"/>
      <c r="F197" s="478"/>
      <c r="G197" s="478"/>
      <c r="H197" s="478"/>
      <c r="I197" s="478"/>
      <c r="J197" s="478"/>
      <c r="K197" s="478"/>
      <c r="L197" s="478"/>
      <c r="M197" s="478"/>
      <c r="N197" s="478"/>
      <c r="O197" s="478"/>
      <c r="P197" s="478"/>
      <c r="Q197" s="478"/>
      <c r="R197" s="478"/>
      <c r="S197" s="478"/>
      <c r="T197" s="478"/>
      <c r="U197" s="478"/>
      <c r="V197" s="478"/>
      <c r="W197" s="478"/>
      <c r="X197" s="478"/>
      <c r="Y197" s="478"/>
      <c r="Z197" s="478"/>
      <c r="AA197" s="478"/>
      <c r="AB197" s="478"/>
      <c r="AC197" s="478"/>
      <c r="AD197" s="478"/>
      <c r="AE197" s="478"/>
      <c r="AF197" s="478"/>
    </row>
    <row r="198" spans="1:32">
      <c r="C198" s="199"/>
      <c r="D198" s="199"/>
      <c r="E198" s="199"/>
      <c r="F198" s="199"/>
      <c r="G198" s="416"/>
      <c r="H198" s="199"/>
      <c r="I198" s="199"/>
      <c r="J198" s="199"/>
      <c r="K198" s="199"/>
      <c r="L198" s="416"/>
      <c r="M198" s="199"/>
      <c r="N198" s="199"/>
      <c r="O198" s="199"/>
      <c r="P198" s="199"/>
      <c r="Q198" s="416"/>
      <c r="R198" s="388"/>
      <c r="S198" s="388"/>
      <c r="T198" s="388"/>
      <c r="U198" s="388"/>
      <c r="V198" s="418"/>
      <c r="W198" s="388"/>
      <c r="X198" s="388"/>
      <c r="Y198" s="388"/>
      <c r="Z198" s="388"/>
      <c r="AA198" s="416"/>
      <c r="AB198" s="199"/>
      <c r="AC198" s="199"/>
      <c r="AD198" s="199"/>
      <c r="AE198" s="199"/>
      <c r="AF198" s="199"/>
    </row>
    <row r="199" spans="1:32">
      <c r="C199" s="199"/>
      <c r="D199" s="199"/>
      <c r="E199" s="199"/>
      <c r="F199" s="199"/>
      <c r="G199" s="416"/>
      <c r="H199" s="199"/>
      <c r="I199" s="199"/>
      <c r="J199" s="199"/>
      <c r="K199" s="199"/>
      <c r="L199" s="416"/>
      <c r="M199" s="199"/>
      <c r="N199" s="199"/>
      <c r="O199" s="199"/>
      <c r="P199" s="199"/>
      <c r="Q199" s="416"/>
      <c r="R199" s="388"/>
      <c r="S199" s="388"/>
      <c r="T199" s="388"/>
      <c r="U199" s="388"/>
      <c r="V199" s="418"/>
      <c r="W199" s="388"/>
      <c r="X199" s="388"/>
      <c r="Y199" s="388"/>
      <c r="Z199" s="388"/>
      <c r="AA199" s="416"/>
      <c r="AB199" s="199"/>
      <c r="AC199" s="199"/>
      <c r="AD199" s="199"/>
      <c r="AE199" s="199"/>
      <c r="AF199" s="199"/>
    </row>
    <row r="200" spans="1:32">
      <c r="C200" s="199"/>
      <c r="D200" s="199"/>
      <c r="E200" s="199"/>
      <c r="F200" s="199"/>
      <c r="G200" s="416"/>
      <c r="H200" s="199"/>
      <c r="I200" s="199"/>
      <c r="J200" s="199"/>
      <c r="K200" s="199"/>
      <c r="L200" s="416"/>
      <c r="M200" s="199"/>
      <c r="N200" s="199"/>
      <c r="O200" s="199"/>
      <c r="P200" s="199"/>
      <c r="Q200" s="416"/>
      <c r="R200" s="388"/>
      <c r="S200" s="388"/>
      <c r="T200" s="388"/>
      <c r="U200" s="388"/>
      <c r="V200" s="418"/>
      <c r="W200" s="388"/>
      <c r="X200" s="388"/>
      <c r="Y200" s="388"/>
      <c r="Z200" s="388"/>
      <c r="AA200" s="416"/>
      <c r="AB200" s="199"/>
      <c r="AC200" s="199"/>
      <c r="AD200" s="199"/>
      <c r="AE200" s="199"/>
      <c r="AF200" s="199"/>
    </row>
  </sheetData>
  <mergeCells count="75">
    <mergeCell ref="W140:Z140"/>
    <mergeCell ref="W149:Z149"/>
    <mergeCell ref="W160:Z160"/>
    <mergeCell ref="W175:Z175"/>
    <mergeCell ref="W185:Z185"/>
    <mergeCell ref="W72:Z72"/>
    <mergeCell ref="W89:Z89"/>
    <mergeCell ref="W104:Z104"/>
    <mergeCell ref="W114:Z114"/>
    <mergeCell ref="W125:Z125"/>
    <mergeCell ref="W6:Z6"/>
    <mergeCell ref="W21:Z21"/>
    <mergeCell ref="W31:Z31"/>
    <mergeCell ref="W47:Z47"/>
    <mergeCell ref="W62:Z62"/>
    <mergeCell ref="R149:U149"/>
    <mergeCell ref="R160:U160"/>
    <mergeCell ref="R175:U175"/>
    <mergeCell ref="R185:U185"/>
    <mergeCell ref="R114:U114"/>
    <mergeCell ref="R125:U125"/>
    <mergeCell ref="R140:U140"/>
    <mergeCell ref="R62:U62"/>
    <mergeCell ref="M72:P72"/>
    <mergeCell ref="R72:U72"/>
    <mergeCell ref="R89:U89"/>
    <mergeCell ref="R104:U104"/>
    <mergeCell ref="M89:P89"/>
    <mergeCell ref="M104:P104"/>
    <mergeCell ref="R6:U6"/>
    <mergeCell ref="R21:U21"/>
    <mergeCell ref="R31:U31"/>
    <mergeCell ref="R47:U47"/>
    <mergeCell ref="C185:F185"/>
    <mergeCell ref="C175:F175"/>
    <mergeCell ref="C89:F89"/>
    <mergeCell ref="C104:F104"/>
    <mergeCell ref="C125:F125"/>
    <mergeCell ref="C140:F140"/>
    <mergeCell ref="H6:K6"/>
    <mergeCell ref="C160:F160"/>
    <mergeCell ref="C6:F6"/>
    <mergeCell ref="C21:F21"/>
    <mergeCell ref="C47:F47"/>
    <mergeCell ref="C62:F62"/>
    <mergeCell ref="C31:F31"/>
    <mergeCell ref="C72:F72"/>
    <mergeCell ref="C114:F114"/>
    <mergeCell ref="C149:F149"/>
    <mergeCell ref="H31:K31"/>
    <mergeCell ref="H72:K72"/>
    <mergeCell ref="H114:K114"/>
    <mergeCell ref="H149:K149"/>
    <mergeCell ref="H21:K21"/>
    <mergeCell ref="H47:K47"/>
    <mergeCell ref="H62:K62"/>
    <mergeCell ref="H89:K89"/>
    <mergeCell ref="H104:K104"/>
    <mergeCell ref="H185:K185"/>
    <mergeCell ref="H125:K125"/>
    <mergeCell ref="H140:K140"/>
    <mergeCell ref="H160:K160"/>
    <mergeCell ref="H175:K175"/>
    <mergeCell ref="M6:P6"/>
    <mergeCell ref="M21:P21"/>
    <mergeCell ref="M47:P47"/>
    <mergeCell ref="M62:P62"/>
    <mergeCell ref="M31:P31"/>
    <mergeCell ref="M185:P185"/>
    <mergeCell ref="M125:P125"/>
    <mergeCell ref="M114:P114"/>
    <mergeCell ref="M160:P160"/>
    <mergeCell ref="M175:P175"/>
    <mergeCell ref="M140:P140"/>
    <mergeCell ref="M149:P149"/>
  </mergeCells>
  <conditionalFormatting sqref="B38 B80 B119 B154 B190 AB28:AD29 AB69:AD70 AB146:AD147 AB182:AD183 AE142:AF145 B40 D40:G40 I40:L40 N40:U40 AF33:AF43 W40:Z40 AB40:AE40">
    <cfRule type="containsErrors" dxfId="2080" priority="5352">
      <formula>ISERROR(B28)</formula>
    </cfRule>
  </conditionalFormatting>
  <conditionalFormatting sqref="B22">
    <cfRule type="containsErrors" dxfId="2079" priority="4072">
      <formula>ISERROR(B22)</formula>
    </cfRule>
  </conditionalFormatting>
  <conditionalFormatting sqref="B32">
    <cfRule type="containsErrors" dxfId="2078" priority="4073">
      <formula>ISERROR(B32)</formula>
    </cfRule>
  </conditionalFormatting>
  <conditionalFormatting sqref="B7">
    <cfRule type="containsErrors" dxfId="2077" priority="4074">
      <formula>ISERROR(B7)</formula>
    </cfRule>
  </conditionalFormatting>
  <conditionalFormatting sqref="B33:B35">
    <cfRule type="containsErrors" dxfId="2076" priority="4070">
      <formula>ISERROR(B33)</formula>
    </cfRule>
  </conditionalFormatting>
  <conditionalFormatting sqref="B49:B54 B56:B58">
    <cfRule type="containsErrors" dxfId="2075" priority="4068">
      <formula>ISERROR(B49)</formula>
    </cfRule>
  </conditionalFormatting>
  <conditionalFormatting sqref="B74:B77">
    <cfRule type="containsErrors" dxfId="2074" priority="4065">
      <formula>ISERROR(B74)</formula>
    </cfRule>
  </conditionalFormatting>
  <conditionalFormatting sqref="B115">
    <cfRule type="containsErrors" dxfId="2073" priority="4062">
      <formula>ISERROR(B115)</formula>
    </cfRule>
  </conditionalFormatting>
  <conditionalFormatting sqref="B126">
    <cfRule type="containsErrors" dxfId="2072" priority="4059">
      <formula>ISERROR(B126)</formula>
    </cfRule>
  </conditionalFormatting>
  <conditionalFormatting sqref="B91:B96 B98:B100">
    <cfRule type="containsErrors" dxfId="2071" priority="4063">
      <formula>ISERROR(B91)</formula>
    </cfRule>
  </conditionalFormatting>
  <conditionalFormatting sqref="B48">
    <cfRule type="containsErrors" dxfId="2070" priority="4069">
      <formula>ISERROR(B48)</formula>
    </cfRule>
  </conditionalFormatting>
  <conditionalFormatting sqref="B73">
    <cfRule type="containsErrors" dxfId="2069" priority="4067">
      <formula>ISERROR(B73)</formula>
    </cfRule>
  </conditionalFormatting>
  <conditionalFormatting sqref="B176">
    <cfRule type="containsErrors" dxfId="2068" priority="4051">
      <formula>ISERROR(B176)</formula>
    </cfRule>
  </conditionalFormatting>
  <conditionalFormatting sqref="B127:B129 B131:B132 B134:B136">
    <cfRule type="containsErrors" dxfId="2067" priority="4058">
      <formula>ISERROR(B127)</formula>
    </cfRule>
  </conditionalFormatting>
  <conditionalFormatting sqref="B105">
    <cfRule type="containsErrors" dxfId="2066" priority="4061">
      <formula>ISERROR(B105)</formula>
    </cfRule>
  </conditionalFormatting>
  <conditionalFormatting sqref="B151:B153">
    <cfRule type="containsErrors" dxfId="2065" priority="4055">
      <formula>ISERROR(B151)</formula>
    </cfRule>
  </conditionalFormatting>
  <conditionalFormatting sqref="B187:B189">
    <cfRule type="containsErrors" dxfId="2064" priority="4050">
      <formula>ISERROR(B187)</formula>
    </cfRule>
  </conditionalFormatting>
  <conditionalFormatting sqref="B150">
    <cfRule type="containsErrors" dxfId="2063" priority="4057">
      <formula>ISERROR(B150)</formula>
    </cfRule>
  </conditionalFormatting>
  <conditionalFormatting sqref="B90">
    <cfRule type="containsErrors" dxfId="2062" priority="4064">
      <formula>ISERROR(B90)</formula>
    </cfRule>
  </conditionalFormatting>
  <conditionalFormatting sqref="B162:B167 B169:B171">
    <cfRule type="containsErrors" dxfId="2061" priority="4053">
      <formula>ISERROR(B162)</formula>
    </cfRule>
  </conditionalFormatting>
  <conditionalFormatting sqref="B116:B118">
    <cfRule type="containsErrors" dxfId="2060" priority="4060">
      <formula>ISERROR(B116)</formula>
    </cfRule>
  </conditionalFormatting>
  <conditionalFormatting sqref="B161">
    <cfRule type="containsErrors" dxfId="2059" priority="4054">
      <formula>ISERROR(B161)</formula>
    </cfRule>
  </conditionalFormatting>
  <conditionalFormatting sqref="B65 B67:B68">
    <cfRule type="containsErrors" dxfId="2058" priority="4049">
      <formula>ISERROR(B65)</formula>
    </cfRule>
  </conditionalFormatting>
  <conditionalFormatting sqref="B141">
    <cfRule type="containsErrors" dxfId="2057" priority="4056">
      <formula>ISERROR(B141)</formula>
    </cfRule>
  </conditionalFormatting>
  <conditionalFormatting sqref="B186">
    <cfRule type="containsErrors" dxfId="2056" priority="4052">
      <formula>ISERROR(B186)</formula>
    </cfRule>
  </conditionalFormatting>
  <conditionalFormatting sqref="B28">
    <cfRule type="containsErrors" dxfId="2055" priority="4046">
      <formula>ISERROR(B28)</formula>
    </cfRule>
  </conditionalFormatting>
  <conditionalFormatting sqref="B66">
    <cfRule type="containsErrors" dxfId="2054" priority="4048">
      <formula>ISERROR(B66)</formula>
    </cfRule>
  </conditionalFormatting>
  <conditionalFormatting sqref="B111">
    <cfRule type="containsErrors" dxfId="2053" priority="4043">
      <formula>ISERROR(B111)</formula>
    </cfRule>
  </conditionalFormatting>
  <conditionalFormatting sqref="B24 B26:B27">
    <cfRule type="containsErrors" dxfId="2052" priority="4047">
      <formula>ISERROR(B24)</formula>
    </cfRule>
  </conditionalFormatting>
  <conditionalFormatting sqref="B182">
    <cfRule type="containsErrors" dxfId="2051" priority="4037">
      <formula>ISERROR(B182)</formula>
    </cfRule>
  </conditionalFormatting>
  <conditionalFormatting sqref="B25">
    <cfRule type="containsErrors" dxfId="2050" priority="4045">
      <formula>ISERROR(B25)</formula>
    </cfRule>
  </conditionalFormatting>
  <conditionalFormatting sqref="B108">
    <cfRule type="containsErrors" dxfId="2049" priority="4042">
      <formula>ISERROR(B108)</formula>
    </cfRule>
  </conditionalFormatting>
  <conditionalFormatting sqref="B8:B13 B15:B17">
    <cfRule type="containsErrors" dxfId="2048" priority="4071">
      <formula>ISERROR(B8)</formula>
    </cfRule>
  </conditionalFormatting>
  <conditionalFormatting sqref="B63">
    <cfRule type="containsErrors" dxfId="2047" priority="4066">
      <formula>ISERROR(B63)</formula>
    </cfRule>
  </conditionalFormatting>
  <conditionalFormatting sqref="B107 B109:B110">
    <cfRule type="containsErrors" dxfId="2046" priority="4044">
      <formula>ISERROR(B107)</formula>
    </cfRule>
  </conditionalFormatting>
  <conditionalFormatting sqref="B146">
    <cfRule type="containsErrors" dxfId="2045" priority="4040">
      <formula>ISERROR(B146)</formula>
    </cfRule>
  </conditionalFormatting>
  <conditionalFormatting sqref="B179">
    <cfRule type="containsErrors" dxfId="2044" priority="4036">
      <formula>ISERROR(B179)</formula>
    </cfRule>
  </conditionalFormatting>
  <conditionalFormatting sqref="B143:B145">
    <cfRule type="containsErrors" dxfId="2043" priority="4041">
      <formula>ISERROR(B143)</formula>
    </cfRule>
  </conditionalFormatting>
  <conditionalFormatting sqref="B178 B180:B181">
    <cfRule type="containsErrors" dxfId="2042" priority="4038">
      <formula>ISERROR(B178)</formula>
    </cfRule>
  </conditionalFormatting>
  <conditionalFormatting sqref="B69">
    <cfRule type="containsErrors" dxfId="2041" priority="4035">
      <formula>ISERROR(B69)</formula>
    </cfRule>
  </conditionalFormatting>
  <conditionalFormatting sqref="B130">
    <cfRule type="containsErrors" dxfId="2040" priority="4034">
      <formula>ISERROR(B130)</formula>
    </cfRule>
  </conditionalFormatting>
  <conditionalFormatting sqref="B36:B37">
    <cfRule type="containsErrors" dxfId="2039" priority="4033">
      <formula>ISERROR(B36)</formula>
    </cfRule>
  </conditionalFormatting>
  <conditionalFormatting sqref="B78:B79">
    <cfRule type="containsErrors" dxfId="2038" priority="4032">
      <formula>ISERROR(B78)</formula>
    </cfRule>
  </conditionalFormatting>
  <conditionalFormatting sqref="B18:B19">
    <cfRule type="containsErrors" dxfId="2037" priority="4031">
      <formula>ISERROR(B18)</formula>
    </cfRule>
  </conditionalFormatting>
  <conditionalFormatting sqref="B59:B60">
    <cfRule type="containsErrors" dxfId="2036" priority="4030">
      <formula>ISERROR(B59)</formula>
    </cfRule>
  </conditionalFormatting>
  <conditionalFormatting sqref="B101:B102">
    <cfRule type="containsErrors" dxfId="2035" priority="4029">
      <formula>ISERROR(B101)</formula>
    </cfRule>
  </conditionalFormatting>
  <conditionalFormatting sqref="B137:B138">
    <cfRule type="containsErrors" dxfId="2034" priority="4028">
      <formula>ISERROR(B137)</formula>
    </cfRule>
  </conditionalFormatting>
  <conditionalFormatting sqref="B172:B173">
    <cfRule type="containsErrors" dxfId="2033" priority="4027">
      <formula>ISERROR(B172)</formula>
    </cfRule>
  </conditionalFormatting>
  <conditionalFormatting sqref="D38 D80 D119 D154 D190">
    <cfRule type="containsErrors" dxfId="2032" priority="3965">
      <formula>ISERROR(D38)</formula>
    </cfRule>
  </conditionalFormatting>
  <conditionalFormatting sqref="D8:D13 D15:D17">
    <cfRule type="containsErrors" dxfId="2031" priority="3963">
      <formula>ISERROR(D8)</formula>
    </cfRule>
  </conditionalFormatting>
  <conditionalFormatting sqref="D18:D19">
    <cfRule type="containsErrors" dxfId="2030" priority="3962">
      <formula>ISERROR(D18)</formula>
    </cfRule>
  </conditionalFormatting>
  <conditionalFormatting sqref="D24 D26:D27">
    <cfRule type="containsErrors" dxfId="2029" priority="3961">
      <formula>ISERROR(D24)</formula>
    </cfRule>
  </conditionalFormatting>
  <conditionalFormatting sqref="D28">
    <cfRule type="containsErrors" dxfId="2028" priority="3960">
      <formula>ISERROR(D28)</formula>
    </cfRule>
  </conditionalFormatting>
  <conditionalFormatting sqref="D25">
    <cfRule type="containsErrors" dxfId="2027" priority="3959">
      <formula>ISERROR(D25)</formula>
    </cfRule>
  </conditionalFormatting>
  <conditionalFormatting sqref="D33:D35">
    <cfRule type="containsErrors" dxfId="2026" priority="3957">
      <formula>ISERROR(D33)</formula>
    </cfRule>
  </conditionalFormatting>
  <conditionalFormatting sqref="D36:D37">
    <cfRule type="containsErrors" dxfId="2025" priority="3955">
      <formula>ISERROR(D36)</formula>
    </cfRule>
  </conditionalFormatting>
  <conditionalFormatting sqref="D49:D54 D56:D58">
    <cfRule type="containsErrors" dxfId="2024" priority="3954">
      <formula>ISERROR(D49)</formula>
    </cfRule>
  </conditionalFormatting>
  <conditionalFormatting sqref="D59:D60">
    <cfRule type="containsErrors" dxfId="2023" priority="3952">
      <formula>ISERROR(D59)</formula>
    </cfRule>
  </conditionalFormatting>
  <conditionalFormatting sqref="D65 D67:D68">
    <cfRule type="containsErrors" dxfId="2022" priority="3951">
      <formula>ISERROR(D65)</formula>
    </cfRule>
  </conditionalFormatting>
  <conditionalFormatting sqref="D69">
    <cfRule type="containsErrors" dxfId="2021" priority="3950">
      <formula>ISERROR(D69)</formula>
    </cfRule>
  </conditionalFormatting>
  <conditionalFormatting sqref="D66">
    <cfRule type="containsErrors" dxfId="2020" priority="3949">
      <formula>ISERROR(D66)</formula>
    </cfRule>
  </conditionalFormatting>
  <conditionalFormatting sqref="D74:D77">
    <cfRule type="containsErrors" dxfId="2019" priority="3947">
      <formula>ISERROR(D74)</formula>
    </cfRule>
  </conditionalFormatting>
  <conditionalFormatting sqref="D78:D79">
    <cfRule type="containsErrors" dxfId="2018" priority="3946">
      <formula>ISERROR(D78)</formula>
    </cfRule>
  </conditionalFormatting>
  <conditionalFormatting sqref="D91:D96 D98:D100">
    <cfRule type="containsErrors" dxfId="2017" priority="3944">
      <formula>ISERROR(D91)</formula>
    </cfRule>
  </conditionalFormatting>
  <conditionalFormatting sqref="D101:D102">
    <cfRule type="containsErrors" dxfId="2016" priority="3942">
      <formula>ISERROR(D101)</formula>
    </cfRule>
  </conditionalFormatting>
  <conditionalFormatting sqref="D111">
    <cfRule type="containsErrors" dxfId="2015" priority="3940">
      <formula>ISERROR(D111)</formula>
    </cfRule>
  </conditionalFormatting>
  <conditionalFormatting sqref="D108">
    <cfRule type="containsErrors" dxfId="2014" priority="3939">
      <formula>ISERROR(D108)</formula>
    </cfRule>
  </conditionalFormatting>
  <conditionalFormatting sqref="D107 D109:D110">
    <cfRule type="containsErrors" dxfId="2013" priority="3941">
      <formula>ISERROR(D107)</formula>
    </cfRule>
  </conditionalFormatting>
  <conditionalFormatting sqref="D116:D118">
    <cfRule type="containsErrors" dxfId="2012" priority="3937">
      <formula>ISERROR(D116)</formula>
    </cfRule>
  </conditionalFormatting>
  <conditionalFormatting sqref="D127:D132 D134:D136">
    <cfRule type="containsErrors" dxfId="2011" priority="3935">
      <formula>ISERROR(D127)</formula>
    </cfRule>
  </conditionalFormatting>
  <conditionalFormatting sqref="D137:D138">
    <cfRule type="containsErrors" dxfId="2010" priority="3933">
      <formula>ISERROR(D137)</formula>
    </cfRule>
  </conditionalFormatting>
  <conditionalFormatting sqref="D143:D145">
    <cfRule type="containsErrors" dxfId="2009" priority="3932">
      <formula>ISERROR(D143)</formula>
    </cfRule>
  </conditionalFormatting>
  <conditionalFormatting sqref="D146">
    <cfRule type="containsErrors" dxfId="2008" priority="3931">
      <formula>ISERROR(D146)</formula>
    </cfRule>
  </conditionalFormatting>
  <conditionalFormatting sqref="D151:D153">
    <cfRule type="containsErrors" dxfId="2007" priority="3928">
      <formula>ISERROR(D151)</formula>
    </cfRule>
  </conditionalFormatting>
  <conditionalFormatting sqref="D162:D167 D169:D171">
    <cfRule type="containsErrors" dxfId="2006" priority="3926">
      <formula>ISERROR(D162)</formula>
    </cfRule>
  </conditionalFormatting>
  <conditionalFormatting sqref="D172:D173">
    <cfRule type="containsErrors" dxfId="2005" priority="3924">
      <formula>ISERROR(D172)</formula>
    </cfRule>
  </conditionalFormatting>
  <conditionalFormatting sqref="D182">
    <cfRule type="containsErrors" dxfId="2004" priority="3922">
      <formula>ISERROR(D182)</formula>
    </cfRule>
  </conditionalFormatting>
  <conditionalFormatting sqref="D179">
    <cfRule type="containsErrors" dxfId="2003" priority="3921">
      <formula>ISERROR(D179)</formula>
    </cfRule>
  </conditionalFormatting>
  <conditionalFormatting sqref="D178 D180:D181">
    <cfRule type="containsErrors" dxfId="2002" priority="3923">
      <formula>ISERROR(D178)</formula>
    </cfRule>
  </conditionalFormatting>
  <conditionalFormatting sqref="D187:D188">
    <cfRule type="containsErrors" dxfId="2001" priority="3919">
      <formula>ISERROR(D187)</formula>
    </cfRule>
  </conditionalFormatting>
  <conditionalFormatting sqref="D189">
    <cfRule type="containsErrors" dxfId="2000" priority="3918">
      <formula>ISERROR(D189)</formula>
    </cfRule>
  </conditionalFormatting>
  <conditionalFormatting sqref="D7">
    <cfRule type="containsErrors" dxfId="1999" priority="3916">
      <formula>ISERROR(D7)</formula>
    </cfRule>
  </conditionalFormatting>
  <conditionalFormatting sqref="D32">
    <cfRule type="containsErrors" dxfId="1998" priority="3901">
      <formula>ISERROR(D32)</formula>
    </cfRule>
  </conditionalFormatting>
  <conditionalFormatting sqref="E38 E80 E119 E154 E190">
    <cfRule type="containsErrors" dxfId="1997" priority="3802">
      <formula>ISERROR(E38)</formula>
    </cfRule>
  </conditionalFormatting>
  <conditionalFormatting sqref="E8:E13 E15:E17">
    <cfRule type="containsErrors" dxfId="1996" priority="3801">
      <formula>ISERROR(E8)</formula>
    </cfRule>
  </conditionalFormatting>
  <conditionalFormatting sqref="E18:E19">
    <cfRule type="containsErrors" dxfId="1995" priority="3800">
      <formula>ISERROR(E18)</formula>
    </cfRule>
  </conditionalFormatting>
  <conditionalFormatting sqref="E24 E26:E27">
    <cfRule type="containsErrors" dxfId="1994" priority="3799">
      <formula>ISERROR(E24)</formula>
    </cfRule>
  </conditionalFormatting>
  <conditionalFormatting sqref="E28">
    <cfRule type="containsErrors" dxfId="1993" priority="3798">
      <formula>ISERROR(E28)</formula>
    </cfRule>
  </conditionalFormatting>
  <conditionalFormatting sqref="E25">
    <cfRule type="containsErrors" dxfId="1992" priority="3797">
      <formula>ISERROR(E25)</formula>
    </cfRule>
  </conditionalFormatting>
  <conditionalFormatting sqref="E33:E35">
    <cfRule type="containsErrors" dxfId="1991" priority="3796">
      <formula>ISERROR(E33)</formula>
    </cfRule>
  </conditionalFormatting>
  <conditionalFormatting sqref="E36:E37">
    <cfRule type="containsErrors" dxfId="1990" priority="3795">
      <formula>ISERROR(E36)</formula>
    </cfRule>
  </conditionalFormatting>
  <conditionalFormatting sqref="E49:E54 E56:E58">
    <cfRule type="containsErrors" dxfId="1989" priority="3794">
      <formula>ISERROR(E49)</formula>
    </cfRule>
  </conditionalFormatting>
  <conditionalFormatting sqref="E59:E60">
    <cfRule type="containsErrors" dxfId="1988" priority="3793">
      <formula>ISERROR(E59)</formula>
    </cfRule>
  </conditionalFormatting>
  <conditionalFormatting sqref="E65 E67:E68">
    <cfRule type="containsErrors" dxfId="1987" priority="3792">
      <formula>ISERROR(E65)</formula>
    </cfRule>
  </conditionalFormatting>
  <conditionalFormatting sqref="E69">
    <cfRule type="containsErrors" dxfId="1986" priority="3791">
      <formula>ISERROR(E69)</formula>
    </cfRule>
  </conditionalFormatting>
  <conditionalFormatting sqref="E66">
    <cfRule type="containsErrors" dxfId="1985" priority="3790">
      <formula>ISERROR(E66)</formula>
    </cfRule>
  </conditionalFormatting>
  <conditionalFormatting sqref="E74:E77">
    <cfRule type="containsErrors" dxfId="1984" priority="3789">
      <formula>ISERROR(E74)</formula>
    </cfRule>
  </conditionalFormatting>
  <conditionalFormatting sqref="E78:E79">
    <cfRule type="containsErrors" dxfId="1983" priority="3788">
      <formula>ISERROR(E78)</formula>
    </cfRule>
  </conditionalFormatting>
  <conditionalFormatting sqref="E91:E96 E98:E100">
    <cfRule type="containsErrors" dxfId="1982" priority="3787">
      <formula>ISERROR(E91)</formula>
    </cfRule>
  </conditionalFormatting>
  <conditionalFormatting sqref="E101:E102">
    <cfRule type="containsErrors" dxfId="1981" priority="3786">
      <formula>ISERROR(E101)</formula>
    </cfRule>
  </conditionalFormatting>
  <conditionalFormatting sqref="E111">
    <cfRule type="containsErrors" dxfId="1980" priority="3784">
      <formula>ISERROR(E111)</formula>
    </cfRule>
  </conditionalFormatting>
  <conditionalFormatting sqref="E108">
    <cfRule type="containsErrors" dxfId="1979" priority="3783">
      <formula>ISERROR(E108)</formula>
    </cfRule>
  </conditionalFormatting>
  <conditionalFormatting sqref="E107 E109:E110">
    <cfRule type="containsErrors" dxfId="1978" priority="3785">
      <formula>ISERROR(E107)</formula>
    </cfRule>
  </conditionalFormatting>
  <conditionalFormatting sqref="E116:E118">
    <cfRule type="containsErrors" dxfId="1977" priority="3782">
      <formula>ISERROR(E116)</formula>
    </cfRule>
  </conditionalFormatting>
  <conditionalFormatting sqref="E127:E132 E134:E136">
    <cfRule type="containsErrors" dxfId="1976" priority="3781">
      <formula>ISERROR(E127)</formula>
    </cfRule>
  </conditionalFormatting>
  <conditionalFormatting sqref="E137:E138">
    <cfRule type="containsErrors" dxfId="1975" priority="3780">
      <formula>ISERROR(E137)</formula>
    </cfRule>
  </conditionalFormatting>
  <conditionalFormatting sqref="E143:E145">
    <cfRule type="containsErrors" dxfId="1974" priority="3779">
      <formula>ISERROR(E143)</formula>
    </cfRule>
  </conditionalFormatting>
  <conditionalFormatting sqref="E146">
    <cfRule type="containsErrors" dxfId="1973" priority="3778">
      <formula>ISERROR(E146)</formula>
    </cfRule>
  </conditionalFormatting>
  <conditionalFormatting sqref="E151:E153">
    <cfRule type="containsErrors" dxfId="1972" priority="3776">
      <formula>ISERROR(E151)</formula>
    </cfRule>
  </conditionalFormatting>
  <conditionalFormatting sqref="E162:E167 E169:E171">
    <cfRule type="containsErrors" dxfId="1971" priority="3775">
      <formula>ISERROR(E162)</formula>
    </cfRule>
  </conditionalFormatting>
  <conditionalFormatting sqref="E172:E173">
    <cfRule type="containsErrors" dxfId="1970" priority="3774">
      <formula>ISERROR(E172)</formula>
    </cfRule>
  </conditionalFormatting>
  <conditionalFormatting sqref="E182">
    <cfRule type="containsErrors" dxfId="1969" priority="3772">
      <formula>ISERROR(E182)</formula>
    </cfRule>
  </conditionalFormatting>
  <conditionalFormatting sqref="E179">
    <cfRule type="containsErrors" dxfId="1968" priority="3771">
      <formula>ISERROR(E179)</formula>
    </cfRule>
  </conditionalFormatting>
  <conditionalFormatting sqref="E178 E180:E181">
    <cfRule type="containsErrors" dxfId="1967" priority="3773">
      <formula>ISERROR(E178)</formula>
    </cfRule>
  </conditionalFormatting>
  <conditionalFormatting sqref="E187:E188">
    <cfRule type="containsErrors" dxfId="1966" priority="3770">
      <formula>ISERROR(E187)</formula>
    </cfRule>
  </conditionalFormatting>
  <conditionalFormatting sqref="E189">
    <cfRule type="containsErrors" dxfId="1965" priority="3769">
      <formula>ISERROR(E189)</formula>
    </cfRule>
  </conditionalFormatting>
  <conditionalFormatting sqref="E7">
    <cfRule type="containsErrors" dxfId="1964" priority="3768">
      <formula>ISERROR(E7)</formula>
    </cfRule>
  </conditionalFormatting>
  <conditionalFormatting sqref="F36:F37">
    <cfRule type="containsErrors" dxfId="1963" priority="3718">
      <formula>ISERROR(F36)</formula>
    </cfRule>
  </conditionalFormatting>
  <conditionalFormatting sqref="F59:F60">
    <cfRule type="containsErrors" dxfId="1962" priority="3716">
      <formula>ISERROR(F59)</formula>
    </cfRule>
  </conditionalFormatting>
  <conditionalFormatting sqref="F49:F54 F56:F58">
    <cfRule type="containsErrors" dxfId="1961" priority="3717">
      <formula>ISERROR(F49)</formula>
    </cfRule>
  </conditionalFormatting>
  <conditionalFormatting sqref="F65 F67:F68">
    <cfRule type="containsErrors" dxfId="1960" priority="3715">
      <formula>ISERROR(F65)</formula>
    </cfRule>
  </conditionalFormatting>
  <conditionalFormatting sqref="F111">
    <cfRule type="containsErrors" dxfId="1959" priority="3707">
      <formula>ISERROR(F111)</formula>
    </cfRule>
  </conditionalFormatting>
  <conditionalFormatting sqref="F151:F153">
    <cfRule type="containsErrors" dxfId="1958" priority="3699">
      <formula>ISERROR(F151)</formula>
    </cfRule>
  </conditionalFormatting>
  <conditionalFormatting sqref="F107 F109:F110">
    <cfRule type="containsErrors" dxfId="1957" priority="3708">
      <formula>ISERROR(F107)</formula>
    </cfRule>
  </conditionalFormatting>
  <conditionalFormatting sqref="F69">
    <cfRule type="containsErrors" dxfId="1956" priority="3714">
      <formula>ISERROR(F69)</formula>
    </cfRule>
  </conditionalFormatting>
  <conditionalFormatting sqref="E32">
    <cfRule type="containsErrors" dxfId="1955" priority="3757">
      <formula>ISERROR(E32)</formula>
    </cfRule>
  </conditionalFormatting>
  <conditionalFormatting sqref="F7">
    <cfRule type="containsErrors" dxfId="1954" priority="3691">
      <formula>ISERROR(F7)</formula>
    </cfRule>
  </conditionalFormatting>
  <conditionalFormatting sqref="F66">
    <cfRule type="containsErrors" dxfId="1953" priority="3713">
      <formula>ISERROR(F66)</formula>
    </cfRule>
  </conditionalFormatting>
  <conditionalFormatting sqref="F108">
    <cfRule type="containsErrors" dxfId="1952" priority="3706">
      <formula>ISERROR(F108)</formula>
    </cfRule>
  </conditionalFormatting>
  <conditionalFormatting sqref="F8:F13 F15:F17">
    <cfRule type="containsErrors" dxfId="1951" priority="3724">
      <formula>ISERROR(F8)</formula>
    </cfRule>
  </conditionalFormatting>
  <conditionalFormatting sqref="F18:F19">
    <cfRule type="containsErrors" dxfId="1950" priority="3723">
      <formula>ISERROR(F18)</formula>
    </cfRule>
  </conditionalFormatting>
  <conditionalFormatting sqref="F162:F167 F169:F171">
    <cfRule type="containsErrors" dxfId="1949" priority="3698">
      <formula>ISERROR(F162)</formula>
    </cfRule>
  </conditionalFormatting>
  <conditionalFormatting sqref="F101:F102">
    <cfRule type="containsErrors" dxfId="1948" priority="3709">
      <formula>ISERROR(F101)</formula>
    </cfRule>
  </conditionalFormatting>
  <conditionalFormatting sqref="F33:F35">
    <cfRule type="containsErrors" dxfId="1947" priority="3719">
      <formula>ISERROR(F33)</formula>
    </cfRule>
  </conditionalFormatting>
  <conditionalFormatting sqref="F91:F96 F98:F100">
    <cfRule type="containsErrors" dxfId="1946" priority="3710">
      <formula>ISERROR(F91)</formula>
    </cfRule>
  </conditionalFormatting>
  <conditionalFormatting sqref="F25">
    <cfRule type="containsErrors" dxfId="1945" priority="3720">
      <formula>ISERROR(F25)</formula>
    </cfRule>
  </conditionalFormatting>
  <conditionalFormatting sqref="F78:F79">
    <cfRule type="containsErrors" dxfId="1944" priority="3711">
      <formula>ISERROR(F78)</formula>
    </cfRule>
  </conditionalFormatting>
  <conditionalFormatting sqref="F28">
    <cfRule type="containsErrors" dxfId="1943" priority="3721">
      <formula>ISERROR(F28)</formula>
    </cfRule>
  </conditionalFormatting>
  <conditionalFormatting sqref="F74:F77">
    <cfRule type="containsErrors" dxfId="1942" priority="3712">
      <formula>ISERROR(F74)</formula>
    </cfRule>
  </conditionalFormatting>
  <conditionalFormatting sqref="F24 F26:F27">
    <cfRule type="containsErrors" dxfId="1941" priority="3722">
      <formula>ISERROR(F24)</formula>
    </cfRule>
  </conditionalFormatting>
  <conditionalFormatting sqref="F116:F118">
    <cfRule type="containsErrors" dxfId="1940" priority="3705">
      <formula>ISERROR(F116)</formula>
    </cfRule>
  </conditionalFormatting>
  <conditionalFormatting sqref="F22">
    <cfRule type="containsErrors" dxfId="1939" priority="3674">
      <formula>ISERROR(F22)</formula>
    </cfRule>
  </conditionalFormatting>
  <conditionalFormatting sqref="F32">
    <cfRule type="containsErrors" dxfId="1938" priority="3690">
      <formula>ISERROR(F32)</formula>
    </cfRule>
  </conditionalFormatting>
  <conditionalFormatting sqref="F38 F80 F119 F154 F190">
    <cfRule type="containsErrors" dxfId="1937" priority="3725">
      <formula>ISERROR(F38)</formula>
    </cfRule>
  </conditionalFormatting>
  <conditionalFormatting sqref="F189">
    <cfRule type="containsErrors" dxfId="1936" priority="3692">
      <formula>ISERROR(F189)</formula>
    </cfRule>
  </conditionalFormatting>
  <conditionalFormatting sqref="E63">
    <cfRule type="containsErrors" dxfId="1935" priority="3669">
      <formula>ISERROR(E63)</formula>
    </cfRule>
  </conditionalFormatting>
  <conditionalFormatting sqref="D48">
    <cfRule type="containsErrors" dxfId="1934" priority="3673">
      <formula>ISERROR(D48)</formula>
    </cfRule>
  </conditionalFormatting>
  <conditionalFormatting sqref="F172:F173">
    <cfRule type="containsErrors" dxfId="1933" priority="3697">
      <formula>ISERROR(F172)</formula>
    </cfRule>
  </conditionalFormatting>
  <conditionalFormatting sqref="F127:F132 F134:F136">
    <cfRule type="containsErrors" dxfId="1932" priority="3704">
      <formula>ISERROR(F127)</formula>
    </cfRule>
  </conditionalFormatting>
  <conditionalFormatting sqref="F137:F138">
    <cfRule type="containsErrors" dxfId="1931" priority="3703">
      <formula>ISERROR(F137)</formula>
    </cfRule>
  </conditionalFormatting>
  <conditionalFormatting sqref="F143:F145">
    <cfRule type="containsErrors" dxfId="1930" priority="3702">
      <formula>ISERROR(F143)</formula>
    </cfRule>
  </conditionalFormatting>
  <conditionalFormatting sqref="F146">
    <cfRule type="containsErrors" dxfId="1929" priority="3701">
      <formula>ISERROR(F146)</formula>
    </cfRule>
  </conditionalFormatting>
  <conditionalFormatting sqref="E22">
    <cfRule type="containsErrors" dxfId="1928" priority="3675">
      <formula>ISERROR(E22)</formula>
    </cfRule>
  </conditionalFormatting>
  <conditionalFormatting sqref="D63">
    <cfRule type="containsErrors" dxfId="1927" priority="3670">
      <formula>ISERROR(D63)</formula>
    </cfRule>
  </conditionalFormatting>
  <conditionalFormatting sqref="F63">
    <cfRule type="containsErrors" dxfId="1926" priority="3668">
      <formula>ISERROR(F63)</formula>
    </cfRule>
  </conditionalFormatting>
  <conditionalFormatting sqref="E48">
    <cfRule type="containsErrors" dxfId="1925" priority="3672">
      <formula>ISERROR(E48)</formula>
    </cfRule>
  </conditionalFormatting>
  <conditionalFormatting sqref="F178 F180:F181">
    <cfRule type="containsErrors" dxfId="1924" priority="3696">
      <formula>ISERROR(F178)</formula>
    </cfRule>
  </conditionalFormatting>
  <conditionalFormatting sqref="F182">
    <cfRule type="containsErrors" dxfId="1923" priority="3695">
      <formula>ISERROR(F182)</formula>
    </cfRule>
  </conditionalFormatting>
  <conditionalFormatting sqref="F179">
    <cfRule type="containsErrors" dxfId="1922" priority="3694">
      <formula>ISERROR(F179)</formula>
    </cfRule>
  </conditionalFormatting>
  <conditionalFormatting sqref="F187:F188">
    <cfRule type="containsErrors" dxfId="1921" priority="3693">
      <formula>ISERROR(F187)</formula>
    </cfRule>
  </conditionalFormatting>
  <conditionalFormatting sqref="F48">
    <cfRule type="containsErrors" dxfId="1920" priority="3671">
      <formula>ISERROR(F48)</formula>
    </cfRule>
  </conditionalFormatting>
  <conditionalFormatting sqref="D105">
    <cfRule type="containsErrors" dxfId="1919" priority="3664">
      <formula>ISERROR(D105)</formula>
    </cfRule>
  </conditionalFormatting>
  <conditionalFormatting sqref="D22">
    <cfRule type="containsErrors" dxfId="1918" priority="3676">
      <formula>ISERROR(D22)</formula>
    </cfRule>
  </conditionalFormatting>
  <conditionalFormatting sqref="D90">
    <cfRule type="containsErrors" dxfId="1917" priority="3667">
      <formula>ISERROR(D90)</formula>
    </cfRule>
  </conditionalFormatting>
  <conditionalFormatting sqref="E90">
    <cfRule type="containsErrors" dxfId="1916" priority="3666">
      <formula>ISERROR(E90)</formula>
    </cfRule>
  </conditionalFormatting>
  <conditionalFormatting sqref="F90">
    <cfRule type="containsErrors" dxfId="1915" priority="3665">
      <formula>ISERROR(F90)</formula>
    </cfRule>
  </conditionalFormatting>
  <conditionalFormatting sqref="F126">
    <cfRule type="containsErrors" dxfId="1914" priority="3659">
      <formula>ISERROR(F126)</formula>
    </cfRule>
  </conditionalFormatting>
  <conditionalFormatting sqref="E105">
    <cfRule type="containsErrors" dxfId="1913" priority="3663">
      <formula>ISERROR(E105)</formula>
    </cfRule>
  </conditionalFormatting>
  <conditionalFormatting sqref="F105">
    <cfRule type="containsErrors" dxfId="1912" priority="3662">
      <formula>ISERROR(F105)</formula>
    </cfRule>
  </conditionalFormatting>
  <conditionalFormatting sqref="D126">
    <cfRule type="containsErrors" dxfId="1911" priority="3661">
      <formula>ISERROR(D126)</formula>
    </cfRule>
  </conditionalFormatting>
  <conditionalFormatting sqref="E126">
    <cfRule type="containsErrors" dxfId="1910" priority="3660">
      <formula>ISERROR(E126)</formula>
    </cfRule>
  </conditionalFormatting>
  <conditionalFormatting sqref="D141">
    <cfRule type="containsErrors" dxfId="1909" priority="3658">
      <formula>ISERROR(D141)</formula>
    </cfRule>
  </conditionalFormatting>
  <conditionalFormatting sqref="F141">
    <cfRule type="containsErrors" dxfId="1908" priority="3656">
      <formula>ISERROR(F141)</formula>
    </cfRule>
  </conditionalFormatting>
  <conditionalFormatting sqref="E141">
    <cfRule type="containsErrors" dxfId="1907" priority="3657">
      <formula>ISERROR(E141)</formula>
    </cfRule>
  </conditionalFormatting>
  <conditionalFormatting sqref="D161">
    <cfRule type="containsErrors" dxfId="1906" priority="3655">
      <formula>ISERROR(D161)</formula>
    </cfRule>
  </conditionalFormatting>
  <conditionalFormatting sqref="E161">
    <cfRule type="containsErrors" dxfId="1905" priority="3654">
      <formula>ISERROR(E161)</formula>
    </cfRule>
  </conditionalFormatting>
  <conditionalFormatting sqref="D176">
    <cfRule type="containsErrors" dxfId="1904" priority="3652">
      <formula>ISERROR(D176)</formula>
    </cfRule>
  </conditionalFormatting>
  <conditionalFormatting sqref="F176">
    <cfRule type="containsErrors" dxfId="1903" priority="3650">
      <formula>ISERROR(F176)</formula>
    </cfRule>
  </conditionalFormatting>
  <conditionalFormatting sqref="E176">
    <cfRule type="containsErrors" dxfId="1902" priority="3651">
      <formula>ISERROR(E176)</formula>
    </cfRule>
  </conditionalFormatting>
  <conditionalFormatting sqref="F161">
    <cfRule type="containsErrors" dxfId="1901" priority="3653">
      <formula>ISERROR(F161)</formula>
    </cfRule>
  </conditionalFormatting>
  <conditionalFormatting sqref="E150">
    <cfRule type="containsErrors" dxfId="1900" priority="3642">
      <formula>ISERROR(E150)</formula>
    </cfRule>
  </conditionalFormatting>
  <conditionalFormatting sqref="E73">
    <cfRule type="containsErrors" dxfId="1899" priority="3648">
      <formula>ISERROR(E73)</formula>
    </cfRule>
  </conditionalFormatting>
  <conditionalFormatting sqref="D115">
    <cfRule type="containsErrors" dxfId="1898" priority="3646">
      <formula>ISERROR(D115)</formula>
    </cfRule>
  </conditionalFormatting>
  <conditionalFormatting sqref="F115">
    <cfRule type="containsErrors" dxfId="1897" priority="3644">
      <formula>ISERROR(F115)</formula>
    </cfRule>
  </conditionalFormatting>
  <conditionalFormatting sqref="B29">
    <cfRule type="containsErrors" dxfId="1896" priority="3634">
      <formula>ISERROR(B29)</formula>
    </cfRule>
  </conditionalFormatting>
  <conditionalFormatting sqref="D186">
    <cfRule type="containsErrors" dxfId="1895" priority="3640">
      <formula>ISERROR(D186)</formula>
    </cfRule>
  </conditionalFormatting>
  <conditionalFormatting sqref="F186">
    <cfRule type="containsErrors" dxfId="1894" priority="3638">
      <formula>ISERROR(F186)</formula>
    </cfRule>
  </conditionalFormatting>
  <conditionalFormatting sqref="D73">
    <cfRule type="containsErrors" dxfId="1893" priority="3649">
      <formula>ISERROR(D73)</formula>
    </cfRule>
  </conditionalFormatting>
  <conditionalFormatting sqref="F29">
    <cfRule type="containsErrors" dxfId="1892" priority="3630">
      <formula>ISERROR(F29)</formula>
    </cfRule>
  </conditionalFormatting>
  <conditionalFormatting sqref="D70">
    <cfRule type="containsErrors" dxfId="1891" priority="3625">
      <formula>ISERROR(D70)</formula>
    </cfRule>
  </conditionalFormatting>
  <conditionalFormatting sqref="B70">
    <cfRule type="containsErrors" dxfId="1890" priority="3626">
      <formula>ISERROR(B70)</formula>
    </cfRule>
  </conditionalFormatting>
  <conditionalFormatting sqref="E70">
    <cfRule type="containsErrors" dxfId="1889" priority="3623">
      <formula>ISERROR(E70)</formula>
    </cfRule>
  </conditionalFormatting>
  <conditionalFormatting sqref="F73">
    <cfRule type="containsErrors" dxfId="1888" priority="3647">
      <formula>ISERROR(F73)</formula>
    </cfRule>
  </conditionalFormatting>
  <conditionalFormatting sqref="E115">
    <cfRule type="containsErrors" dxfId="1887" priority="3645">
      <formula>ISERROR(E115)</formula>
    </cfRule>
  </conditionalFormatting>
  <conditionalFormatting sqref="D150">
    <cfRule type="containsErrors" dxfId="1886" priority="3643">
      <formula>ISERROR(D150)</formula>
    </cfRule>
  </conditionalFormatting>
  <conditionalFormatting sqref="F70">
    <cfRule type="containsErrors" dxfId="1885" priority="3622">
      <formula>ISERROR(F70)</formula>
    </cfRule>
  </conditionalFormatting>
  <conditionalFormatting sqref="F150">
    <cfRule type="containsErrors" dxfId="1884" priority="3641">
      <formula>ISERROR(F150)</formula>
    </cfRule>
  </conditionalFormatting>
  <conditionalFormatting sqref="E186">
    <cfRule type="containsErrors" dxfId="1883" priority="3639">
      <formula>ISERROR(E186)</formula>
    </cfRule>
  </conditionalFormatting>
  <conditionalFormatting sqref="D112">
    <cfRule type="containsErrors" dxfId="1882" priority="3617">
      <formula>ISERROR(D112)</formula>
    </cfRule>
  </conditionalFormatting>
  <conditionalFormatting sqref="B112">
    <cfRule type="containsErrors" dxfId="1881" priority="3618">
      <formula>ISERROR(B112)</formula>
    </cfRule>
  </conditionalFormatting>
  <conditionalFormatting sqref="D29">
    <cfRule type="containsErrors" dxfId="1880" priority="3633">
      <formula>ISERROR(D29)</formula>
    </cfRule>
  </conditionalFormatting>
  <conditionalFormatting sqref="E112">
    <cfRule type="containsErrors" dxfId="1879" priority="3615">
      <formula>ISERROR(E112)</formula>
    </cfRule>
  </conditionalFormatting>
  <conditionalFormatting sqref="E29">
    <cfRule type="containsErrors" dxfId="1878" priority="3631">
      <formula>ISERROR(E29)</formula>
    </cfRule>
  </conditionalFormatting>
  <conditionalFormatting sqref="F112">
    <cfRule type="containsErrors" dxfId="1877" priority="3614">
      <formula>ISERROR(F112)</formula>
    </cfRule>
  </conditionalFormatting>
  <conditionalFormatting sqref="B147">
    <cfRule type="containsErrors" dxfId="1876" priority="3610">
      <formula>ISERROR(B147)</formula>
    </cfRule>
  </conditionalFormatting>
  <conditionalFormatting sqref="D147">
    <cfRule type="containsErrors" dxfId="1875" priority="3609">
      <formula>ISERROR(D147)</formula>
    </cfRule>
  </conditionalFormatting>
  <conditionalFormatting sqref="F147">
    <cfRule type="containsErrors" dxfId="1874" priority="3606">
      <formula>ISERROR(F147)</formula>
    </cfRule>
  </conditionalFormatting>
  <conditionalFormatting sqref="E147">
    <cfRule type="containsErrors" dxfId="1873" priority="3607">
      <formula>ISERROR(E147)</formula>
    </cfRule>
  </conditionalFormatting>
  <conditionalFormatting sqref="B183">
    <cfRule type="containsErrors" dxfId="1872" priority="3602">
      <formula>ISERROR(B183)</formula>
    </cfRule>
  </conditionalFormatting>
  <conditionalFormatting sqref="D183">
    <cfRule type="containsErrors" dxfId="1871" priority="3601">
      <formula>ISERROR(D183)</formula>
    </cfRule>
  </conditionalFormatting>
  <conditionalFormatting sqref="F183">
    <cfRule type="containsErrors" dxfId="1870" priority="3598">
      <formula>ISERROR(F183)</formula>
    </cfRule>
  </conditionalFormatting>
  <conditionalFormatting sqref="D39">
    <cfRule type="containsErrors" dxfId="1869" priority="3596">
      <formula>ISERROR(D39)</formula>
    </cfRule>
  </conditionalFormatting>
  <conditionalFormatting sqref="E183">
    <cfRule type="containsErrors" dxfId="1868" priority="3599">
      <formula>ISERROR(E183)</formula>
    </cfRule>
  </conditionalFormatting>
  <conditionalFormatting sqref="B39">
    <cfRule type="containsErrors" dxfId="1867" priority="3597">
      <formula>ISERROR(B39)</formula>
    </cfRule>
  </conditionalFormatting>
  <conditionalFormatting sqref="E39">
    <cfRule type="containsErrors" dxfId="1866" priority="3595">
      <formula>ISERROR(E39)</formula>
    </cfRule>
  </conditionalFormatting>
  <conditionalFormatting sqref="F39">
    <cfRule type="containsErrors" dxfId="1865" priority="3594">
      <formula>ISERROR(F39)</formula>
    </cfRule>
  </conditionalFormatting>
  <conditionalFormatting sqref="B81">
    <cfRule type="containsErrors" dxfId="1864" priority="3593">
      <formula>ISERROR(B81)</formula>
    </cfRule>
  </conditionalFormatting>
  <conditionalFormatting sqref="D81">
    <cfRule type="containsErrors" dxfId="1863" priority="3592">
      <formula>ISERROR(D81)</formula>
    </cfRule>
  </conditionalFormatting>
  <conditionalFormatting sqref="E81">
    <cfRule type="containsErrors" dxfId="1862" priority="3590">
      <formula>ISERROR(E81)</formula>
    </cfRule>
  </conditionalFormatting>
  <conditionalFormatting sqref="B120">
    <cfRule type="containsErrors" dxfId="1861" priority="3588">
      <formula>ISERROR(B120)</formula>
    </cfRule>
  </conditionalFormatting>
  <conditionalFormatting sqref="F81">
    <cfRule type="containsErrors" dxfId="1860" priority="3589">
      <formula>ISERROR(F81)</formula>
    </cfRule>
  </conditionalFormatting>
  <conditionalFormatting sqref="D120">
    <cfRule type="containsErrors" dxfId="1859" priority="3587">
      <formula>ISERROR(D120)</formula>
    </cfRule>
  </conditionalFormatting>
  <conditionalFormatting sqref="E120">
    <cfRule type="containsErrors" dxfId="1858" priority="3585">
      <formula>ISERROR(E120)</formula>
    </cfRule>
  </conditionalFormatting>
  <conditionalFormatting sqref="F120">
    <cfRule type="containsErrors" dxfId="1857" priority="3584">
      <formula>ISERROR(F120)</formula>
    </cfRule>
  </conditionalFormatting>
  <conditionalFormatting sqref="B155">
    <cfRule type="containsErrors" dxfId="1856" priority="3583">
      <formula>ISERROR(B155)</formula>
    </cfRule>
  </conditionalFormatting>
  <conditionalFormatting sqref="D155">
    <cfRule type="containsErrors" dxfId="1855" priority="3582">
      <formula>ISERROR(D155)</formula>
    </cfRule>
  </conditionalFormatting>
  <conditionalFormatting sqref="E155">
    <cfRule type="containsErrors" dxfId="1854" priority="3580">
      <formula>ISERROR(E155)</formula>
    </cfRule>
  </conditionalFormatting>
  <conditionalFormatting sqref="F155">
    <cfRule type="containsErrors" dxfId="1853" priority="3579">
      <formula>ISERROR(F155)</formula>
    </cfRule>
  </conditionalFormatting>
  <conditionalFormatting sqref="B191">
    <cfRule type="containsErrors" dxfId="1852" priority="3578">
      <formula>ISERROR(B191)</formula>
    </cfRule>
  </conditionalFormatting>
  <conditionalFormatting sqref="D191">
    <cfRule type="containsErrors" dxfId="1851" priority="3577">
      <formula>ISERROR(D191)</formula>
    </cfRule>
  </conditionalFormatting>
  <conditionalFormatting sqref="E191">
    <cfRule type="containsErrors" dxfId="1850" priority="3575">
      <formula>ISERROR(E191)</formula>
    </cfRule>
  </conditionalFormatting>
  <conditionalFormatting sqref="F191">
    <cfRule type="containsErrors" dxfId="1849" priority="3574">
      <formula>ISERROR(F191)</formula>
    </cfRule>
  </conditionalFormatting>
  <conditionalFormatting sqref="G38 G80 G119 G154 G190">
    <cfRule type="containsErrors" dxfId="1848" priority="3573">
      <formula>ISERROR(G38)</formula>
    </cfRule>
  </conditionalFormatting>
  <conditionalFormatting sqref="G22">
    <cfRule type="containsErrors" dxfId="1847" priority="3570">
      <formula>ISERROR(G22)</formula>
    </cfRule>
  </conditionalFormatting>
  <conditionalFormatting sqref="G32">
    <cfRule type="containsErrors" dxfId="1846" priority="3571">
      <formula>ISERROR(G32)</formula>
    </cfRule>
  </conditionalFormatting>
  <conditionalFormatting sqref="G7">
    <cfRule type="containsErrors" dxfId="1845" priority="3572">
      <formula>ISERROR(G7)</formula>
    </cfRule>
  </conditionalFormatting>
  <conditionalFormatting sqref="G33:G35">
    <cfRule type="containsErrors" dxfId="1844" priority="3568">
      <formula>ISERROR(G33)</formula>
    </cfRule>
  </conditionalFormatting>
  <conditionalFormatting sqref="G49:G54 G56:G58">
    <cfRule type="containsErrors" dxfId="1843" priority="3566">
      <formula>ISERROR(G49)</formula>
    </cfRule>
  </conditionalFormatting>
  <conditionalFormatting sqref="G74:G77">
    <cfRule type="containsErrors" dxfId="1842" priority="3563">
      <formula>ISERROR(G74)</formula>
    </cfRule>
  </conditionalFormatting>
  <conditionalFormatting sqref="G115">
    <cfRule type="containsErrors" dxfId="1841" priority="3560">
      <formula>ISERROR(G115)</formula>
    </cfRule>
  </conditionalFormatting>
  <conditionalFormatting sqref="G126">
    <cfRule type="containsErrors" dxfId="1840" priority="3557">
      <formula>ISERROR(G126)</formula>
    </cfRule>
  </conditionalFormatting>
  <conditionalFormatting sqref="G91:G96 G98:G100">
    <cfRule type="containsErrors" dxfId="1839" priority="3561">
      <formula>ISERROR(G91)</formula>
    </cfRule>
  </conditionalFormatting>
  <conditionalFormatting sqref="G48">
    <cfRule type="containsErrors" dxfId="1838" priority="3567">
      <formula>ISERROR(G48)</formula>
    </cfRule>
  </conditionalFormatting>
  <conditionalFormatting sqref="G73">
    <cfRule type="containsErrors" dxfId="1837" priority="3565">
      <formula>ISERROR(G73)</formula>
    </cfRule>
  </conditionalFormatting>
  <conditionalFormatting sqref="G176">
    <cfRule type="containsErrors" dxfId="1836" priority="3549">
      <formula>ISERROR(G176)</formula>
    </cfRule>
  </conditionalFormatting>
  <conditionalFormatting sqref="G127:G129 G131:G132 G134:G136">
    <cfRule type="containsErrors" dxfId="1835" priority="3556">
      <formula>ISERROR(G127)</formula>
    </cfRule>
  </conditionalFormatting>
  <conditionalFormatting sqref="G105">
    <cfRule type="containsErrors" dxfId="1834" priority="3559">
      <formula>ISERROR(G105)</formula>
    </cfRule>
  </conditionalFormatting>
  <conditionalFormatting sqref="G151:G153">
    <cfRule type="containsErrors" dxfId="1833" priority="3553">
      <formula>ISERROR(G151)</formula>
    </cfRule>
  </conditionalFormatting>
  <conditionalFormatting sqref="G187:G189">
    <cfRule type="containsErrors" dxfId="1832" priority="3548">
      <formula>ISERROR(G187)</formula>
    </cfRule>
  </conditionalFormatting>
  <conditionalFormatting sqref="G150">
    <cfRule type="containsErrors" dxfId="1831" priority="3555">
      <formula>ISERROR(G150)</formula>
    </cfRule>
  </conditionalFormatting>
  <conditionalFormatting sqref="G90">
    <cfRule type="containsErrors" dxfId="1830" priority="3562">
      <formula>ISERROR(G90)</formula>
    </cfRule>
  </conditionalFormatting>
  <conditionalFormatting sqref="G162:G167 G169:G171">
    <cfRule type="containsErrors" dxfId="1829" priority="3551">
      <formula>ISERROR(G162)</formula>
    </cfRule>
  </conditionalFormatting>
  <conditionalFormatting sqref="G116:G118">
    <cfRule type="containsErrors" dxfId="1828" priority="3558">
      <formula>ISERROR(G116)</formula>
    </cfRule>
  </conditionalFormatting>
  <conditionalFormatting sqref="G161">
    <cfRule type="containsErrors" dxfId="1827" priority="3552">
      <formula>ISERROR(G161)</formula>
    </cfRule>
  </conditionalFormatting>
  <conditionalFormatting sqref="G65 G67:G68">
    <cfRule type="containsErrors" dxfId="1826" priority="3547">
      <formula>ISERROR(G65)</formula>
    </cfRule>
  </conditionalFormatting>
  <conditionalFormatting sqref="G141">
    <cfRule type="containsErrors" dxfId="1825" priority="3554">
      <formula>ISERROR(G141)</formula>
    </cfRule>
  </conditionalFormatting>
  <conditionalFormatting sqref="G186">
    <cfRule type="containsErrors" dxfId="1824" priority="3550">
      <formula>ISERROR(G186)</formula>
    </cfRule>
  </conditionalFormatting>
  <conditionalFormatting sqref="G28">
    <cfRule type="containsErrors" dxfId="1823" priority="3544">
      <formula>ISERROR(G28)</formula>
    </cfRule>
  </conditionalFormatting>
  <conditionalFormatting sqref="G66">
    <cfRule type="containsErrors" dxfId="1822" priority="3546">
      <formula>ISERROR(G66)</formula>
    </cfRule>
  </conditionalFormatting>
  <conditionalFormatting sqref="G111">
    <cfRule type="containsErrors" dxfId="1821" priority="3541">
      <formula>ISERROR(G111)</formula>
    </cfRule>
  </conditionalFormatting>
  <conditionalFormatting sqref="G24 G26:G27">
    <cfRule type="containsErrors" dxfId="1820" priority="3545">
      <formula>ISERROR(G24)</formula>
    </cfRule>
  </conditionalFormatting>
  <conditionalFormatting sqref="G182">
    <cfRule type="containsErrors" dxfId="1819" priority="3535">
      <formula>ISERROR(G182)</formula>
    </cfRule>
  </conditionalFormatting>
  <conditionalFormatting sqref="G25">
    <cfRule type="containsErrors" dxfId="1818" priority="3543">
      <formula>ISERROR(G25)</formula>
    </cfRule>
  </conditionalFormatting>
  <conditionalFormatting sqref="G108">
    <cfRule type="containsErrors" dxfId="1817" priority="3540">
      <formula>ISERROR(G108)</formula>
    </cfRule>
  </conditionalFormatting>
  <conditionalFormatting sqref="G8:G13 G15:G17">
    <cfRule type="containsErrors" dxfId="1816" priority="3569">
      <formula>ISERROR(G8)</formula>
    </cfRule>
  </conditionalFormatting>
  <conditionalFormatting sqref="G63">
    <cfRule type="containsErrors" dxfId="1815" priority="3564">
      <formula>ISERROR(G63)</formula>
    </cfRule>
  </conditionalFormatting>
  <conditionalFormatting sqref="G107 G109:G110">
    <cfRule type="containsErrors" dxfId="1814" priority="3542">
      <formula>ISERROR(G107)</formula>
    </cfRule>
  </conditionalFormatting>
  <conditionalFormatting sqref="G146">
    <cfRule type="containsErrors" dxfId="1813" priority="3538">
      <formula>ISERROR(G146)</formula>
    </cfRule>
  </conditionalFormatting>
  <conditionalFormatting sqref="G179">
    <cfRule type="containsErrors" dxfId="1812" priority="3534">
      <formula>ISERROR(G179)</formula>
    </cfRule>
  </conditionalFormatting>
  <conditionalFormatting sqref="G143:G145">
    <cfRule type="containsErrors" dxfId="1811" priority="3539">
      <formula>ISERROR(G143)</formula>
    </cfRule>
  </conditionalFormatting>
  <conditionalFormatting sqref="G178 G180:G181">
    <cfRule type="containsErrors" dxfId="1810" priority="3536">
      <formula>ISERROR(G178)</formula>
    </cfRule>
  </conditionalFormatting>
  <conditionalFormatting sqref="G69">
    <cfRule type="containsErrors" dxfId="1809" priority="3533">
      <formula>ISERROR(G69)</formula>
    </cfRule>
  </conditionalFormatting>
  <conditionalFormatting sqref="G130">
    <cfRule type="containsErrors" dxfId="1808" priority="3532">
      <formula>ISERROR(G130)</formula>
    </cfRule>
  </conditionalFormatting>
  <conditionalFormatting sqref="G36:G37">
    <cfRule type="containsErrors" dxfId="1807" priority="3531">
      <formula>ISERROR(G36)</formula>
    </cfRule>
  </conditionalFormatting>
  <conditionalFormatting sqref="G78:G79">
    <cfRule type="containsErrors" dxfId="1806" priority="3530">
      <formula>ISERROR(G78)</formula>
    </cfRule>
  </conditionalFormatting>
  <conditionalFormatting sqref="G18:G19">
    <cfRule type="containsErrors" dxfId="1805" priority="3529">
      <formula>ISERROR(G18)</formula>
    </cfRule>
  </conditionalFormatting>
  <conditionalFormatting sqref="G59:G60">
    <cfRule type="containsErrors" dxfId="1804" priority="3528">
      <formula>ISERROR(G59)</formula>
    </cfRule>
  </conditionalFormatting>
  <conditionalFormatting sqref="G101:G102">
    <cfRule type="containsErrors" dxfId="1803" priority="3527">
      <formula>ISERROR(G101)</formula>
    </cfRule>
  </conditionalFormatting>
  <conditionalFormatting sqref="G137:G138">
    <cfRule type="containsErrors" dxfId="1802" priority="3526">
      <formula>ISERROR(G137)</formula>
    </cfRule>
  </conditionalFormatting>
  <conditionalFormatting sqref="G172:G173">
    <cfRule type="containsErrors" dxfId="1801" priority="3525">
      <formula>ISERROR(G172)</formula>
    </cfRule>
  </conditionalFormatting>
  <conditionalFormatting sqref="G29">
    <cfRule type="containsErrors" dxfId="1800" priority="3524">
      <formula>ISERROR(G29)</formula>
    </cfRule>
  </conditionalFormatting>
  <conditionalFormatting sqref="G70">
    <cfRule type="containsErrors" dxfId="1799" priority="3523">
      <formula>ISERROR(G70)</formula>
    </cfRule>
  </conditionalFormatting>
  <conditionalFormatting sqref="G112">
    <cfRule type="containsErrors" dxfId="1798" priority="3522">
      <formula>ISERROR(G112)</formula>
    </cfRule>
  </conditionalFormatting>
  <conditionalFormatting sqref="G147">
    <cfRule type="containsErrors" dxfId="1797" priority="3521">
      <formula>ISERROR(G147)</formula>
    </cfRule>
  </conditionalFormatting>
  <conditionalFormatting sqref="G183">
    <cfRule type="containsErrors" dxfId="1796" priority="3520">
      <formula>ISERROR(G183)</formula>
    </cfRule>
  </conditionalFormatting>
  <conditionalFormatting sqref="G39">
    <cfRule type="containsErrors" dxfId="1795" priority="3519">
      <formula>ISERROR(G39)</formula>
    </cfRule>
  </conditionalFormatting>
  <conditionalFormatting sqref="G81">
    <cfRule type="containsErrors" dxfId="1794" priority="3518">
      <formula>ISERROR(G81)</formula>
    </cfRule>
  </conditionalFormatting>
  <conditionalFormatting sqref="G120">
    <cfRule type="containsErrors" dxfId="1793" priority="3517">
      <formula>ISERROR(G120)</formula>
    </cfRule>
  </conditionalFormatting>
  <conditionalFormatting sqref="G155">
    <cfRule type="containsErrors" dxfId="1792" priority="3516">
      <formula>ISERROR(G155)</formula>
    </cfRule>
  </conditionalFormatting>
  <conditionalFormatting sqref="G191">
    <cfRule type="containsErrors" dxfId="1791" priority="3515">
      <formula>ISERROR(G191)</formula>
    </cfRule>
  </conditionalFormatting>
  <conditionalFormatting sqref="B14">
    <cfRule type="containsErrors" dxfId="1790" priority="3393">
      <formula>ISERROR(B14)</formula>
    </cfRule>
  </conditionalFormatting>
  <conditionalFormatting sqref="D14">
    <cfRule type="containsErrors" dxfId="1789" priority="3392">
      <formula>ISERROR(D14)</formula>
    </cfRule>
  </conditionalFormatting>
  <conditionalFormatting sqref="E14">
    <cfRule type="containsErrors" dxfId="1788" priority="3390">
      <formula>ISERROR(E14)</formula>
    </cfRule>
  </conditionalFormatting>
  <conditionalFormatting sqref="F14">
    <cfRule type="containsErrors" dxfId="1787" priority="3389">
      <formula>ISERROR(F14)</formula>
    </cfRule>
  </conditionalFormatting>
  <conditionalFormatting sqref="G14">
    <cfRule type="containsErrors" dxfId="1786" priority="3388">
      <formula>ISERROR(G14)</formula>
    </cfRule>
  </conditionalFormatting>
  <conditionalFormatting sqref="B55">
    <cfRule type="containsErrors" dxfId="1785" priority="3383">
      <formula>ISERROR(B55)</formula>
    </cfRule>
  </conditionalFormatting>
  <conditionalFormatting sqref="D55">
    <cfRule type="containsErrors" dxfId="1784" priority="3382">
      <formula>ISERROR(D55)</formula>
    </cfRule>
  </conditionalFormatting>
  <conditionalFormatting sqref="E55">
    <cfRule type="containsErrors" dxfId="1783" priority="3380">
      <formula>ISERROR(E55)</formula>
    </cfRule>
  </conditionalFormatting>
  <conditionalFormatting sqref="F55">
    <cfRule type="containsErrors" dxfId="1782" priority="3379">
      <formula>ISERROR(F55)</formula>
    </cfRule>
  </conditionalFormatting>
  <conditionalFormatting sqref="G55">
    <cfRule type="containsErrors" dxfId="1781" priority="3378">
      <formula>ISERROR(G55)</formula>
    </cfRule>
  </conditionalFormatting>
  <conditionalFormatting sqref="B97">
    <cfRule type="containsErrors" dxfId="1780" priority="3373">
      <formula>ISERROR(B97)</formula>
    </cfRule>
  </conditionalFormatting>
  <conditionalFormatting sqref="D97">
    <cfRule type="containsErrors" dxfId="1779" priority="3372">
      <formula>ISERROR(D97)</formula>
    </cfRule>
  </conditionalFormatting>
  <conditionalFormatting sqref="E97">
    <cfRule type="containsErrors" dxfId="1778" priority="3370">
      <formula>ISERROR(E97)</formula>
    </cfRule>
  </conditionalFormatting>
  <conditionalFormatting sqref="F97">
    <cfRule type="containsErrors" dxfId="1777" priority="3369">
      <formula>ISERROR(F97)</formula>
    </cfRule>
  </conditionalFormatting>
  <conditionalFormatting sqref="G97">
    <cfRule type="containsErrors" dxfId="1776" priority="3368">
      <formula>ISERROR(G97)</formula>
    </cfRule>
  </conditionalFormatting>
  <conditionalFormatting sqref="B133">
    <cfRule type="containsErrors" dxfId="1775" priority="3363">
      <formula>ISERROR(B133)</formula>
    </cfRule>
  </conditionalFormatting>
  <conditionalFormatting sqref="D133">
    <cfRule type="containsErrors" dxfId="1774" priority="3362">
      <formula>ISERROR(D133)</formula>
    </cfRule>
  </conditionalFormatting>
  <conditionalFormatting sqref="E133">
    <cfRule type="containsErrors" dxfId="1773" priority="3360">
      <formula>ISERROR(E133)</formula>
    </cfRule>
  </conditionalFormatting>
  <conditionalFormatting sqref="F133">
    <cfRule type="containsErrors" dxfId="1772" priority="3359">
      <formula>ISERROR(F133)</formula>
    </cfRule>
  </conditionalFormatting>
  <conditionalFormatting sqref="G133">
    <cfRule type="containsErrors" dxfId="1771" priority="3358">
      <formula>ISERROR(G133)</formula>
    </cfRule>
  </conditionalFormatting>
  <conditionalFormatting sqref="B168">
    <cfRule type="containsErrors" dxfId="1770" priority="3353">
      <formula>ISERROR(B168)</formula>
    </cfRule>
  </conditionalFormatting>
  <conditionalFormatting sqref="D168">
    <cfRule type="containsErrors" dxfId="1769" priority="3352">
      <formula>ISERROR(D168)</formula>
    </cfRule>
  </conditionalFormatting>
  <conditionalFormatting sqref="E168">
    <cfRule type="containsErrors" dxfId="1768" priority="3350">
      <formula>ISERROR(E168)</formula>
    </cfRule>
  </conditionalFormatting>
  <conditionalFormatting sqref="F168">
    <cfRule type="containsErrors" dxfId="1767" priority="3349">
      <formula>ISERROR(F168)</formula>
    </cfRule>
  </conditionalFormatting>
  <conditionalFormatting sqref="G168">
    <cfRule type="containsErrors" dxfId="1766" priority="3348">
      <formula>ISERROR(G168)</formula>
    </cfRule>
  </conditionalFormatting>
  <conditionalFormatting sqref="J189">
    <cfRule type="containsErrors" dxfId="1765" priority="3140">
      <formula>ISERROR(J189)</formula>
    </cfRule>
  </conditionalFormatting>
  <conditionalFormatting sqref="K190">
    <cfRule type="containsErrors" dxfId="1764" priority="3139">
      <formula>ISERROR(K190)</formula>
    </cfRule>
  </conditionalFormatting>
  <conditionalFormatting sqref="K162:K167 K169:K171">
    <cfRule type="containsErrors" dxfId="1763" priority="3138">
      <formula>ISERROR(K162)</formula>
    </cfRule>
  </conditionalFormatting>
  <conditionalFormatting sqref="K172:K173">
    <cfRule type="containsErrors" dxfId="1762" priority="3137">
      <formula>ISERROR(K172)</formula>
    </cfRule>
  </conditionalFormatting>
  <conditionalFormatting sqref="K178 K180:K181">
    <cfRule type="containsErrors" dxfId="1761" priority="3136">
      <formula>ISERROR(K178)</formula>
    </cfRule>
  </conditionalFormatting>
  <conditionalFormatting sqref="K182">
    <cfRule type="containsErrors" dxfId="1760" priority="3135">
      <formula>ISERROR(K182)</formula>
    </cfRule>
  </conditionalFormatting>
  <conditionalFormatting sqref="K179">
    <cfRule type="containsErrors" dxfId="1759" priority="3134">
      <formula>ISERROR(K179)</formula>
    </cfRule>
  </conditionalFormatting>
  <conditionalFormatting sqref="J161">
    <cfRule type="containsErrors" dxfId="1758" priority="3130">
      <formula>ISERROR(J161)</formula>
    </cfRule>
  </conditionalFormatting>
  <conditionalFormatting sqref="K187:K188">
    <cfRule type="containsErrors" dxfId="1757" priority="3133">
      <formula>ISERROR(K187)</formula>
    </cfRule>
  </conditionalFormatting>
  <conditionalFormatting sqref="I161">
    <cfRule type="containsErrors" dxfId="1756" priority="3131">
      <formula>ISERROR(I161)</formula>
    </cfRule>
  </conditionalFormatting>
  <conditionalFormatting sqref="K161">
    <cfRule type="containsErrors" dxfId="1755" priority="3129">
      <formula>ISERROR(K161)</formula>
    </cfRule>
  </conditionalFormatting>
  <conditionalFormatting sqref="K189">
    <cfRule type="containsErrors" dxfId="1754" priority="3132">
      <formula>ISERROR(K189)</formula>
    </cfRule>
  </conditionalFormatting>
  <conditionalFormatting sqref="I176">
    <cfRule type="containsErrors" dxfId="1753" priority="3128">
      <formula>ISERROR(I176)</formula>
    </cfRule>
  </conditionalFormatting>
  <conditionalFormatting sqref="J176">
    <cfRule type="containsErrors" dxfId="1752" priority="3127">
      <formula>ISERROR(J176)</formula>
    </cfRule>
  </conditionalFormatting>
  <conditionalFormatting sqref="K176">
    <cfRule type="containsErrors" dxfId="1751" priority="3126">
      <formula>ISERROR(K176)</formula>
    </cfRule>
  </conditionalFormatting>
  <conditionalFormatting sqref="I186">
    <cfRule type="containsErrors" dxfId="1750" priority="3125">
      <formula>ISERROR(I186)</formula>
    </cfRule>
  </conditionalFormatting>
  <conditionalFormatting sqref="J186">
    <cfRule type="containsErrors" dxfId="1749" priority="3124">
      <formula>ISERROR(J186)</formula>
    </cfRule>
  </conditionalFormatting>
  <conditionalFormatting sqref="K186">
    <cfRule type="containsErrors" dxfId="1748" priority="3123">
      <formula>ISERROR(K186)</formula>
    </cfRule>
  </conditionalFormatting>
  <conditionalFormatting sqref="I183">
    <cfRule type="containsErrors" dxfId="1747" priority="3122">
      <formula>ISERROR(I183)</formula>
    </cfRule>
  </conditionalFormatting>
  <conditionalFormatting sqref="J183">
    <cfRule type="containsErrors" dxfId="1746" priority="3121">
      <formula>ISERROR(J183)</formula>
    </cfRule>
  </conditionalFormatting>
  <conditionalFormatting sqref="K183">
    <cfRule type="containsErrors" dxfId="1745" priority="3120">
      <formula>ISERROR(K183)</formula>
    </cfRule>
  </conditionalFormatting>
  <conditionalFormatting sqref="K191">
    <cfRule type="containsErrors" dxfId="1744" priority="3117">
      <formula>ISERROR(K191)</formula>
    </cfRule>
  </conditionalFormatting>
  <conditionalFormatting sqref="I191">
    <cfRule type="containsErrors" dxfId="1743" priority="3119">
      <formula>ISERROR(I191)</formula>
    </cfRule>
  </conditionalFormatting>
  <conditionalFormatting sqref="J191">
    <cfRule type="containsErrors" dxfId="1742" priority="3118">
      <formula>ISERROR(J191)</formula>
    </cfRule>
  </conditionalFormatting>
  <conditionalFormatting sqref="I168">
    <cfRule type="containsErrors" dxfId="1741" priority="3116">
      <formula>ISERROR(I168)</formula>
    </cfRule>
  </conditionalFormatting>
  <conditionalFormatting sqref="J168">
    <cfRule type="containsErrors" dxfId="1740" priority="3115">
      <formula>ISERROR(J168)</formula>
    </cfRule>
  </conditionalFormatting>
  <conditionalFormatting sqref="K168">
    <cfRule type="containsErrors" dxfId="1739" priority="3114">
      <formula>ISERROR(K168)</formula>
    </cfRule>
  </conditionalFormatting>
  <conditionalFormatting sqref="I38">
    <cfRule type="containsErrors" dxfId="1738" priority="3317">
      <formula>ISERROR(I38)</formula>
    </cfRule>
  </conditionalFormatting>
  <conditionalFormatting sqref="I8:I13 I15:I17">
    <cfRule type="containsErrors" dxfId="1737" priority="3316">
      <formula>ISERROR(I8)</formula>
    </cfRule>
  </conditionalFormatting>
  <conditionalFormatting sqref="I18:I19">
    <cfRule type="containsErrors" dxfId="1736" priority="3315">
      <formula>ISERROR(I18)</formula>
    </cfRule>
  </conditionalFormatting>
  <conditionalFormatting sqref="I24 I26:I27">
    <cfRule type="containsErrors" dxfId="1735" priority="3314">
      <formula>ISERROR(I24)</formula>
    </cfRule>
  </conditionalFormatting>
  <conditionalFormatting sqref="I28">
    <cfRule type="containsErrors" dxfId="1734" priority="3313">
      <formula>ISERROR(I28)</formula>
    </cfRule>
  </conditionalFormatting>
  <conditionalFormatting sqref="I25">
    <cfRule type="containsErrors" dxfId="1733" priority="3312">
      <formula>ISERROR(I25)</formula>
    </cfRule>
  </conditionalFormatting>
  <conditionalFormatting sqref="I33:I35">
    <cfRule type="containsErrors" dxfId="1732" priority="3311">
      <formula>ISERROR(I33)</formula>
    </cfRule>
  </conditionalFormatting>
  <conditionalFormatting sqref="I36:I37">
    <cfRule type="containsErrors" dxfId="1731" priority="3310">
      <formula>ISERROR(I36)</formula>
    </cfRule>
  </conditionalFormatting>
  <conditionalFormatting sqref="I7">
    <cfRule type="containsErrors" dxfId="1730" priority="3309">
      <formula>ISERROR(I7)</formula>
    </cfRule>
  </conditionalFormatting>
  <conditionalFormatting sqref="I32">
    <cfRule type="containsErrors" dxfId="1729" priority="3308">
      <formula>ISERROR(I32)</formula>
    </cfRule>
  </conditionalFormatting>
  <conditionalFormatting sqref="J38">
    <cfRule type="containsErrors" dxfId="1728" priority="3307">
      <formula>ISERROR(J38)</formula>
    </cfRule>
  </conditionalFormatting>
  <conditionalFormatting sqref="J8:J13 J15:J17">
    <cfRule type="containsErrors" dxfId="1727" priority="3306">
      <formula>ISERROR(J8)</formula>
    </cfRule>
  </conditionalFormatting>
  <conditionalFormatting sqref="J18:J19">
    <cfRule type="containsErrors" dxfId="1726" priority="3305">
      <formula>ISERROR(J18)</formula>
    </cfRule>
  </conditionalFormatting>
  <conditionalFormatting sqref="J24 J26:J27">
    <cfRule type="containsErrors" dxfId="1725" priority="3304">
      <formula>ISERROR(J24)</formula>
    </cfRule>
  </conditionalFormatting>
  <conditionalFormatting sqref="J28">
    <cfRule type="containsErrors" dxfId="1724" priority="3303">
      <formula>ISERROR(J28)</formula>
    </cfRule>
  </conditionalFormatting>
  <conditionalFormatting sqref="J25">
    <cfRule type="containsErrors" dxfId="1723" priority="3302">
      <formula>ISERROR(J25)</formula>
    </cfRule>
  </conditionalFormatting>
  <conditionalFormatting sqref="J33:J35">
    <cfRule type="containsErrors" dxfId="1722" priority="3301">
      <formula>ISERROR(J33)</formula>
    </cfRule>
  </conditionalFormatting>
  <conditionalFormatting sqref="J36:J37">
    <cfRule type="containsErrors" dxfId="1721" priority="3300">
      <formula>ISERROR(J36)</formula>
    </cfRule>
  </conditionalFormatting>
  <conditionalFormatting sqref="J7">
    <cfRule type="containsErrors" dxfId="1720" priority="3299">
      <formula>ISERROR(J7)</formula>
    </cfRule>
  </conditionalFormatting>
  <conditionalFormatting sqref="K36:K37">
    <cfRule type="containsErrors" dxfId="1719" priority="3290">
      <formula>ISERROR(K36)</formula>
    </cfRule>
  </conditionalFormatting>
  <conditionalFormatting sqref="J32">
    <cfRule type="containsErrors" dxfId="1718" priority="3298">
      <formula>ISERROR(J32)</formula>
    </cfRule>
  </conditionalFormatting>
  <conditionalFormatting sqref="K7">
    <cfRule type="containsErrors" dxfId="1717" priority="3289">
      <formula>ISERROR(K7)</formula>
    </cfRule>
  </conditionalFormatting>
  <conditionalFormatting sqref="K8:K13 K15:K17">
    <cfRule type="containsErrors" dxfId="1716" priority="3296">
      <formula>ISERROR(K8)</formula>
    </cfRule>
  </conditionalFormatting>
  <conditionalFormatting sqref="K18:K19">
    <cfRule type="containsErrors" dxfId="1715" priority="3295">
      <formula>ISERROR(K18)</formula>
    </cfRule>
  </conditionalFormatting>
  <conditionalFormatting sqref="K33:K35">
    <cfRule type="containsErrors" dxfId="1714" priority="3291">
      <formula>ISERROR(K33)</formula>
    </cfRule>
  </conditionalFormatting>
  <conditionalFormatting sqref="K25">
    <cfRule type="containsErrors" dxfId="1713" priority="3292">
      <formula>ISERROR(K25)</formula>
    </cfRule>
  </conditionalFormatting>
  <conditionalFormatting sqref="K28">
    <cfRule type="containsErrors" dxfId="1712" priority="3293">
      <formula>ISERROR(K28)</formula>
    </cfRule>
  </conditionalFormatting>
  <conditionalFormatting sqref="K24 K26:K27">
    <cfRule type="containsErrors" dxfId="1711" priority="3294">
      <formula>ISERROR(K24)</formula>
    </cfRule>
  </conditionalFormatting>
  <conditionalFormatting sqref="K22">
    <cfRule type="containsErrors" dxfId="1710" priority="3285">
      <formula>ISERROR(K22)</formula>
    </cfRule>
  </conditionalFormatting>
  <conditionalFormatting sqref="K32">
    <cfRule type="containsErrors" dxfId="1709" priority="3288">
      <formula>ISERROR(K32)</formula>
    </cfRule>
  </conditionalFormatting>
  <conditionalFormatting sqref="K38">
    <cfRule type="containsErrors" dxfId="1708" priority="3297">
      <formula>ISERROR(K38)</formula>
    </cfRule>
  </conditionalFormatting>
  <conditionalFormatting sqref="J22">
    <cfRule type="containsErrors" dxfId="1707" priority="3286">
      <formula>ISERROR(J22)</formula>
    </cfRule>
  </conditionalFormatting>
  <conditionalFormatting sqref="I22">
    <cfRule type="containsErrors" dxfId="1706" priority="3287">
      <formula>ISERROR(I22)</formula>
    </cfRule>
  </conditionalFormatting>
  <conditionalFormatting sqref="K29">
    <cfRule type="containsErrors" dxfId="1705" priority="3282">
      <formula>ISERROR(K29)</formula>
    </cfRule>
  </conditionalFormatting>
  <conditionalFormatting sqref="I29">
    <cfRule type="containsErrors" dxfId="1704" priority="3284">
      <formula>ISERROR(I29)</formula>
    </cfRule>
  </conditionalFormatting>
  <conditionalFormatting sqref="J29">
    <cfRule type="containsErrors" dxfId="1703" priority="3283">
      <formula>ISERROR(J29)</formula>
    </cfRule>
  </conditionalFormatting>
  <conditionalFormatting sqref="I39">
    <cfRule type="containsErrors" dxfId="1702" priority="3281">
      <formula>ISERROR(I39)</formula>
    </cfRule>
  </conditionalFormatting>
  <conditionalFormatting sqref="J39">
    <cfRule type="containsErrors" dxfId="1701" priority="3280">
      <formula>ISERROR(J39)</formula>
    </cfRule>
  </conditionalFormatting>
  <conditionalFormatting sqref="K39">
    <cfRule type="containsErrors" dxfId="1700" priority="3279">
      <formula>ISERROR(K39)</formula>
    </cfRule>
  </conditionalFormatting>
  <conditionalFormatting sqref="I14">
    <cfRule type="containsErrors" dxfId="1699" priority="3278">
      <formula>ISERROR(I14)</formula>
    </cfRule>
  </conditionalFormatting>
  <conditionalFormatting sqref="J14">
    <cfRule type="containsErrors" dxfId="1698" priority="3277">
      <formula>ISERROR(J14)</formula>
    </cfRule>
  </conditionalFormatting>
  <conditionalFormatting sqref="K14">
    <cfRule type="containsErrors" dxfId="1697" priority="3276">
      <formula>ISERROR(K14)</formula>
    </cfRule>
  </conditionalFormatting>
  <conditionalFormatting sqref="I80">
    <cfRule type="containsErrors" dxfId="1696" priority="3275">
      <formula>ISERROR(I80)</formula>
    </cfRule>
  </conditionalFormatting>
  <conditionalFormatting sqref="I49:I54 I56:I58">
    <cfRule type="containsErrors" dxfId="1695" priority="3274">
      <formula>ISERROR(I49)</formula>
    </cfRule>
  </conditionalFormatting>
  <conditionalFormatting sqref="I59:I60">
    <cfRule type="containsErrors" dxfId="1694" priority="3273">
      <formula>ISERROR(I59)</formula>
    </cfRule>
  </conditionalFormatting>
  <conditionalFormatting sqref="I65 I67:I68">
    <cfRule type="containsErrors" dxfId="1693" priority="3272">
      <formula>ISERROR(I65)</formula>
    </cfRule>
  </conditionalFormatting>
  <conditionalFormatting sqref="I69">
    <cfRule type="containsErrors" dxfId="1692" priority="3271">
      <formula>ISERROR(I69)</formula>
    </cfRule>
  </conditionalFormatting>
  <conditionalFormatting sqref="I66">
    <cfRule type="containsErrors" dxfId="1691" priority="3270">
      <formula>ISERROR(I66)</formula>
    </cfRule>
  </conditionalFormatting>
  <conditionalFormatting sqref="I74:I77">
    <cfRule type="containsErrors" dxfId="1690" priority="3269">
      <formula>ISERROR(I74)</formula>
    </cfRule>
  </conditionalFormatting>
  <conditionalFormatting sqref="I78:I79">
    <cfRule type="containsErrors" dxfId="1689" priority="3268">
      <formula>ISERROR(I78)</formula>
    </cfRule>
  </conditionalFormatting>
  <conditionalFormatting sqref="J80">
    <cfRule type="containsErrors" dxfId="1688" priority="3267">
      <formula>ISERROR(J80)</formula>
    </cfRule>
  </conditionalFormatting>
  <conditionalFormatting sqref="J49:J54 J56:J58">
    <cfRule type="containsErrors" dxfId="1687" priority="3266">
      <formula>ISERROR(J49)</formula>
    </cfRule>
  </conditionalFormatting>
  <conditionalFormatting sqref="J59:J60">
    <cfRule type="containsErrors" dxfId="1686" priority="3265">
      <formula>ISERROR(J59)</formula>
    </cfRule>
  </conditionalFormatting>
  <conditionalFormatting sqref="J65 J67:J68">
    <cfRule type="containsErrors" dxfId="1685" priority="3264">
      <formula>ISERROR(J65)</formula>
    </cfRule>
  </conditionalFormatting>
  <conditionalFormatting sqref="J69">
    <cfRule type="containsErrors" dxfId="1684" priority="3263">
      <formula>ISERROR(J69)</formula>
    </cfRule>
  </conditionalFormatting>
  <conditionalFormatting sqref="J66">
    <cfRule type="containsErrors" dxfId="1683" priority="3262">
      <formula>ISERROR(J66)</formula>
    </cfRule>
  </conditionalFormatting>
  <conditionalFormatting sqref="J74:J77">
    <cfRule type="containsErrors" dxfId="1682" priority="3261">
      <formula>ISERROR(J74)</formula>
    </cfRule>
  </conditionalFormatting>
  <conditionalFormatting sqref="J78:J79">
    <cfRule type="containsErrors" dxfId="1681" priority="3260">
      <formula>ISERROR(J78)</formula>
    </cfRule>
  </conditionalFormatting>
  <conditionalFormatting sqref="K59:K60">
    <cfRule type="containsErrors" dxfId="1680" priority="3257">
      <formula>ISERROR(K59)</formula>
    </cfRule>
  </conditionalFormatting>
  <conditionalFormatting sqref="K49:K54 K56:K58">
    <cfRule type="containsErrors" dxfId="1679" priority="3258">
      <formula>ISERROR(K49)</formula>
    </cfRule>
  </conditionalFormatting>
  <conditionalFormatting sqref="K65 K67:K68">
    <cfRule type="containsErrors" dxfId="1678" priority="3256">
      <formula>ISERROR(K65)</formula>
    </cfRule>
  </conditionalFormatting>
  <conditionalFormatting sqref="K69">
    <cfRule type="containsErrors" dxfId="1677" priority="3255">
      <formula>ISERROR(K69)</formula>
    </cfRule>
  </conditionalFormatting>
  <conditionalFormatting sqref="K66">
    <cfRule type="containsErrors" dxfId="1676" priority="3254">
      <formula>ISERROR(K66)</formula>
    </cfRule>
  </conditionalFormatting>
  <conditionalFormatting sqref="K78:K79">
    <cfRule type="containsErrors" dxfId="1675" priority="3252">
      <formula>ISERROR(K78)</formula>
    </cfRule>
  </conditionalFormatting>
  <conditionalFormatting sqref="K74:K77">
    <cfRule type="containsErrors" dxfId="1674" priority="3253">
      <formula>ISERROR(K74)</formula>
    </cfRule>
  </conditionalFormatting>
  <conditionalFormatting sqref="K80">
    <cfRule type="containsErrors" dxfId="1673" priority="3259">
      <formula>ISERROR(K80)</formula>
    </cfRule>
  </conditionalFormatting>
  <conditionalFormatting sqref="J63">
    <cfRule type="containsErrors" dxfId="1672" priority="3247">
      <formula>ISERROR(J63)</formula>
    </cfRule>
  </conditionalFormatting>
  <conditionalFormatting sqref="I48">
    <cfRule type="containsErrors" dxfId="1671" priority="3251">
      <formula>ISERROR(I48)</formula>
    </cfRule>
  </conditionalFormatting>
  <conditionalFormatting sqref="I63">
    <cfRule type="containsErrors" dxfId="1670" priority="3248">
      <formula>ISERROR(I63)</formula>
    </cfRule>
  </conditionalFormatting>
  <conditionalFormatting sqref="K63">
    <cfRule type="containsErrors" dxfId="1669" priority="3246">
      <formula>ISERROR(K63)</formula>
    </cfRule>
  </conditionalFormatting>
  <conditionalFormatting sqref="J48">
    <cfRule type="containsErrors" dxfId="1668" priority="3250">
      <formula>ISERROR(J48)</formula>
    </cfRule>
  </conditionalFormatting>
  <conditionalFormatting sqref="K48">
    <cfRule type="containsErrors" dxfId="1667" priority="3249">
      <formula>ISERROR(K48)</formula>
    </cfRule>
  </conditionalFormatting>
  <conditionalFormatting sqref="J73">
    <cfRule type="containsErrors" dxfId="1666" priority="3244">
      <formula>ISERROR(J73)</formula>
    </cfRule>
  </conditionalFormatting>
  <conditionalFormatting sqref="I73">
    <cfRule type="containsErrors" dxfId="1665" priority="3245">
      <formula>ISERROR(I73)</formula>
    </cfRule>
  </conditionalFormatting>
  <conditionalFormatting sqref="I70">
    <cfRule type="containsErrors" dxfId="1664" priority="3242">
      <formula>ISERROR(I70)</formula>
    </cfRule>
  </conditionalFormatting>
  <conditionalFormatting sqref="J70">
    <cfRule type="containsErrors" dxfId="1663" priority="3241">
      <formula>ISERROR(J70)</formula>
    </cfRule>
  </conditionalFormatting>
  <conditionalFormatting sqref="K73">
    <cfRule type="containsErrors" dxfId="1662" priority="3243">
      <formula>ISERROR(K73)</formula>
    </cfRule>
  </conditionalFormatting>
  <conditionalFormatting sqref="K70">
    <cfRule type="containsErrors" dxfId="1661" priority="3240">
      <formula>ISERROR(K70)</formula>
    </cfRule>
  </conditionalFormatting>
  <conditionalFormatting sqref="I81">
    <cfRule type="containsErrors" dxfId="1660" priority="3239">
      <formula>ISERROR(I81)</formula>
    </cfRule>
  </conditionalFormatting>
  <conditionalFormatting sqref="J81">
    <cfRule type="containsErrors" dxfId="1659" priority="3238">
      <formula>ISERROR(J81)</formula>
    </cfRule>
  </conditionalFormatting>
  <conditionalFormatting sqref="K81">
    <cfRule type="containsErrors" dxfId="1658" priority="3237">
      <formula>ISERROR(K81)</formula>
    </cfRule>
  </conditionalFormatting>
  <conditionalFormatting sqref="I55">
    <cfRule type="containsErrors" dxfId="1657" priority="3236">
      <formula>ISERROR(I55)</formula>
    </cfRule>
  </conditionalFormatting>
  <conditionalFormatting sqref="J55">
    <cfRule type="containsErrors" dxfId="1656" priority="3235">
      <formula>ISERROR(J55)</formula>
    </cfRule>
  </conditionalFormatting>
  <conditionalFormatting sqref="K55">
    <cfRule type="containsErrors" dxfId="1655" priority="3234">
      <formula>ISERROR(K55)</formula>
    </cfRule>
  </conditionalFormatting>
  <conditionalFormatting sqref="I119">
    <cfRule type="containsErrors" dxfId="1654" priority="3233">
      <formula>ISERROR(I119)</formula>
    </cfRule>
  </conditionalFormatting>
  <conditionalFormatting sqref="I91:I96 I98:I100">
    <cfRule type="containsErrors" dxfId="1653" priority="3232">
      <formula>ISERROR(I91)</formula>
    </cfRule>
  </conditionalFormatting>
  <conditionalFormatting sqref="I101:I102">
    <cfRule type="containsErrors" dxfId="1652" priority="3231">
      <formula>ISERROR(I101)</formula>
    </cfRule>
  </conditionalFormatting>
  <conditionalFormatting sqref="I111">
    <cfRule type="containsErrors" dxfId="1651" priority="3229">
      <formula>ISERROR(I111)</formula>
    </cfRule>
  </conditionalFormatting>
  <conditionalFormatting sqref="I108">
    <cfRule type="containsErrors" dxfId="1650" priority="3228">
      <formula>ISERROR(I108)</formula>
    </cfRule>
  </conditionalFormatting>
  <conditionalFormatting sqref="I107 I109:I110">
    <cfRule type="containsErrors" dxfId="1649" priority="3230">
      <formula>ISERROR(I107)</formula>
    </cfRule>
  </conditionalFormatting>
  <conditionalFormatting sqref="I116:I118">
    <cfRule type="containsErrors" dxfId="1648" priority="3227">
      <formula>ISERROR(I116)</formula>
    </cfRule>
  </conditionalFormatting>
  <conditionalFormatting sqref="J119">
    <cfRule type="containsErrors" dxfId="1647" priority="3226">
      <formula>ISERROR(J119)</formula>
    </cfRule>
  </conditionalFormatting>
  <conditionalFormatting sqref="J91:J96 J98:J100">
    <cfRule type="containsErrors" dxfId="1646" priority="3225">
      <formula>ISERROR(J91)</formula>
    </cfRule>
  </conditionalFormatting>
  <conditionalFormatting sqref="J101:J102">
    <cfRule type="containsErrors" dxfId="1645" priority="3224">
      <formula>ISERROR(J101)</formula>
    </cfRule>
  </conditionalFormatting>
  <conditionalFormatting sqref="J111">
    <cfRule type="containsErrors" dxfId="1644" priority="3222">
      <formula>ISERROR(J111)</formula>
    </cfRule>
  </conditionalFormatting>
  <conditionalFormatting sqref="J108">
    <cfRule type="containsErrors" dxfId="1643" priority="3221">
      <formula>ISERROR(J108)</formula>
    </cfRule>
  </conditionalFormatting>
  <conditionalFormatting sqref="J107 J109:J110">
    <cfRule type="containsErrors" dxfId="1642" priority="3223">
      <formula>ISERROR(J107)</formula>
    </cfRule>
  </conditionalFormatting>
  <conditionalFormatting sqref="J116:J118">
    <cfRule type="containsErrors" dxfId="1641" priority="3220">
      <formula>ISERROR(J116)</formula>
    </cfRule>
  </conditionalFormatting>
  <conditionalFormatting sqref="K111">
    <cfRule type="containsErrors" dxfId="1640" priority="3215">
      <formula>ISERROR(K111)</formula>
    </cfRule>
  </conditionalFormatting>
  <conditionalFormatting sqref="K107 K109:K110">
    <cfRule type="containsErrors" dxfId="1639" priority="3216">
      <formula>ISERROR(K107)</formula>
    </cfRule>
  </conditionalFormatting>
  <conditionalFormatting sqref="K108">
    <cfRule type="containsErrors" dxfId="1638" priority="3214">
      <formula>ISERROR(K108)</formula>
    </cfRule>
  </conditionalFormatting>
  <conditionalFormatting sqref="K101:K102">
    <cfRule type="containsErrors" dxfId="1637" priority="3217">
      <formula>ISERROR(K101)</formula>
    </cfRule>
  </conditionalFormatting>
  <conditionalFormatting sqref="K91:K96 K98:K100">
    <cfRule type="containsErrors" dxfId="1636" priority="3218">
      <formula>ISERROR(K91)</formula>
    </cfRule>
  </conditionalFormatting>
  <conditionalFormatting sqref="K116:K118">
    <cfRule type="containsErrors" dxfId="1635" priority="3213">
      <formula>ISERROR(K116)</formula>
    </cfRule>
  </conditionalFormatting>
  <conditionalFormatting sqref="K119">
    <cfRule type="containsErrors" dxfId="1634" priority="3219">
      <formula>ISERROR(K119)</formula>
    </cfRule>
  </conditionalFormatting>
  <conditionalFormatting sqref="I105">
    <cfRule type="containsErrors" dxfId="1633" priority="3209">
      <formula>ISERROR(I105)</formula>
    </cfRule>
  </conditionalFormatting>
  <conditionalFormatting sqref="I90">
    <cfRule type="containsErrors" dxfId="1632" priority="3212">
      <formula>ISERROR(I90)</formula>
    </cfRule>
  </conditionalFormatting>
  <conditionalFormatting sqref="J90">
    <cfRule type="containsErrors" dxfId="1631" priority="3211">
      <formula>ISERROR(J90)</formula>
    </cfRule>
  </conditionalFormatting>
  <conditionalFormatting sqref="K90">
    <cfRule type="containsErrors" dxfId="1630" priority="3210">
      <formula>ISERROR(K90)</formula>
    </cfRule>
  </conditionalFormatting>
  <conditionalFormatting sqref="J105">
    <cfRule type="containsErrors" dxfId="1629" priority="3208">
      <formula>ISERROR(J105)</formula>
    </cfRule>
  </conditionalFormatting>
  <conditionalFormatting sqref="K105">
    <cfRule type="containsErrors" dxfId="1628" priority="3207">
      <formula>ISERROR(K105)</formula>
    </cfRule>
  </conditionalFormatting>
  <conditionalFormatting sqref="I115">
    <cfRule type="containsErrors" dxfId="1627" priority="3206">
      <formula>ISERROR(I115)</formula>
    </cfRule>
  </conditionalFormatting>
  <conditionalFormatting sqref="K115">
    <cfRule type="containsErrors" dxfId="1626" priority="3204">
      <formula>ISERROR(K115)</formula>
    </cfRule>
  </conditionalFormatting>
  <conditionalFormatting sqref="J115">
    <cfRule type="containsErrors" dxfId="1625" priority="3205">
      <formula>ISERROR(J115)</formula>
    </cfRule>
  </conditionalFormatting>
  <conditionalFormatting sqref="I112">
    <cfRule type="containsErrors" dxfId="1624" priority="3203">
      <formula>ISERROR(I112)</formula>
    </cfRule>
  </conditionalFormatting>
  <conditionalFormatting sqref="J112">
    <cfRule type="containsErrors" dxfId="1623" priority="3202">
      <formula>ISERROR(J112)</formula>
    </cfRule>
  </conditionalFormatting>
  <conditionalFormatting sqref="K112">
    <cfRule type="containsErrors" dxfId="1622" priority="3201">
      <formula>ISERROR(K112)</formula>
    </cfRule>
  </conditionalFormatting>
  <conditionalFormatting sqref="I120">
    <cfRule type="containsErrors" dxfId="1621" priority="3200">
      <formula>ISERROR(I120)</formula>
    </cfRule>
  </conditionalFormatting>
  <conditionalFormatting sqref="J120">
    <cfRule type="containsErrors" dxfId="1620" priority="3199">
      <formula>ISERROR(J120)</formula>
    </cfRule>
  </conditionalFormatting>
  <conditionalFormatting sqref="K120">
    <cfRule type="containsErrors" dxfId="1619" priority="3198">
      <formula>ISERROR(K120)</formula>
    </cfRule>
  </conditionalFormatting>
  <conditionalFormatting sqref="I97">
    <cfRule type="containsErrors" dxfId="1618" priority="3197">
      <formula>ISERROR(I97)</formula>
    </cfRule>
  </conditionalFormatting>
  <conditionalFormatting sqref="J97">
    <cfRule type="containsErrors" dxfId="1617" priority="3196">
      <formula>ISERROR(J97)</formula>
    </cfRule>
  </conditionalFormatting>
  <conditionalFormatting sqref="K97">
    <cfRule type="containsErrors" dxfId="1616" priority="3195">
      <formula>ISERROR(K97)</formula>
    </cfRule>
  </conditionalFormatting>
  <conditionalFormatting sqref="I154">
    <cfRule type="containsErrors" dxfId="1615" priority="3194">
      <formula>ISERROR(I154)</formula>
    </cfRule>
  </conditionalFormatting>
  <conditionalFormatting sqref="I127:I132 I134:I136">
    <cfRule type="containsErrors" dxfId="1614" priority="3193">
      <formula>ISERROR(I127)</formula>
    </cfRule>
  </conditionalFormatting>
  <conditionalFormatting sqref="I137:I138">
    <cfRule type="containsErrors" dxfId="1613" priority="3192">
      <formula>ISERROR(I137)</formula>
    </cfRule>
  </conditionalFormatting>
  <conditionalFormatting sqref="I143:I145">
    <cfRule type="containsErrors" dxfId="1612" priority="3191">
      <formula>ISERROR(I143)</formula>
    </cfRule>
  </conditionalFormatting>
  <conditionalFormatting sqref="I146">
    <cfRule type="containsErrors" dxfId="1611" priority="3190">
      <formula>ISERROR(I146)</formula>
    </cfRule>
  </conditionalFormatting>
  <conditionalFormatting sqref="I151:I153">
    <cfRule type="containsErrors" dxfId="1610" priority="3188">
      <formula>ISERROR(I151)</formula>
    </cfRule>
  </conditionalFormatting>
  <conditionalFormatting sqref="J154">
    <cfRule type="containsErrors" dxfId="1609" priority="3187">
      <formula>ISERROR(J154)</formula>
    </cfRule>
  </conditionalFormatting>
  <conditionalFormatting sqref="J127:J132 J134:J136">
    <cfRule type="containsErrors" dxfId="1608" priority="3186">
      <formula>ISERROR(J127)</formula>
    </cfRule>
  </conditionalFormatting>
  <conditionalFormatting sqref="J137:J138">
    <cfRule type="containsErrors" dxfId="1607" priority="3185">
      <formula>ISERROR(J137)</formula>
    </cfRule>
  </conditionalFormatting>
  <conditionalFormatting sqref="J143:J145">
    <cfRule type="containsErrors" dxfId="1606" priority="3184">
      <formula>ISERROR(J143)</formula>
    </cfRule>
  </conditionalFormatting>
  <conditionalFormatting sqref="J146">
    <cfRule type="containsErrors" dxfId="1605" priority="3183">
      <formula>ISERROR(J146)</formula>
    </cfRule>
  </conditionalFormatting>
  <conditionalFormatting sqref="J151:J153">
    <cfRule type="containsErrors" dxfId="1604" priority="3181">
      <formula>ISERROR(J151)</formula>
    </cfRule>
  </conditionalFormatting>
  <conditionalFormatting sqref="K151:K153">
    <cfRule type="containsErrors" dxfId="1603" priority="3174">
      <formula>ISERROR(K151)</formula>
    </cfRule>
  </conditionalFormatting>
  <conditionalFormatting sqref="K154">
    <cfRule type="containsErrors" dxfId="1602" priority="3180">
      <formula>ISERROR(K154)</formula>
    </cfRule>
  </conditionalFormatting>
  <conditionalFormatting sqref="K127:K132 K134:K136">
    <cfRule type="containsErrors" dxfId="1601" priority="3179">
      <formula>ISERROR(K127)</formula>
    </cfRule>
  </conditionalFormatting>
  <conditionalFormatting sqref="K137:K138">
    <cfRule type="containsErrors" dxfId="1600" priority="3178">
      <formula>ISERROR(K137)</formula>
    </cfRule>
  </conditionalFormatting>
  <conditionalFormatting sqref="K143:K145">
    <cfRule type="containsErrors" dxfId="1599" priority="3177">
      <formula>ISERROR(K143)</formula>
    </cfRule>
  </conditionalFormatting>
  <conditionalFormatting sqref="K146">
    <cfRule type="containsErrors" dxfId="1598" priority="3176">
      <formula>ISERROR(K146)</formula>
    </cfRule>
  </conditionalFormatting>
  <conditionalFormatting sqref="K126">
    <cfRule type="containsErrors" dxfId="1597" priority="3171">
      <formula>ISERROR(K126)</formula>
    </cfRule>
  </conditionalFormatting>
  <conditionalFormatting sqref="I126">
    <cfRule type="containsErrors" dxfId="1596" priority="3173">
      <formula>ISERROR(I126)</formula>
    </cfRule>
  </conditionalFormatting>
  <conditionalFormatting sqref="J126">
    <cfRule type="containsErrors" dxfId="1595" priority="3172">
      <formula>ISERROR(J126)</formula>
    </cfRule>
  </conditionalFormatting>
  <conditionalFormatting sqref="I141">
    <cfRule type="containsErrors" dxfId="1594" priority="3170">
      <formula>ISERROR(I141)</formula>
    </cfRule>
  </conditionalFormatting>
  <conditionalFormatting sqref="K141">
    <cfRule type="containsErrors" dxfId="1593" priority="3168">
      <formula>ISERROR(K141)</formula>
    </cfRule>
  </conditionalFormatting>
  <conditionalFormatting sqref="J141">
    <cfRule type="containsErrors" dxfId="1592" priority="3169">
      <formula>ISERROR(J141)</formula>
    </cfRule>
  </conditionalFormatting>
  <conditionalFormatting sqref="J150">
    <cfRule type="containsErrors" dxfId="1591" priority="3166">
      <formula>ISERROR(J150)</formula>
    </cfRule>
  </conditionalFormatting>
  <conditionalFormatting sqref="I150">
    <cfRule type="containsErrors" dxfId="1590" priority="3167">
      <formula>ISERROR(I150)</formula>
    </cfRule>
  </conditionalFormatting>
  <conditionalFormatting sqref="K150">
    <cfRule type="containsErrors" dxfId="1589" priority="3165">
      <formula>ISERROR(K150)</formula>
    </cfRule>
  </conditionalFormatting>
  <conditionalFormatting sqref="I147">
    <cfRule type="containsErrors" dxfId="1588" priority="3164">
      <formula>ISERROR(I147)</formula>
    </cfRule>
  </conditionalFormatting>
  <conditionalFormatting sqref="K147">
    <cfRule type="containsErrors" dxfId="1587" priority="3162">
      <formula>ISERROR(K147)</formula>
    </cfRule>
  </conditionalFormatting>
  <conditionalFormatting sqref="J147">
    <cfRule type="containsErrors" dxfId="1586" priority="3163">
      <formula>ISERROR(J147)</formula>
    </cfRule>
  </conditionalFormatting>
  <conditionalFormatting sqref="I155">
    <cfRule type="containsErrors" dxfId="1585" priority="3161">
      <formula>ISERROR(I155)</formula>
    </cfRule>
  </conditionalFormatting>
  <conditionalFormatting sqref="J155">
    <cfRule type="containsErrors" dxfId="1584" priority="3160">
      <formula>ISERROR(J155)</formula>
    </cfRule>
  </conditionalFormatting>
  <conditionalFormatting sqref="K155">
    <cfRule type="containsErrors" dxfId="1583" priority="3159">
      <formula>ISERROR(K155)</formula>
    </cfRule>
  </conditionalFormatting>
  <conditionalFormatting sqref="I133">
    <cfRule type="containsErrors" dxfId="1582" priority="3158">
      <formula>ISERROR(I133)</formula>
    </cfRule>
  </conditionalFormatting>
  <conditionalFormatting sqref="J133">
    <cfRule type="containsErrors" dxfId="1581" priority="3157">
      <formula>ISERROR(J133)</formula>
    </cfRule>
  </conditionalFormatting>
  <conditionalFormatting sqref="K133">
    <cfRule type="containsErrors" dxfId="1580" priority="3156">
      <formula>ISERROR(K133)</formula>
    </cfRule>
  </conditionalFormatting>
  <conditionalFormatting sqref="I190">
    <cfRule type="containsErrors" dxfId="1579" priority="3155">
      <formula>ISERROR(I190)</formula>
    </cfRule>
  </conditionalFormatting>
  <conditionalFormatting sqref="I162:I167 I169:I171">
    <cfRule type="containsErrors" dxfId="1578" priority="3154">
      <formula>ISERROR(I162)</formula>
    </cfRule>
  </conditionalFormatting>
  <conditionalFormatting sqref="I172:I173">
    <cfRule type="containsErrors" dxfId="1577" priority="3153">
      <formula>ISERROR(I172)</formula>
    </cfRule>
  </conditionalFormatting>
  <conditionalFormatting sqref="I182">
    <cfRule type="containsErrors" dxfId="1576" priority="3151">
      <formula>ISERROR(I182)</formula>
    </cfRule>
  </conditionalFormatting>
  <conditionalFormatting sqref="I179">
    <cfRule type="containsErrors" dxfId="1575" priority="3150">
      <formula>ISERROR(I179)</formula>
    </cfRule>
  </conditionalFormatting>
  <conditionalFormatting sqref="I178 I180:I181">
    <cfRule type="containsErrors" dxfId="1574" priority="3152">
      <formula>ISERROR(I178)</formula>
    </cfRule>
  </conditionalFormatting>
  <conditionalFormatting sqref="I187:I188">
    <cfRule type="containsErrors" dxfId="1573" priority="3149">
      <formula>ISERROR(I187)</formula>
    </cfRule>
  </conditionalFormatting>
  <conditionalFormatting sqref="I189">
    <cfRule type="containsErrors" dxfId="1572" priority="3148">
      <formula>ISERROR(I189)</formula>
    </cfRule>
  </conditionalFormatting>
  <conditionalFormatting sqref="J190">
    <cfRule type="containsErrors" dxfId="1571" priority="3147">
      <formula>ISERROR(J190)</formula>
    </cfRule>
  </conditionalFormatting>
  <conditionalFormatting sqref="J162:J167 J169:J171">
    <cfRule type="containsErrors" dxfId="1570" priority="3146">
      <formula>ISERROR(J162)</formula>
    </cfRule>
  </conditionalFormatting>
  <conditionalFormatting sqref="J172:J173">
    <cfRule type="containsErrors" dxfId="1569" priority="3145">
      <formula>ISERROR(J172)</formula>
    </cfRule>
  </conditionalFormatting>
  <conditionalFormatting sqref="J182">
    <cfRule type="containsErrors" dxfId="1568" priority="3143">
      <formula>ISERROR(J182)</formula>
    </cfRule>
  </conditionalFormatting>
  <conditionalFormatting sqref="J179">
    <cfRule type="containsErrors" dxfId="1567" priority="3142">
      <formula>ISERROR(J179)</formula>
    </cfRule>
  </conditionalFormatting>
  <conditionalFormatting sqref="J178 J180:J181">
    <cfRule type="containsErrors" dxfId="1566" priority="3144">
      <formula>ISERROR(J178)</formula>
    </cfRule>
  </conditionalFormatting>
  <conditionalFormatting sqref="J187:J188">
    <cfRule type="containsErrors" dxfId="1565" priority="3141">
      <formula>ISERROR(J187)</formula>
    </cfRule>
  </conditionalFormatting>
  <conditionalFormatting sqref="AC101:AC102">
    <cfRule type="containsErrors" dxfId="1564" priority="3090">
      <formula>ISERROR(AC101)</formula>
    </cfRule>
  </conditionalFormatting>
  <conditionalFormatting sqref="AC97">
    <cfRule type="containsErrors" dxfId="1563" priority="3088">
      <formula>ISERROR(AC97)</formula>
    </cfRule>
  </conditionalFormatting>
  <conditionalFormatting sqref="AB97">
    <cfRule type="containsErrors" dxfId="1562" priority="3089">
      <formula>ISERROR(AB97)</formula>
    </cfRule>
  </conditionalFormatting>
  <conditionalFormatting sqref="AB137:AB138">
    <cfRule type="containsErrors" dxfId="1561" priority="3082">
      <formula>ISERROR(AB137)</formula>
    </cfRule>
  </conditionalFormatting>
  <conditionalFormatting sqref="AB107 AB109:AB110">
    <cfRule type="containsErrors" dxfId="1560" priority="3087">
      <formula>ISERROR(AB107)</formula>
    </cfRule>
  </conditionalFormatting>
  <conditionalFormatting sqref="AB108">
    <cfRule type="containsErrors" dxfId="1559" priority="3086">
      <formula>ISERROR(AB108)</formula>
    </cfRule>
  </conditionalFormatting>
  <conditionalFormatting sqref="AC107 AC109:AC110">
    <cfRule type="containsErrors" dxfId="1558" priority="3085">
      <formula>ISERROR(AC107)</formula>
    </cfRule>
  </conditionalFormatting>
  <conditionalFormatting sqref="AC108">
    <cfRule type="containsErrors" dxfId="1557" priority="3084">
      <formula>ISERROR(AC108)</formula>
    </cfRule>
  </conditionalFormatting>
  <conditionalFormatting sqref="AB127:AB132 AB134:AB136">
    <cfRule type="containsErrors" dxfId="1556" priority="3083">
      <formula>ISERROR(AB127)</formula>
    </cfRule>
  </conditionalFormatting>
  <conditionalFormatting sqref="AC127:AC132 AC134:AC136">
    <cfRule type="containsErrors" dxfId="1555" priority="3081">
      <formula>ISERROR(AC127)</formula>
    </cfRule>
  </conditionalFormatting>
  <conditionalFormatting sqref="AC137:AC138">
    <cfRule type="containsErrors" dxfId="1554" priority="3080">
      <formula>ISERROR(AC137)</formula>
    </cfRule>
  </conditionalFormatting>
  <conditionalFormatting sqref="AC133">
    <cfRule type="containsErrors" dxfId="1553" priority="3078">
      <formula>ISERROR(AC133)</formula>
    </cfRule>
  </conditionalFormatting>
  <conditionalFormatting sqref="AB143:AB145">
    <cfRule type="containsErrors" dxfId="1552" priority="3077">
      <formula>ISERROR(AB143)</formula>
    </cfRule>
  </conditionalFormatting>
  <conditionalFormatting sqref="AB133">
    <cfRule type="containsErrors" dxfId="1551" priority="3079">
      <formula>ISERROR(AB133)</formula>
    </cfRule>
  </conditionalFormatting>
  <conditionalFormatting sqref="AC143:AC145">
    <cfRule type="containsErrors" dxfId="1550" priority="3075">
      <formula>ISERROR(AC143)</formula>
    </cfRule>
  </conditionalFormatting>
  <conditionalFormatting sqref="AB162:AB167 AB169:AB171">
    <cfRule type="containsErrors" dxfId="1549" priority="3073">
      <formula>ISERROR(AB162)</formula>
    </cfRule>
  </conditionalFormatting>
  <conditionalFormatting sqref="AB172:AB173">
    <cfRule type="containsErrors" dxfId="1548" priority="3072">
      <formula>ISERROR(AB172)</formula>
    </cfRule>
  </conditionalFormatting>
  <conditionalFormatting sqref="AC172:AC173">
    <cfRule type="containsErrors" dxfId="1547" priority="3070">
      <formula>ISERROR(AC172)</formula>
    </cfRule>
  </conditionalFormatting>
  <conditionalFormatting sqref="AC162:AC167 AC169:AC171">
    <cfRule type="containsErrors" dxfId="1546" priority="3071">
      <formula>ISERROR(AC162)</formula>
    </cfRule>
  </conditionalFormatting>
  <conditionalFormatting sqref="AB168">
    <cfRule type="containsErrors" dxfId="1545" priority="3069">
      <formula>ISERROR(AB168)</formula>
    </cfRule>
  </conditionalFormatting>
  <conditionalFormatting sqref="AC168">
    <cfRule type="containsErrors" dxfId="1544" priority="3068">
      <formula>ISERROR(AC168)</formula>
    </cfRule>
  </conditionalFormatting>
  <conditionalFormatting sqref="AB178 AB180:AB181">
    <cfRule type="containsErrors" dxfId="1543" priority="3067">
      <formula>ISERROR(AB178)</formula>
    </cfRule>
  </conditionalFormatting>
  <conditionalFormatting sqref="AB179">
    <cfRule type="containsErrors" dxfId="1542" priority="3066">
      <formula>ISERROR(AB179)</formula>
    </cfRule>
  </conditionalFormatting>
  <conditionalFormatting sqref="AC178 AC180:AC181">
    <cfRule type="containsErrors" dxfId="1541" priority="3065">
      <formula>ISERROR(AC178)</formula>
    </cfRule>
  </conditionalFormatting>
  <conditionalFormatting sqref="AC179">
    <cfRule type="containsErrors" dxfId="1540" priority="3064">
      <formula>ISERROR(AC179)</formula>
    </cfRule>
  </conditionalFormatting>
  <conditionalFormatting sqref="AB8:AB13 AB15:AB17">
    <cfRule type="containsErrors" dxfId="1539" priority="3113">
      <formula>ISERROR(AB8)</formula>
    </cfRule>
  </conditionalFormatting>
  <conditionalFormatting sqref="AB18:AB19">
    <cfRule type="containsErrors" dxfId="1538" priority="3112">
      <formula>ISERROR(AB18)</formula>
    </cfRule>
  </conditionalFormatting>
  <conditionalFormatting sqref="AC8:AC13 AC15:AC17">
    <cfRule type="containsErrors" dxfId="1537" priority="3111">
      <formula>ISERROR(AC8)</formula>
    </cfRule>
  </conditionalFormatting>
  <conditionalFormatting sqref="AC18:AC19">
    <cfRule type="containsErrors" dxfId="1536" priority="3110">
      <formula>ISERROR(AC18)</formula>
    </cfRule>
  </conditionalFormatting>
  <conditionalFormatting sqref="AB14">
    <cfRule type="containsErrors" dxfId="1535" priority="3109">
      <formula>ISERROR(AB14)</formula>
    </cfRule>
  </conditionalFormatting>
  <conditionalFormatting sqref="AC14">
    <cfRule type="containsErrors" dxfId="1534" priority="3108">
      <formula>ISERROR(AC14)</formula>
    </cfRule>
  </conditionalFormatting>
  <conditionalFormatting sqref="AB24 AB26:AB27">
    <cfRule type="containsErrors" dxfId="1533" priority="3107">
      <formula>ISERROR(AB24)</formula>
    </cfRule>
  </conditionalFormatting>
  <conditionalFormatting sqref="AB25">
    <cfRule type="containsErrors" dxfId="1532" priority="3106">
      <formula>ISERROR(AB25)</formula>
    </cfRule>
  </conditionalFormatting>
  <conditionalFormatting sqref="AC24 AC26:AC27">
    <cfRule type="containsErrors" dxfId="1531" priority="3105">
      <formula>ISERROR(AC24)</formula>
    </cfRule>
  </conditionalFormatting>
  <conditionalFormatting sqref="AC25">
    <cfRule type="containsErrors" dxfId="1530" priority="3104">
      <formula>ISERROR(AC25)</formula>
    </cfRule>
  </conditionalFormatting>
  <conditionalFormatting sqref="AB49:AB54 AB56:AB58">
    <cfRule type="containsErrors" dxfId="1529" priority="3103">
      <formula>ISERROR(AB49)</formula>
    </cfRule>
  </conditionalFormatting>
  <conditionalFormatting sqref="AB59:AB60">
    <cfRule type="containsErrors" dxfId="1528" priority="3102">
      <formula>ISERROR(AB59)</formula>
    </cfRule>
  </conditionalFormatting>
  <conditionalFormatting sqref="AC49:AC54 AC56:AC58">
    <cfRule type="containsErrors" dxfId="1527" priority="3101">
      <formula>ISERROR(AC49)</formula>
    </cfRule>
  </conditionalFormatting>
  <conditionalFormatting sqref="AC59:AC60">
    <cfRule type="containsErrors" dxfId="1526" priority="3100">
      <formula>ISERROR(AC59)</formula>
    </cfRule>
  </conditionalFormatting>
  <conditionalFormatting sqref="AB55">
    <cfRule type="containsErrors" dxfId="1525" priority="3099">
      <formula>ISERROR(AB55)</formula>
    </cfRule>
  </conditionalFormatting>
  <conditionalFormatting sqref="AC55">
    <cfRule type="containsErrors" dxfId="1524" priority="3098">
      <formula>ISERROR(AC55)</formula>
    </cfRule>
  </conditionalFormatting>
  <conditionalFormatting sqref="AB65 AB67:AB68">
    <cfRule type="containsErrors" dxfId="1523" priority="3097">
      <formula>ISERROR(AB65)</formula>
    </cfRule>
  </conditionalFormatting>
  <conditionalFormatting sqref="AB66">
    <cfRule type="containsErrors" dxfId="1522" priority="3096">
      <formula>ISERROR(AB66)</formula>
    </cfRule>
  </conditionalFormatting>
  <conditionalFormatting sqref="AC65 AC67:AC68">
    <cfRule type="containsErrors" dxfId="1521" priority="3095">
      <formula>ISERROR(AC65)</formula>
    </cfRule>
  </conditionalFormatting>
  <conditionalFormatting sqref="AC66">
    <cfRule type="containsErrors" dxfId="1520" priority="3094">
      <formula>ISERROR(AC66)</formula>
    </cfRule>
  </conditionalFormatting>
  <conditionalFormatting sqref="AB91:AB96 AB98:AB100">
    <cfRule type="containsErrors" dxfId="1519" priority="3093">
      <formula>ISERROR(AB91)</formula>
    </cfRule>
  </conditionalFormatting>
  <conditionalFormatting sqref="AB101:AB102">
    <cfRule type="containsErrors" dxfId="1518" priority="3092">
      <formula>ISERROR(AB101)</formula>
    </cfRule>
  </conditionalFormatting>
  <conditionalFormatting sqref="AC91:AC96 AC98:AC100">
    <cfRule type="containsErrors" dxfId="1517" priority="3091">
      <formula>ISERROR(AC91)</formula>
    </cfRule>
  </conditionalFormatting>
  <conditionalFormatting sqref="L38 L80 L119 L154 L190">
    <cfRule type="containsErrors" dxfId="1516" priority="3063">
      <formula>ISERROR(L38)</formula>
    </cfRule>
  </conditionalFormatting>
  <conditionalFormatting sqref="L22">
    <cfRule type="containsErrors" dxfId="1515" priority="3060">
      <formula>ISERROR(L22)</formula>
    </cfRule>
  </conditionalFormatting>
  <conditionalFormatting sqref="L32">
    <cfRule type="containsErrors" dxfId="1514" priority="3061">
      <formula>ISERROR(L32)</formula>
    </cfRule>
  </conditionalFormatting>
  <conditionalFormatting sqref="L7">
    <cfRule type="containsErrors" dxfId="1513" priority="3062">
      <formula>ISERROR(L7)</formula>
    </cfRule>
  </conditionalFormatting>
  <conditionalFormatting sqref="L33:L35">
    <cfRule type="containsErrors" dxfId="1512" priority="3058">
      <formula>ISERROR(L33)</formula>
    </cfRule>
  </conditionalFormatting>
  <conditionalFormatting sqref="L49:L54 L56:L58">
    <cfRule type="containsErrors" dxfId="1511" priority="3056">
      <formula>ISERROR(L49)</formula>
    </cfRule>
  </conditionalFormatting>
  <conditionalFormatting sqref="L74:L77">
    <cfRule type="containsErrors" dxfId="1510" priority="3053">
      <formula>ISERROR(L74)</formula>
    </cfRule>
  </conditionalFormatting>
  <conditionalFormatting sqref="L115">
    <cfRule type="containsErrors" dxfId="1509" priority="3050">
      <formula>ISERROR(L115)</formula>
    </cfRule>
  </conditionalFormatting>
  <conditionalFormatting sqref="L126">
    <cfRule type="containsErrors" dxfId="1508" priority="3047">
      <formula>ISERROR(L126)</formula>
    </cfRule>
  </conditionalFormatting>
  <conditionalFormatting sqref="L91:L96 L98:L100">
    <cfRule type="containsErrors" dxfId="1507" priority="3051">
      <formula>ISERROR(L91)</formula>
    </cfRule>
  </conditionalFormatting>
  <conditionalFormatting sqref="L48">
    <cfRule type="containsErrors" dxfId="1506" priority="3057">
      <formula>ISERROR(L48)</formula>
    </cfRule>
  </conditionalFormatting>
  <conditionalFormatting sqref="L73">
    <cfRule type="containsErrors" dxfId="1505" priority="3055">
      <formula>ISERROR(L73)</formula>
    </cfRule>
  </conditionalFormatting>
  <conditionalFormatting sqref="L176">
    <cfRule type="containsErrors" dxfId="1504" priority="3039">
      <formula>ISERROR(L176)</formula>
    </cfRule>
  </conditionalFormatting>
  <conditionalFormatting sqref="L127:L129 L131:L132 L134:L136">
    <cfRule type="containsErrors" dxfId="1503" priority="3046">
      <formula>ISERROR(L127)</formula>
    </cfRule>
  </conditionalFormatting>
  <conditionalFormatting sqref="L105">
    <cfRule type="containsErrors" dxfId="1502" priority="3049">
      <formula>ISERROR(L105)</formula>
    </cfRule>
  </conditionalFormatting>
  <conditionalFormatting sqref="L151:L153">
    <cfRule type="containsErrors" dxfId="1501" priority="3043">
      <formula>ISERROR(L151)</formula>
    </cfRule>
  </conditionalFormatting>
  <conditionalFormatting sqref="L187:L189">
    <cfRule type="containsErrors" dxfId="1500" priority="3038">
      <formula>ISERROR(L187)</formula>
    </cfRule>
  </conditionalFormatting>
  <conditionalFormatting sqref="L150">
    <cfRule type="containsErrors" dxfId="1499" priority="3045">
      <formula>ISERROR(L150)</formula>
    </cfRule>
  </conditionalFormatting>
  <conditionalFormatting sqref="L90">
    <cfRule type="containsErrors" dxfId="1498" priority="3052">
      <formula>ISERROR(L90)</formula>
    </cfRule>
  </conditionalFormatting>
  <conditionalFormatting sqref="L162:L167 L169:L171">
    <cfRule type="containsErrors" dxfId="1497" priority="3041">
      <formula>ISERROR(L162)</formula>
    </cfRule>
  </conditionalFormatting>
  <conditionalFormatting sqref="L116:L118">
    <cfRule type="containsErrors" dxfId="1496" priority="3048">
      <formula>ISERROR(L116)</formula>
    </cfRule>
  </conditionalFormatting>
  <conditionalFormatting sqref="L161">
    <cfRule type="containsErrors" dxfId="1495" priority="3042">
      <formula>ISERROR(L161)</formula>
    </cfRule>
  </conditionalFormatting>
  <conditionalFormatting sqref="L65 L67:L68">
    <cfRule type="containsErrors" dxfId="1494" priority="3037">
      <formula>ISERROR(L65)</formula>
    </cfRule>
  </conditionalFormatting>
  <conditionalFormatting sqref="L141">
    <cfRule type="containsErrors" dxfId="1493" priority="3044">
      <formula>ISERROR(L141)</formula>
    </cfRule>
  </conditionalFormatting>
  <conditionalFormatting sqref="L186">
    <cfRule type="containsErrors" dxfId="1492" priority="3040">
      <formula>ISERROR(L186)</formula>
    </cfRule>
  </conditionalFormatting>
  <conditionalFormatting sqref="L28">
    <cfRule type="containsErrors" dxfId="1491" priority="3034">
      <formula>ISERROR(L28)</formula>
    </cfRule>
  </conditionalFormatting>
  <conditionalFormatting sqref="L66">
    <cfRule type="containsErrors" dxfId="1490" priority="3036">
      <formula>ISERROR(L66)</formula>
    </cfRule>
  </conditionalFormatting>
  <conditionalFormatting sqref="L111">
    <cfRule type="containsErrors" dxfId="1489" priority="3031">
      <formula>ISERROR(L111)</formula>
    </cfRule>
  </conditionalFormatting>
  <conditionalFormatting sqref="L24 L26:L27">
    <cfRule type="containsErrors" dxfId="1488" priority="3035">
      <formula>ISERROR(L24)</formula>
    </cfRule>
  </conditionalFormatting>
  <conditionalFormatting sqref="L182">
    <cfRule type="containsErrors" dxfId="1487" priority="3025">
      <formula>ISERROR(L182)</formula>
    </cfRule>
  </conditionalFormatting>
  <conditionalFormatting sqref="L25">
    <cfRule type="containsErrors" dxfId="1486" priority="3033">
      <formula>ISERROR(L25)</formula>
    </cfRule>
  </conditionalFormatting>
  <conditionalFormatting sqref="L108">
    <cfRule type="containsErrors" dxfId="1485" priority="3030">
      <formula>ISERROR(L108)</formula>
    </cfRule>
  </conditionalFormatting>
  <conditionalFormatting sqref="L8:L13 L15:L17">
    <cfRule type="containsErrors" dxfId="1484" priority="3059">
      <formula>ISERROR(L8)</formula>
    </cfRule>
  </conditionalFormatting>
  <conditionalFormatting sqref="L63">
    <cfRule type="containsErrors" dxfId="1483" priority="3054">
      <formula>ISERROR(L63)</formula>
    </cfRule>
  </conditionalFormatting>
  <conditionalFormatting sqref="L107 L109:L110">
    <cfRule type="containsErrors" dxfId="1482" priority="3032">
      <formula>ISERROR(L107)</formula>
    </cfRule>
  </conditionalFormatting>
  <conditionalFormatting sqref="L146">
    <cfRule type="containsErrors" dxfId="1481" priority="3028">
      <formula>ISERROR(L146)</formula>
    </cfRule>
  </conditionalFormatting>
  <conditionalFormatting sqref="L179">
    <cfRule type="containsErrors" dxfId="1480" priority="3024">
      <formula>ISERROR(L179)</formula>
    </cfRule>
  </conditionalFormatting>
  <conditionalFormatting sqref="L143:L145">
    <cfRule type="containsErrors" dxfId="1479" priority="3029">
      <formula>ISERROR(L143)</formula>
    </cfRule>
  </conditionalFormatting>
  <conditionalFormatting sqref="L178 L180:L181">
    <cfRule type="containsErrors" dxfId="1478" priority="3026">
      <formula>ISERROR(L178)</formula>
    </cfRule>
  </conditionalFormatting>
  <conditionalFormatting sqref="L69">
    <cfRule type="containsErrors" dxfId="1477" priority="3023">
      <formula>ISERROR(L69)</formula>
    </cfRule>
  </conditionalFormatting>
  <conditionalFormatting sqref="L130">
    <cfRule type="containsErrors" dxfId="1476" priority="3022">
      <formula>ISERROR(L130)</formula>
    </cfRule>
  </conditionalFormatting>
  <conditionalFormatting sqref="L36:L37">
    <cfRule type="containsErrors" dxfId="1475" priority="3021">
      <formula>ISERROR(L36)</formula>
    </cfRule>
  </conditionalFormatting>
  <conditionalFormatting sqref="L78:L79">
    <cfRule type="containsErrors" dxfId="1474" priority="3020">
      <formula>ISERROR(L78)</formula>
    </cfRule>
  </conditionalFormatting>
  <conditionalFormatting sqref="L18:L19">
    <cfRule type="containsErrors" dxfId="1473" priority="3019">
      <formula>ISERROR(L18)</formula>
    </cfRule>
  </conditionalFormatting>
  <conditionalFormatting sqref="L59:L60">
    <cfRule type="containsErrors" dxfId="1472" priority="3018">
      <formula>ISERROR(L59)</formula>
    </cfRule>
  </conditionalFormatting>
  <conditionalFormatting sqref="L101:L102">
    <cfRule type="containsErrors" dxfId="1471" priority="3017">
      <formula>ISERROR(L101)</formula>
    </cfRule>
  </conditionalFormatting>
  <conditionalFormatting sqref="L137:L138">
    <cfRule type="containsErrors" dxfId="1470" priority="3016">
      <formula>ISERROR(L137)</formula>
    </cfRule>
  </conditionalFormatting>
  <conditionalFormatting sqref="L172:L173">
    <cfRule type="containsErrors" dxfId="1469" priority="3015">
      <formula>ISERROR(L172)</formula>
    </cfRule>
  </conditionalFormatting>
  <conditionalFormatting sqref="L29">
    <cfRule type="containsErrors" dxfId="1468" priority="3014">
      <formula>ISERROR(L29)</formula>
    </cfRule>
  </conditionalFormatting>
  <conditionalFormatting sqref="L70">
    <cfRule type="containsErrors" dxfId="1467" priority="3013">
      <formula>ISERROR(L70)</formula>
    </cfRule>
  </conditionalFormatting>
  <conditionalFormatting sqref="L112">
    <cfRule type="containsErrors" dxfId="1466" priority="3012">
      <formula>ISERROR(L112)</formula>
    </cfRule>
  </conditionalFormatting>
  <conditionalFormatting sqref="L147">
    <cfRule type="containsErrors" dxfId="1465" priority="3011">
      <formula>ISERROR(L147)</formula>
    </cfRule>
  </conditionalFormatting>
  <conditionalFormatting sqref="L183">
    <cfRule type="containsErrors" dxfId="1464" priority="3010">
      <formula>ISERROR(L183)</formula>
    </cfRule>
  </conditionalFormatting>
  <conditionalFormatting sqref="L39">
    <cfRule type="containsErrors" dxfId="1463" priority="3009">
      <formula>ISERROR(L39)</formula>
    </cfRule>
  </conditionalFormatting>
  <conditionalFormatting sqref="L81">
    <cfRule type="containsErrors" dxfId="1462" priority="3008">
      <formula>ISERROR(L81)</formula>
    </cfRule>
  </conditionalFormatting>
  <conditionalFormatting sqref="L120">
    <cfRule type="containsErrors" dxfId="1461" priority="3007">
      <formula>ISERROR(L120)</formula>
    </cfRule>
  </conditionalFormatting>
  <conditionalFormatting sqref="L155">
    <cfRule type="containsErrors" dxfId="1460" priority="3006">
      <formula>ISERROR(L155)</formula>
    </cfRule>
  </conditionalFormatting>
  <conditionalFormatting sqref="L191">
    <cfRule type="containsErrors" dxfId="1459" priority="3005">
      <formula>ISERROR(L191)</formula>
    </cfRule>
  </conditionalFormatting>
  <conditionalFormatting sqref="L14">
    <cfRule type="containsErrors" dxfId="1458" priority="3004">
      <formula>ISERROR(L14)</formula>
    </cfRule>
  </conditionalFormatting>
  <conditionalFormatting sqref="L55">
    <cfRule type="containsErrors" dxfId="1457" priority="3003">
      <formula>ISERROR(L55)</formula>
    </cfRule>
  </conditionalFormatting>
  <conditionalFormatting sqref="L97">
    <cfRule type="containsErrors" dxfId="1456" priority="3002">
      <formula>ISERROR(L97)</formula>
    </cfRule>
  </conditionalFormatting>
  <conditionalFormatting sqref="L133">
    <cfRule type="containsErrors" dxfId="1455" priority="3001">
      <formula>ISERROR(L133)</formula>
    </cfRule>
  </conditionalFormatting>
  <conditionalFormatting sqref="L168">
    <cfRule type="containsErrors" dxfId="1454" priority="3000">
      <formula>ISERROR(L168)</formula>
    </cfRule>
  </conditionalFormatting>
  <conditionalFormatting sqref="N7">
    <cfRule type="containsErrors" dxfId="1453" priority="2999">
      <formula>ISERROR(N7)</formula>
    </cfRule>
  </conditionalFormatting>
  <conditionalFormatting sqref="N24 N26:N27">
    <cfRule type="containsErrors" dxfId="1452" priority="2995">
      <formula>ISERROR(N24)</formula>
    </cfRule>
  </conditionalFormatting>
  <conditionalFormatting sqref="N28">
    <cfRule type="containsErrors" dxfId="1451" priority="2994">
      <formula>ISERROR(N28)</formula>
    </cfRule>
  </conditionalFormatting>
  <conditionalFormatting sqref="N25">
    <cfRule type="containsErrors" dxfId="1450" priority="2993">
      <formula>ISERROR(N25)</formula>
    </cfRule>
  </conditionalFormatting>
  <conditionalFormatting sqref="N29">
    <cfRule type="containsErrors" dxfId="1449" priority="2992">
      <formula>ISERROR(N29)</formula>
    </cfRule>
  </conditionalFormatting>
  <conditionalFormatting sqref="N32">
    <cfRule type="containsErrors" dxfId="1448" priority="2990">
      <formula>ISERROR(N32)</formula>
    </cfRule>
  </conditionalFormatting>
  <conditionalFormatting sqref="N38">
    <cfRule type="containsErrors" dxfId="1447" priority="2989">
      <formula>ISERROR(N38)</formula>
    </cfRule>
  </conditionalFormatting>
  <conditionalFormatting sqref="N33:N35">
    <cfRule type="containsErrors" dxfId="1446" priority="2988">
      <formula>ISERROR(N33)</formula>
    </cfRule>
  </conditionalFormatting>
  <conditionalFormatting sqref="N36:N37">
    <cfRule type="containsErrors" dxfId="1445" priority="2987">
      <formula>ISERROR(N36)</formula>
    </cfRule>
  </conditionalFormatting>
  <conditionalFormatting sqref="N39">
    <cfRule type="containsErrors" dxfId="1444" priority="2986">
      <formula>ISERROR(N39)</formula>
    </cfRule>
  </conditionalFormatting>
  <conditionalFormatting sqref="D23">
    <cfRule type="containsErrors" dxfId="1443" priority="2794">
      <formula>ISERROR(D23)</formula>
    </cfRule>
  </conditionalFormatting>
  <conditionalFormatting sqref="E23">
    <cfRule type="containsErrors" dxfId="1442" priority="2793">
      <formula>ISERROR(E23)</formula>
    </cfRule>
  </conditionalFormatting>
  <conditionalFormatting sqref="I23">
    <cfRule type="containsErrors" dxfId="1441" priority="2789">
      <formula>ISERROR(I23)</formula>
    </cfRule>
  </conditionalFormatting>
  <conditionalFormatting sqref="J23">
    <cfRule type="containsErrors" dxfId="1440" priority="2788">
      <formula>ISERROR(J23)</formula>
    </cfRule>
  </conditionalFormatting>
  <conditionalFormatting sqref="AB23">
    <cfRule type="containsErrors" dxfId="1439" priority="2786">
      <formula>ISERROR(AB23)</formula>
    </cfRule>
  </conditionalFormatting>
  <conditionalFormatting sqref="AC23">
    <cfRule type="containsErrors" dxfId="1438" priority="2785">
      <formula>ISERROR(AC23)</formula>
    </cfRule>
  </conditionalFormatting>
  <conditionalFormatting sqref="B64">
    <cfRule type="containsErrors" dxfId="1437" priority="2780">
      <formula>ISERROR(B64)</formula>
    </cfRule>
  </conditionalFormatting>
  <conditionalFormatting sqref="E64">
    <cfRule type="containsErrors" dxfId="1436" priority="2778">
      <formula>ISERROR(E64)</formula>
    </cfRule>
  </conditionalFormatting>
  <conditionalFormatting sqref="F64">
    <cfRule type="containsErrors" dxfId="1435" priority="2777">
      <formula>ISERROR(F64)</formula>
    </cfRule>
  </conditionalFormatting>
  <conditionalFormatting sqref="J64">
    <cfRule type="containsErrors" dxfId="1434" priority="2773">
      <formula>ISERROR(J64)</formula>
    </cfRule>
  </conditionalFormatting>
  <conditionalFormatting sqref="K64">
    <cfRule type="containsErrors" dxfId="1433" priority="2772">
      <formula>ISERROR(K64)</formula>
    </cfRule>
  </conditionalFormatting>
  <conditionalFormatting sqref="AC64">
    <cfRule type="containsErrors" dxfId="1432" priority="2770">
      <formula>ISERROR(AC64)</formula>
    </cfRule>
  </conditionalFormatting>
  <conditionalFormatting sqref="L64">
    <cfRule type="containsErrors" dxfId="1431" priority="2769">
      <formula>ISERROR(L64)</formula>
    </cfRule>
  </conditionalFormatting>
  <conditionalFormatting sqref="F23">
    <cfRule type="containsErrors" dxfId="1430" priority="2792">
      <formula>ISERROR(F23)</formula>
    </cfRule>
  </conditionalFormatting>
  <conditionalFormatting sqref="G23">
    <cfRule type="containsErrors" dxfId="1429" priority="2791">
      <formula>ISERROR(G23)</formula>
    </cfRule>
  </conditionalFormatting>
  <conditionalFormatting sqref="L23">
    <cfRule type="containsErrors" dxfId="1428" priority="2784">
      <formula>ISERROR(L23)</formula>
    </cfRule>
  </conditionalFormatting>
  <conditionalFormatting sqref="G64">
    <cfRule type="containsErrors" dxfId="1427" priority="2776">
      <formula>ISERROR(G64)</formula>
    </cfRule>
  </conditionalFormatting>
  <conditionalFormatting sqref="AB64">
    <cfRule type="containsErrors" dxfId="1426" priority="2771">
      <formula>ISERROR(AB64)</formula>
    </cfRule>
  </conditionalFormatting>
  <conditionalFormatting sqref="B106">
    <cfRule type="containsErrors" dxfId="1425" priority="2765">
      <formula>ISERROR(B106)</formula>
    </cfRule>
  </conditionalFormatting>
  <conditionalFormatting sqref="D106">
    <cfRule type="containsErrors" dxfId="1424" priority="2764">
      <formula>ISERROR(D106)</formula>
    </cfRule>
  </conditionalFormatting>
  <conditionalFormatting sqref="E106">
    <cfRule type="containsErrors" dxfId="1423" priority="2763">
      <formula>ISERROR(E106)</formula>
    </cfRule>
  </conditionalFormatting>
  <conditionalFormatting sqref="F106">
    <cfRule type="containsErrors" dxfId="1422" priority="2762">
      <formula>ISERROR(F106)</formula>
    </cfRule>
  </conditionalFormatting>
  <conditionalFormatting sqref="G106">
    <cfRule type="containsErrors" dxfId="1421" priority="2761">
      <formula>ISERROR(G106)</formula>
    </cfRule>
  </conditionalFormatting>
  <conditionalFormatting sqref="I106">
    <cfRule type="containsErrors" dxfId="1420" priority="2759">
      <formula>ISERROR(I106)</formula>
    </cfRule>
  </conditionalFormatting>
  <conditionalFormatting sqref="J106">
    <cfRule type="containsErrors" dxfId="1419" priority="2758">
      <formula>ISERROR(J106)</formula>
    </cfRule>
  </conditionalFormatting>
  <conditionalFormatting sqref="K106">
    <cfRule type="containsErrors" dxfId="1418" priority="2757">
      <formula>ISERROR(K106)</formula>
    </cfRule>
  </conditionalFormatting>
  <conditionalFormatting sqref="AB106">
    <cfRule type="containsErrors" dxfId="1417" priority="2756">
      <formula>ISERROR(AB106)</formula>
    </cfRule>
  </conditionalFormatting>
  <conditionalFormatting sqref="AC106">
    <cfRule type="containsErrors" dxfId="1416" priority="2755">
      <formula>ISERROR(AC106)</formula>
    </cfRule>
  </conditionalFormatting>
  <conditionalFormatting sqref="L106">
    <cfRule type="containsErrors" dxfId="1415" priority="2754">
      <formula>ISERROR(L106)</formula>
    </cfRule>
  </conditionalFormatting>
  <conditionalFormatting sqref="B142">
    <cfRule type="containsErrors" dxfId="1414" priority="2750">
      <formula>ISERROR(B142)</formula>
    </cfRule>
  </conditionalFormatting>
  <conditionalFormatting sqref="D142">
    <cfRule type="containsErrors" dxfId="1413" priority="2749">
      <formula>ISERROR(D142)</formula>
    </cfRule>
  </conditionalFormatting>
  <conditionalFormatting sqref="E142">
    <cfRule type="containsErrors" dxfId="1412" priority="2748">
      <formula>ISERROR(E142)</formula>
    </cfRule>
  </conditionalFormatting>
  <conditionalFormatting sqref="F142">
    <cfRule type="containsErrors" dxfId="1411" priority="2747">
      <formula>ISERROR(F142)</formula>
    </cfRule>
  </conditionalFormatting>
  <conditionalFormatting sqref="B23">
    <cfRule type="containsErrors" dxfId="1410" priority="2795">
      <formula>ISERROR(B23)</formula>
    </cfRule>
  </conditionalFormatting>
  <conditionalFormatting sqref="K23">
    <cfRule type="containsErrors" dxfId="1409" priority="2787">
      <formula>ISERROR(K23)</formula>
    </cfRule>
  </conditionalFormatting>
  <conditionalFormatting sqref="N23">
    <cfRule type="containsErrors" dxfId="1408" priority="2783">
      <formula>ISERROR(N23)</formula>
    </cfRule>
  </conditionalFormatting>
  <conditionalFormatting sqref="D64">
    <cfRule type="containsErrors" dxfId="1407" priority="2779">
      <formula>ISERROR(D64)</formula>
    </cfRule>
  </conditionalFormatting>
  <conditionalFormatting sqref="I64">
    <cfRule type="containsErrors" dxfId="1406" priority="2774">
      <formula>ISERROR(I64)</formula>
    </cfRule>
  </conditionalFormatting>
  <conditionalFormatting sqref="I142">
    <cfRule type="containsErrors" dxfId="1405" priority="2744">
      <formula>ISERROR(I142)</formula>
    </cfRule>
  </conditionalFormatting>
  <conditionalFormatting sqref="J142">
    <cfRule type="containsErrors" dxfId="1404" priority="2743">
      <formula>ISERROR(J142)</formula>
    </cfRule>
  </conditionalFormatting>
  <conditionalFormatting sqref="K142">
    <cfRule type="containsErrors" dxfId="1403" priority="2742">
      <formula>ISERROR(K142)</formula>
    </cfRule>
  </conditionalFormatting>
  <conditionalFormatting sqref="AB142">
    <cfRule type="containsErrors" dxfId="1402" priority="2741">
      <formula>ISERROR(AB142)</formula>
    </cfRule>
  </conditionalFormatting>
  <conditionalFormatting sqref="AC142">
    <cfRule type="containsErrors" dxfId="1401" priority="2740">
      <formula>ISERROR(AC142)</formula>
    </cfRule>
  </conditionalFormatting>
  <conditionalFormatting sqref="L142">
    <cfRule type="containsErrors" dxfId="1400" priority="2739">
      <formula>ISERROR(L142)</formula>
    </cfRule>
  </conditionalFormatting>
  <conditionalFormatting sqref="B177">
    <cfRule type="containsErrors" dxfId="1399" priority="2735">
      <formula>ISERROR(B177)</formula>
    </cfRule>
  </conditionalFormatting>
  <conditionalFormatting sqref="D177">
    <cfRule type="containsErrors" dxfId="1398" priority="2734">
      <formula>ISERROR(D177)</formula>
    </cfRule>
  </conditionalFormatting>
  <conditionalFormatting sqref="E177">
    <cfRule type="containsErrors" dxfId="1397" priority="2733">
      <formula>ISERROR(E177)</formula>
    </cfRule>
  </conditionalFormatting>
  <conditionalFormatting sqref="F177">
    <cfRule type="containsErrors" dxfId="1396" priority="2732">
      <formula>ISERROR(F177)</formula>
    </cfRule>
  </conditionalFormatting>
  <conditionalFormatting sqref="G177">
    <cfRule type="containsErrors" dxfId="1395" priority="2731">
      <formula>ISERROR(G177)</formula>
    </cfRule>
  </conditionalFormatting>
  <conditionalFormatting sqref="I177">
    <cfRule type="containsErrors" dxfId="1394" priority="2729">
      <formula>ISERROR(I177)</formula>
    </cfRule>
  </conditionalFormatting>
  <conditionalFormatting sqref="J177">
    <cfRule type="containsErrors" dxfId="1393" priority="2728">
      <formula>ISERROR(J177)</formula>
    </cfRule>
  </conditionalFormatting>
  <conditionalFormatting sqref="K177">
    <cfRule type="containsErrors" dxfId="1392" priority="2727">
      <formula>ISERROR(K177)</formula>
    </cfRule>
  </conditionalFormatting>
  <conditionalFormatting sqref="AB177">
    <cfRule type="containsErrors" dxfId="1391" priority="2726">
      <formula>ISERROR(AB177)</formula>
    </cfRule>
  </conditionalFormatting>
  <conditionalFormatting sqref="AC177">
    <cfRule type="containsErrors" dxfId="1390" priority="2725">
      <formula>ISERROR(AC177)</formula>
    </cfRule>
  </conditionalFormatting>
  <conditionalFormatting sqref="L177">
    <cfRule type="containsErrors" dxfId="1389" priority="2724">
      <formula>ISERROR(L177)</formula>
    </cfRule>
  </conditionalFormatting>
  <conditionalFormatting sqref="O7">
    <cfRule type="containsErrors" dxfId="1388" priority="2721">
      <formula>ISERROR(O7)</formula>
    </cfRule>
  </conditionalFormatting>
  <conditionalFormatting sqref="G142">
    <cfRule type="containsErrors" dxfId="1387" priority="2746">
      <formula>ISERROR(G142)</formula>
    </cfRule>
  </conditionalFormatting>
  <conditionalFormatting sqref="O24 O26:O27">
    <cfRule type="containsErrors" dxfId="1386" priority="2717">
      <formula>ISERROR(O24)</formula>
    </cfRule>
  </conditionalFormatting>
  <conditionalFormatting sqref="O28">
    <cfRule type="containsErrors" dxfId="1385" priority="2716">
      <formula>ISERROR(O28)</formula>
    </cfRule>
  </conditionalFormatting>
  <conditionalFormatting sqref="O25">
    <cfRule type="containsErrors" dxfId="1384" priority="2715">
      <formula>ISERROR(O25)</formula>
    </cfRule>
  </conditionalFormatting>
  <conditionalFormatting sqref="O29">
    <cfRule type="containsErrors" dxfId="1383" priority="2714">
      <formula>ISERROR(O29)</formula>
    </cfRule>
  </conditionalFormatting>
  <conditionalFormatting sqref="O32">
    <cfRule type="containsErrors" dxfId="1382" priority="2713">
      <formula>ISERROR(O32)</formula>
    </cfRule>
  </conditionalFormatting>
  <conditionalFormatting sqref="O38">
    <cfRule type="containsErrors" dxfId="1381" priority="2712">
      <formula>ISERROR(O38)</formula>
    </cfRule>
  </conditionalFormatting>
  <conditionalFormatting sqref="O33:O35">
    <cfRule type="containsErrors" dxfId="1380" priority="2711">
      <formula>ISERROR(O33)</formula>
    </cfRule>
  </conditionalFormatting>
  <conditionalFormatting sqref="O36:O37">
    <cfRule type="containsErrors" dxfId="1379" priority="2710">
      <formula>ISERROR(O36)</formula>
    </cfRule>
  </conditionalFormatting>
  <conditionalFormatting sqref="O39">
    <cfRule type="containsErrors" dxfId="1378" priority="2709">
      <formula>ISERROR(O39)</formula>
    </cfRule>
  </conditionalFormatting>
  <conditionalFormatting sqref="O23">
    <cfRule type="containsErrors" dxfId="1377" priority="2653">
      <formula>ISERROR(O23)</formula>
    </cfRule>
  </conditionalFormatting>
  <conditionalFormatting sqref="N115">
    <cfRule type="containsErrors" dxfId="1376" priority="2624">
      <formula>ISERROR(N115)</formula>
    </cfRule>
  </conditionalFormatting>
  <conditionalFormatting sqref="N186">
    <cfRule type="containsErrors" dxfId="1375" priority="2620">
      <formula>ISERROR(N186)</formula>
    </cfRule>
  </conditionalFormatting>
  <conditionalFormatting sqref="O186">
    <cfRule type="containsErrors" dxfId="1374" priority="2619">
      <formula>ISERROR(O186)</formula>
    </cfRule>
  </conditionalFormatting>
  <conditionalFormatting sqref="N73">
    <cfRule type="containsErrors" dxfId="1373" priority="2626">
      <formula>ISERROR(N73)</formula>
    </cfRule>
  </conditionalFormatting>
  <conditionalFormatting sqref="O73">
    <cfRule type="containsErrors" dxfId="1372" priority="2625">
      <formula>ISERROR(O73)</formula>
    </cfRule>
  </conditionalFormatting>
  <conditionalFormatting sqref="O115">
    <cfRule type="containsErrors" dxfId="1371" priority="2623">
      <formula>ISERROR(O115)</formula>
    </cfRule>
  </conditionalFormatting>
  <conditionalFormatting sqref="N150">
    <cfRule type="containsErrors" dxfId="1370" priority="2622">
      <formula>ISERROR(N150)</formula>
    </cfRule>
  </conditionalFormatting>
  <conditionalFormatting sqref="O150">
    <cfRule type="containsErrors" dxfId="1369" priority="2621">
      <formula>ISERROR(O150)</formula>
    </cfRule>
  </conditionalFormatting>
  <conditionalFormatting sqref="P7">
    <cfRule type="containsErrors" dxfId="1368" priority="2459">
      <formula>ISERROR(P7)</formula>
    </cfRule>
  </conditionalFormatting>
  <conditionalFormatting sqref="P32">
    <cfRule type="containsErrors" dxfId="1367" priority="2451">
      <formula>ISERROR(P32)</formula>
    </cfRule>
  </conditionalFormatting>
  <conditionalFormatting sqref="N22">
    <cfRule type="containsErrors" dxfId="1366" priority="2383">
      <formula>ISERROR(N22)</formula>
    </cfRule>
  </conditionalFormatting>
  <conditionalFormatting sqref="O22">
    <cfRule type="containsErrors" dxfId="1365" priority="2382">
      <formula>ISERROR(O22)</formula>
    </cfRule>
  </conditionalFormatting>
  <conditionalFormatting sqref="P22">
    <cfRule type="containsErrors" dxfId="1364" priority="2381">
      <formula>ISERROR(P22)</formula>
    </cfRule>
  </conditionalFormatting>
  <conditionalFormatting sqref="N48">
    <cfRule type="containsErrors" dxfId="1363" priority="2380">
      <formula>ISERROR(N48)</formula>
    </cfRule>
  </conditionalFormatting>
  <conditionalFormatting sqref="O48">
    <cfRule type="containsErrors" dxfId="1362" priority="2379">
      <formula>ISERROR(O48)</formula>
    </cfRule>
  </conditionalFormatting>
  <conditionalFormatting sqref="P48">
    <cfRule type="containsErrors" dxfId="1361" priority="2378">
      <formula>ISERROR(P48)</formula>
    </cfRule>
  </conditionalFormatting>
  <conditionalFormatting sqref="N63">
    <cfRule type="containsErrors" dxfId="1360" priority="2377">
      <formula>ISERROR(N63)</formula>
    </cfRule>
  </conditionalFormatting>
  <conditionalFormatting sqref="O63">
    <cfRule type="containsErrors" dxfId="1359" priority="2376">
      <formula>ISERROR(O63)</formula>
    </cfRule>
  </conditionalFormatting>
  <conditionalFormatting sqref="P63">
    <cfRule type="containsErrors" dxfId="1358" priority="2375">
      <formula>ISERROR(P63)</formula>
    </cfRule>
  </conditionalFormatting>
  <conditionalFormatting sqref="N90">
    <cfRule type="containsErrors" dxfId="1357" priority="2374">
      <formula>ISERROR(N90)</formula>
    </cfRule>
  </conditionalFormatting>
  <conditionalFormatting sqref="O90">
    <cfRule type="containsErrors" dxfId="1356" priority="2373">
      <formula>ISERROR(O90)</formula>
    </cfRule>
  </conditionalFormatting>
  <conditionalFormatting sqref="P90">
    <cfRule type="containsErrors" dxfId="1355" priority="2372">
      <formula>ISERROR(P90)</formula>
    </cfRule>
  </conditionalFormatting>
  <conditionalFormatting sqref="N105">
    <cfRule type="containsErrors" dxfId="1354" priority="2371">
      <formula>ISERROR(N105)</formula>
    </cfRule>
  </conditionalFormatting>
  <conditionalFormatting sqref="O105">
    <cfRule type="containsErrors" dxfId="1353" priority="2370">
      <formula>ISERROR(O105)</formula>
    </cfRule>
  </conditionalFormatting>
  <conditionalFormatting sqref="P105">
    <cfRule type="containsErrors" dxfId="1352" priority="2369">
      <formula>ISERROR(P105)</formula>
    </cfRule>
  </conditionalFormatting>
  <conditionalFormatting sqref="N126">
    <cfRule type="containsErrors" dxfId="1351" priority="2368">
      <formula>ISERROR(N126)</formula>
    </cfRule>
  </conditionalFormatting>
  <conditionalFormatting sqref="O126">
    <cfRule type="containsErrors" dxfId="1350" priority="2367">
      <formula>ISERROR(O126)</formula>
    </cfRule>
  </conditionalFormatting>
  <conditionalFormatting sqref="P126">
    <cfRule type="containsErrors" dxfId="1349" priority="2366">
      <formula>ISERROR(P126)</formula>
    </cfRule>
  </conditionalFormatting>
  <conditionalFormatting sqref="N161">
    <cfRule type="containsErrors" dxfId="1348" priority="2365">
      <formula>ISERROR(N161)</formula>
    </cfRule>
  </conditionalFormatting>
  <conditionalFormatting sqref="O161">
    <cfRule type="containsErrors" dxfId="1347" priority="2364">
      <formula>ISERROR(O161)</formula>
    </cfRule>
  </conditionalFormatting>
  <conditionalFormatting sqref="P161">
    <cfRule type="containsErrors" dxfId="1346" priority="2363">
      <formula>ISERROR(P161)</formula>
    </cfRule>
  </conditionalFormatting>
  <conditionalFormatting sqref="N176">
    <cfRule type="containsErrors" dxfId="1345" priority="2362">
      <formula>ISERROR(N176)</formula>
    </cfRule>
  </conditionalFormatting>
  <conditionalFormatting sqref="O176">
    <cfRule type="containsErrors" dxfId="1344" priority="2361">
      <formula>ISERROR(O176)</formula>
    </cfRule>
  </conditionalFormatting>
  <conditionalFormatting sqref="P176">
    <cfRule type="containsErrors" dxfId="1343" priority="2360">
      <formula>ISERROR(P176)</formula>
    </cfRule>
  </conditionalFormatting>
  <conditionalFormatting sqref="P73">
    <cfRule type="containsErrors" dxfId="1342" priority="2359">
      <formula>ISERROR(P73)</formula>
    </cfRule>
  </conditionalFormatting>
  <conditionalFormatting sqref="P115">
    <cfRule type="containsErrors" dxfId="1341" priority="2358">
      <formula>ISERROR(P115)</formula>
    </cfRule>
  </conditionalFormatting>
  <conditionalFormatting sqref="P150">
    <cfRule type="containsErrors" dxfId="1340" priority="2357">
      <formula>ISERROR(P150)</formula>
    </cfRule>
  </conditionalFormatting>
  <conditionalFormatting sqref="N141">
    <cfRule type="containsErrors" dxfId="1339" priority="2329">
      <formula>ISERROR(N141)</formula>
    </cfRule>
  </conditionalFormatting>
  <conditionalFormatting sqref="O141">
    <cfRule type="containsErrors" dxfId="1338" priority="2328">
      <formula>ISERROR(O141)</formula>
    </cfRule>
  </conditionalFormatting>
  <conditionalFormatting sqref="P141">
    <cfRule type="containsErrors" dxfId="1337" priority="2327">
      <formula>ISERROR(P141)</formula>
    </cfRule>
  </conditionalFormatting>
  <conditionalFormatting sqref="P186">
    <cfRule type="containsErrors" dxfId="1336" priority="2323">
      <formula>ISERROR(P186)</formula>
    </cfRule>
  </conditionalFormatting>
  <conditionalFormatting sqref="P24 P26:P27">
    <cfRule type="containsErrors" dxfId="1335" priority="2275">
      <formula>ISERROR(P24)</formula>
    </cfRule>
  </conditionalFormatting>
  <conditionalFormatting sqref="P28">
    <cfRule type="containsErrors" dxfId="1334" priority="2274">
      <formula>ISERROR(P28)</formula>
    </cfRule>
  </conditionalFormatting>
  <conditionalFormatting sqref="P25">
    <cfRule type="containsErrors" dxfId="1333" priority="2273">
      <formula>ISERROR(P25)</formula>
    </cfRule>
  </conditionalFormatting>
  <conditionalFormatting sqref="P29">
    <cfRule type="containsErrors" dxfId="1332" priority="2272">
      <formula>ISERROR(P29)</formula>
    </cfRule>
  </conditionalFormatting>
  <conditionalFormatting sqref="P23">
    <cfRule type="containsErrors" dxfId="1331" priority="2271">
      <formula>ISERROR(P23)</formula>
    </cfRule>
  </conditionalFormatting>
  <conditionalFormatting sqref="P38">
    <cfRule type="containsErrors" dxfId="1330" priority="2270">
      <formula>ISERROR(P38)</formula>
    </cfRule>
  </conditionalFormatting>
  <conditionalFormatting sqref="P33:P35">
    <cfRule type="containsErrors" dxfId="1329" priority="2269">
      <formula>ISERROR(P33)</formula>
    </cfRule>
  </conditionalFormatting>
  <conditionalFormatting sqref="P36:P37">
    <cfRule type="containsErrors" dxfId="1328" priority="2268">
      <formula>ISERROR(P36)</formula>
    </cfRule>
  </conditionalFormatting>
  <conditionalFormatting sqref="P39">
    <cfRule type="containsErrors" dxfId="1327" priority="2267">
      <formula>ISERROR(P39)</formula>
    </cfRule>
  </conditionalFormatting>
  <conditionalFormatting sqref="N49:N54 N56:N58">
    <cfRule type="containsErrors" dxfId="1326" priority="2266">
      <formula>ISERROR(N49)</formula>
    </cfRule>
  </conditionalFormatting>
  <conditionalFormatting sqref="N59:N60">
    <cfRule type="containsErrors" dxfId="1325" priority="2265">
      <formula>ISERROR(N59)</formula>
    </cfRule>
  </conditionalFormatting>
  <conditionalFormatting sqref="O49:O54 O56:O58">
    <cfRule type="containsErrors" dxfId="1324" priority="2264">
      <formula>ISERROR(O49)</formula>
    </cfRule>
  </conditionalFormatting>
  <conditionalFormatting sqref="O59:O60">
    <cfRule type="containsErrors" dxfId="1323" priority="2263">
      <formula>ISERROR(O59)</formula>
    </cfRule>
  </conditionalFormatting>
  <conditionalFormatting sqref="P59:P60">
    <cfRule type="containsErrors" dxfId="1322" priority="2261">
      <formula>ISERROR(P59)</formula>
    </cfRule>
  </conditionalFormatting>
  <conditionalFormatting sqref="P49:P54 P56:P58">
    <cfRule type="containsErrors" dxfId="1321" priority="2262">
      <formula>ISERROR(P49)</formula>
    </cfRule>
  </conditionalFormatting>
  <conditionalFormatting sqref="N55">
    <cfRule type="containsErrors" dxfId="1320" priority="2260">
      <formula>ISERROR(N55)</formula>
    </cfRule>
  </conditionalFormatting>
  <conditionalFormatting sqref="O55">
    <cfRule type="containsErrors" dxfId="1319" priority="2259">
      <formula>ISERROR(O55)</formula>
    </cfRule>
  </conditionalFormatting>
  <conditionalFormatting sqref="P55">
    <cfRule type="containsErrors" dxfId="1318" priority="2258">
      <formula>ISERROR(P55)</formula>
    </cfRule>
  </conditionalFormatting>
  <conditionalFormatting sqref="N65 N67:N68">
    <cfRule type="containsErrors" dxfId="1317" priority="2257">
      <formula>ISERROR(N65)</formula>
    </cfRule>
  </conditionalFormatting>
  <conditionalFormatting sqref="N69">
    <cfRule type="containsErrors" dxfId="1316" priority="2256">
      <formula>ISERROR(N69)</formula>
    </cfRule>
  </conditionalFormatting>
  <conditionalFormatting sqref="N66">
    <cfRule type="containsErrors" dxfId="1315" priority="2255">
      <formula>ISERROR(N66)</formula>
    </cfRule>
  </conditionalFormatting>
  <conditionalFormatting sqref="O65 O67:O68">
    <cfRule type="containsErrors" dxfId="1314" priority="2254">
      <formula>ISERROR(O65)</formula>
    </cfRule>
  </conditionalFormatting>
  <conditionalFormatting sqref="O69">
    <cfRule type="containsErrors" dxfId="1313" priority="2253">
      <formula>ISERROR(O69)</formula>
    </cfRule>
  </conditionalFormatting>
  <conditionalFormatting sqref="O66">
    <cfRule type="containsErrors" dxfId="1312" priority="2252">
      <formula>ISERROR(O66)</formula>
    </cfRule>
  </conditionalFormatting>
  <conditionalFormatting sqref="P65 P67:P68">
    <cfRule type="containsErrors" dxfId="1311" priority="2251">
      <formula>ISERROR(P65)</formula>
    </cfRule>
  </conditionalFormatting>
  <conditionalFormatting sqref="P69">
    <cfRule type="containsErrors" dxfId="1310" priority="2250">
      <formula>ISERROR(P69)</formula>
    </cfRule>
  </conditionalFormatting>
  <conditionalFormatting sqref="P66">
    <cfRule type="containsErrors" dxfId="1309" priority="2249">
      <formula>ISERROR(P66)</formula>
    </cfRule>
  </conditionalFormatting>
  <conditionalFormatting sqref="N70">
    <cfRule type="containsErrors" dxfId="1308" priority="2248">
      <formula>ISERROR(N70)</formula>
    </cfRule>
  </conditionalFormatting>
  <conditionalFormatting sqref="O70">
    <cfRule type="containsErrors" dxfId="1307" priority="2247">
      <formula>ISERROR(O70)</formula>
    </cfRule>
  </conditionalFormatting>
  <conditionalFormatting sqref="P70">
    <cfRule type="containsErrors" dxfId="1306" priority="2246">
      <formula>ISERROR(P70)</formula>
    </cfRule>
  </conditionalFormatting>
  <conditionalFormatting sqref="O64">
    <cfRule type="containsErrors" dxfId="1305" priority="2244">
      <formula>ISERROR(O64)</formula>
    </cfRule>
  </conditionalFormatting>
  <conditionalFormatting sqref="P64">
    <cfRule type="containsErrors" dxfId="1304" priority="2243">
      <formula>ISERROR(P64)</formula>
    </cfRule>
  </conditionalFormatting>
  <conditionalFormatting sqref="N64">
    <cfRule type="containsErrors" dxfId="1303" priority="2245">
      <formula>ISERROR(N64)</formula>
    </cfRule>
  </conditionalFormatting>
  <conditionalFormatting sqref="N80">
    <cfRule type="containsErrors" dxfId="1302" priority="2242">
      <formula>ISERROR(N80)</formula>
    </cfRule>
  </conditionalFormatting>
  <conditionalFormatting sqref="N74:N77">
    <cfRule type="containsErrors" dxfId="1301" priority="2241">
      <formula>ISERROR(N74)</formula>
    </cfRule>
  </conditionalFormatting>
  <conditionalFormatting sqref="N78:N79">
    <cfRule type="containsErrors" dxfId="1300" priority="2240">
      <formula>ISERROR(N78)</formula>
    </cfRule>
  </conditionalFormatting>
  <conditionalFormatting sqref="O80">
    <cfRule type="containsErrors" dxfId="1299" priority="2239">
      <formula>ISERROR(O80)</formula>
    </cfRule>
  </conditionalFormatting>
  <conditionalFormatting sqref="O74:O77">
    <cfRule type="containsErrors" dxfId="1298" priority="2238">
      <formula>ISERROR(O74)</formula>
    </cfRule>
  </conditionalFormatting>
  <conditionalFormatting sqref="O78:O79">
    <cfRule type="containsErrors" dxfId="1297" priority="2237">
      <formula>ISERROR(O78)</formula>
    </cfRule>
  </conditionalFormatting>
  <conditionalFormatting sqref="P78:P79">
    <cfRule type="containsErrors" dxfId="1296" priority="2234">
      <formula>ISERROR(P78)</formula>
    </cfRule>
  </conditionalFormatting>
  <conditionalFormatting sqref="P74:P77">
    <cfRule type="containsErrors" dxfId="1295" priority="2235">
      <formula>ISERROR(P74)</formula>
    </cfRule>
  </conditionalFormatting>
  <conditionalFormatting sqref="P80">
    <cfRule type="containsErrors" dxfId="1294" priority="2236">
      <formula>ISERROR(P80)</formula>
    </cfRule>
  </conditionalFormatting>
  <conditionalFormatting sqref="N81">
    <cfRule type="containsErrors" dxfId="1293" priority="2233">
      <formula>ISERROR(N81)</formula>
    </cfRule>
  </conditionalFormatting>
  <conditionalFormatting sqref="O81">
    <cfRule type="containsErrors" dxfId="1292" priority="2232">
      <formula>ISERROR(O81)</formula>
    </cfRule>
  </conditionalFormatting>
  <conditionalFormatting sqref="P81">
    <cfRule type="containsErrors" dxfId="1291" priority="2231">
      <formula>ISERROR(P81)</formula>
    </cfRule>
  </conditionalFormatting>
  <conditionalFormatting sqref="N91:N96 N98:N100">
    <cfRule type="containsErrors" dxfId="1290" priority="2230">
      <formula>ISERROR(N91)</formula>
    </cfRule>
  </conditionalFormatting>
  <conditionalFormatting sqref="N101:N102">
    <cfRule type="containsErrors" dxfId="1289" priority="2229">
      <formula>ISERROR(N101)</formula>
    </cfRule>
  </conditionalFormatting>
  <conditionalFormatting sqref="O91:O96 O98:O100">
    <cfRule type="containsErrors" dxfId="1288" priority="2228">
      <formula>ISERROR(O91)</formula>
    </cfRule>
  </conditionalFormatting>
  <conditionalFormatting sqref="O101:O102">
    <cfRule type="containsErrors" dxfId="1287" priority="2227">
      <formula>ISERROR(O101)</formula>
    </cfRule>
  </conditionalFormatting>
  <conditionalFormatting sqref="P101:P102">
    <cfRule type="containsErrors" dxfId="1286" priority="2225">
      <formula>ISERROR(P101)</formula>
    </cfRule>
  </conditionalFormatting>
  <conditionalFormatting sqref="P91:P96 P98:P100">
    <cfRule type="containsErrors" dxfId="1285" priority="2226">
      <formula>ISERROR(P91)</formula>
    </cfRule>
  </conditionalFormatting>
  <conditionalFormatting sqref="N97">
    <cfRule type="containsErrors" dxfId="1284" priority="2224">
      <formula>ISERROR(N97)</formula>
    </cfRule>
  </conditionalFormatting>
  <conditionalFormatting sqref="O97">
    <cfRule type="containsErrors" dxfId="1283" priority="2223">
      <formula>ISERROR(O97)</formula>
    </cfRule>
  </conditionalFormatting>
  <conditionalFormatting sqref="P97">
    <cfRule type="containsErrors" dxfId="1282" priority="2222">
      <formula>ISERROR(P97)</formula>
    </cfRule>
  </conditionalFormatting>
  <conditionalFormatting sqref="N111">
    <cfRule type="containsErrors" dxfId="1281" priority="2220">
      <formula>ISERROR(N111)</formula>
    </cfRule>
  </conditionalFormatting>
  <conditionalFormatting sqref="N108">
    <cfRule type="containsErrors" dxfId="1280" priority="2219">
      <formula>ISERROR(N108)</formula>
    </cfRule>
  </conditionalFormatting>
  <conditionalFormatting sqref="N107 N109:N110">
    <cfRule type="containsErrors" dxfId="1279" priority="2221">
      <formula>ISERROR(N107)</formula>
    </cfRule>
  </conditionalFormatting>
  <conditionalFormatting sqref="O111">
    <cfRule type="containsErrors" dxfId="1278" priority="2217">
      <formula>ISERROR(O111)</formula>
    </cfRule>
  </conditionalFormatting>
  <conditionalFormatting sqref="O108">
    <cfRule type="containsErrors" dxfId="1277" priority="2216">
      <formula>ISERROR(O108)</formula>
    </cfRule>
  </conditionalFormatting>
  <conditionalFormatting sqref="O107 O109:O110">
    <cfRule type="containsErrors" dxfId="1276" priority="2218">
      <formula>ISERROR(O107)</formula>
    </cfRule>
  </conditionalFormatting>
  <conditionalFormatting sqref="P111">
    <cfRule type="containsErrors" dxfId="1275" priority="2214">
      <formula>ISERROR(P111)</formula>
    </cfRule>
  </conditionalFormatting>
  <conditionalFormatting sqref="P107 P109:P110">
    <cfRule type="containsErrors" dxfId="1274" priority="2215">
      <formula>ISERROR(P107)</formula>
    </cfRule>
  </conditionalFormatting>
  <conditionalFormatting sqref="P108">
    <cfRule type="containsErrors" dxfId="1273" priority="2213">
      <formula>ISERROR(P108)</formula>
    </cfRule>
  </conditionalFormatting>
  <conditionalFormatting sqref="N112">
    <cfRule type="containsErrors" dxfId="1272" priority="2212">
      <formula>ISERROR(N112)</formula>
    </cfRule>
  </conditionalFormatting>
  <conditionalFormatting sqref="O112">
    <cfRule type="containsErrors" dxfId="1271" priority="2211">
      <formula>ISERROR(O112)</formula>
    </cfRule>
  </conditionalFormatting>
  <conditionalFormatting sqref="P112">
    <cfRule type="containsErrors" dxfId="1270" priority="2210">
      <formula>ISERROR(P112)</formula>
    </cfRule>
  </conditionalFormatting>
  <conditionalFormatting sqref="N106">
    <cfRule type="containsErrors" dxfId="1269" priority="2209">
      <formula>ISERROR(N106)</formula>
    </cfRule>
  </conditionalFormatting>
  <conditionalFormatting sqref="O106">
    <cfRule type="containsErrors" dxfId="1268" priority="2208">
      <formula>ISERROR(O106)</formula>
    </cfRule>
  </conditionalFormatting>
  <conditionalFormatting sqref="P106">
    <cfRule type="containsErrors" dxfId="1267" priority="2207">
      <formula>ISERROR(P106)</formula>
    </cfRule>
  </conditionalFormatting>
  <conditionalFormatting sqref="N119">
    <cfRule type="containsErrors" dxfId="1266" priority="2206">
      <formula>ISERROR(N119)</formula>
    </cfRule>
  </conditionalFormatting>
  <conditionalFormatting sqref="N116:N118">
    <cfRule type="containsErrors" dxfId="1265" priority="2205">
      <formula>ISERROR(N116)</formula>
    </cfRule>
  </conditionalFormatting>
  <conditionalFormatting sqref="O119">
    <cfRule type="containsErrors" dxfId="1264" priority="2204">
      <formula>ISERROR(O119)</formula>
    </cfRule>
  </conditionalFormatting>
  <conditionalFormatting sqref="O116:O118">
    <cfRule type="containsErrors" dxfId="1263" priority="2203">
      <formula>ISERROR(O116)</formula>
    </cfRule>
  </conditionalFormatting>
  <conditionalFormatting sqref="P116:P118">
    <cfRule type="containsErrors" dxfId="1262" priority="2201">
      <formula>ISERROR(P116)</formula>
    </cfRule>
  </conditionalFormatting>
  <conditionalFormatting sqref="P119">
    <cfRule type="containsErrors" dxfId="1261" priority="2202">
      <formula>ISERROR(P119)</formula>
    </cfRule>
  </conditionalFormatting>
  <conditionalFormatting sqref="N120">
    <cfRule type="containsErrors" dxfId="1260" priority="2200">
      <formula>ISERROR(N120)</formula>
    </cfRule>
  </conditionalFormatting>
  <conditionalFormatting sqref="O120">
    <cfRule type="containsErrors" dxfId="1259" priority="2199">
      <formula>ISERROR(O120)</formula>
    </cfRule>
  </conditionalFormatting>
  <conditionalFormatting sqref="P120">
    <cfRule type="containsErrors" dxfId="1258" priority="2198">
      <formula>ISERROR(P120)</formula>
    </cfRule>
  </conditionalFormatting>
  <conditionalFormatting sqref="N127:N132 N134:N136">
    <cfRule type="containsErrors" dxfId="1257" priority="2197">
      <formula>ISERROR(N127)</formula>
    </cfRule>
  </conditionalFormatting>
  <conditionalFormatting sqref="N137:N138">
    <cfRule type="containsErrors" dxfId="1256" priority="2196">
      <formula>ISERROR(N137)</formula>
    </cfRule>
  </conditionalFormatting>
  <conditionalFormatting sqref="O127:O132 O134:O136">
    <cfRule type="containsErrors" dxfId="1255" priority="2195">
      <formula>ISERROR(O127)</formula>
    </cfRule>
  </conditionalFormatting>
  <conditionalFormatting sqref="O137:O138">
    <cfRule type="containsErrors" dxfId="1254" priority="2194">
      <formula>ISERROR(O137)</formula>
    </cfRule>
  </conditionalFormatting>
  <conditionalFormatting sqref="P127:P132 P134:P136">
    <cfRule type="containsErrors" dxfId="1253" priority="2193">
      <formula>ISERROR(P127)</formula>
    </cfRule>
  </conditionalFormatting>
  <conditionalFormatting sqref="P137:P138">
    <cfRule type="containsErrors" dxfId="1252" priority="2192">
      <formula>ISERROR(P137)</formula>
    </cfRule>
  </conditionalFormatting>
  <conditionalFormatting sqref="N133">
    <cfRule type="containsErrors" dxfId="1251" priority="2191">
      <formula>ISERROR(N133)</formula>
    </cfRule>
  </conditionalFormatting>
  <conditionalFormatting sqref="O133">
    <cfRule type="containsErrors" dxfId="1250" priority="2190">
      <formula>ISERROR(O133)</formula>
    </cfRule>
  </conditionalFormatting>
  <conditionalFormatting sqref="P133">
    <cfRule type="containsErrors" dxfId="1249" priority="2189">
      <formula>ISERROR(P133)</formula>
    </cfRule>
  </conditionalFormatting>
  <conditionalFormatting sqref="N143:N145">
    <cfRule type="containsErrors" dxfId="1248" priority="2188">
      <formula>ISERROR(N143)</formula>
    </cfRule>
  </conditionalFormatting>
  <conditionalFormatting sqref="N146">
    <cfRule type="containsErrors" dxfId="1247" priority="2187">
      <formula>ISERROR(N146)</formula>
    </cfRule>
  </conditionalFormatting>
  <conditionalFormatting sqref="O143:O145">
    <cfRule type="containsErrors" dxfId="1246" priority="2185">
      <formula>ISERROR(O143)</formula>
    </cfRule>
  </conditionalFormatting>
  <conditionalFormatting sqref="O146">
    <cfRule type="containsErrors" dxfId="1245" priority="2184">
      <formula>ISERROR(O146)</formula>
    </cfRule>
  </conditionalFormatting>
  <conditionalFormatting sqref="P143:P145">
    <cfRule type="containsErrors" dxfId="1244" priority="2182">
      <formula>ISERROR(P143)</formula>
    </cfRule>
  </conditionalFormatting>
  <conditionalFormatting sqref="P146">
    <cfRule type="containsErrors" dxfId="1243" priority="2181">
      <formula>ISERROR(P146)</formula>
    </cfRule>
  </conditionalFormatting>
  <conditionalFormatting sqref="N147">
    <cfRule type="containsErrors" dxfId="1242" priority="2179">
      <formula>ISERROR(N147)</formula>
    </cfRule>
  </conditionalFormatting>
  <conditionalFormatting sqref="P147">
    <cfRule type="containsErrors" dxfId="1241" priority="2177">
      <formula>ISERROR(P147)</formula>
    </cfRule>
  </conditionalFormatting>
  <conditionalFormatting sqref="O147">
    <cfRule type="containsErrors" dxfId="1240" priority="2178">
      <formula>ISERROR(O147)</formula>
    </cfRule>
  </conditionalFormatting>
  <conditionalFormatting sqref="N142">
    <cfRule type="containsErrors" dxfId="1239" priority="2176">
      <formula>ISERROR(N142)</formula>
    </cfRule>
  </conditionalFormatting>
  <conditionalFormatting sqref="O142">
    <cfRule type="containsErrors" dxfId="1238" priority="2175">
      <formula>ISERROR(O142)</formula>
    </cfRule>
  </conditionalFormatting>
  <conditionalFormatting sqref="P142">
    <cfRule type="containsErrors" dxfId="1237" priority="2174">
      <formula>ISERROR(P142)</formula>
    </cfRule>
  </conditionalFormatting>
  <conditionalFormatting sqref="N154">
    <cfRule type="containsErrors" dxfId="1236" priority="2173">
      <formula>ISERROR(N154)</formula>
    </cfRule>
  </conditionalFormatting>
  <conditionalFormatting sqref="N151:N153">
    <cfRule type="containsErrors" dxfId="1235" priority="2172">
      <formula>ISERROR(N151)</formula>
    </cfRule>
  </conditionalFormatting>
  <conditionalFormatting sqref="O154">
    <cfRule type="containsErrors" dxfId="1234" priority="2171">
      <formula>ISERROR(O154)</formula>
    </cfRule>
  </conditionalFormatting>
  <conditionalFormatting sqref="O151:O153">
    <cfRule type="containsErrors" dxfId="1233" priority="2170">
      <formula>ISERROR(O151)</formula>
    </cfRule>
  </conditionalFormatting>
  <conditionalFormatting sqref="P151:P153">
    <cfRule type="containsErrors" dxfId="1232" priority="2168">
      <formula>ISERROR(P151)</formula>
    </cfRule>
  </conditionalFormatting>
  <conditionalFormatting sqref="P154">
    <cfRule type="containsErrors" dxfId="1231" priority="2169">
      <formula>ISERROR(P154)</formula>
    </cfRule>
  </conditionalFormatting>
  <conditionalFormatting sqref="N155">
    <cfRule type="containsErrors" dxfId="1230" priority="2167">
      <formula>ISERROR(N155)</formula>
    </cfRule>
  </conditionalFormatting>
  <conditionalFormatting sqref="O155">
    <cfRule type="containsErrors" dxfId="1229" priority="2166">
      <formula>ISERROR(O155)</formula>
    </cfRule>
  </conditionalFormatting>
  <conditionalFormatting sqref="P155">
    <cfRule type="containsErrors" dxfId="1228" priority="2165">
      <formula>ISERROR(P155)</formula>
    </cfRule>
  </conditionalFormatting>
  <conditionalFormatting sqref="P162:P167 P169:P171">
    <cfRule type="containsErrors" dxfId="1227" priority="2160">
      <formula>ISERROR(P162)</formula>
    </cfRule>
  </conditionalFormatting>
  <conditionalFormatting sqref="P172:P173">
    <cfRule type="containsErrors" dxfId="1226" priority="2159">
      <formula>ISERROR(P172)</formula>
    </cfRule>
  </conditionalFormatting>
  <conditionalFormatting sqref="N168">
    <cfRule type="containsErrors" dxfId="1225" priority="2158">
      <formula>ISERROR(N168)</formula>
    </cfRule>
  </conditionalFormatting>
  <conditionalFormatting sqref="O168">
    <cfRule type="containsErrors" dxfId="1224" priority="2157">
      <formula>ISERROR(O168)</formula>
    </cfRule>
  </conditionalFormatting>
  <conditionalFormatting sqref="P168">
    <cfRule type="containsErrors" dxfId="1223" priority="2156">
      <formula>ISERROR(P168)</formula>
    </cfRule>
  </conditionalFormatting>
  <conditionalFormatting sqref="N162:N167 N169:N171">
    <cfRule type="containsErrors" dxfId="1222" priority="2164">
      <formula>ISERROR(N162)</formula>
    </cfRule>
  </conditionalFormatting>
  <conditionalFormatting sqref="N172:N173">
    <cfRule type="containsErrors" dxfId="1221" priority="2163">
      <formula>ISERROR(N172)</formula>
    </cfRule>
  </conditionalFormatting>
  <conditionalFormatting sqref="O162:O167 O169:O171">
    <cfRule type="containsErrors" dxfId="1220" priority="2162">
      <formula>ISERROR(O162)</formula>
    </cfRule>
  </conditionalFormatting>
  <conditionalFormatting sqref="O172:O173">
    <cfRule type="containsErrors" dxfId="1219" priority="2161">
      <formula>ISERROR(O172)</formula>
    </cfRule>
  </conditionalFormatting>
  <conditionalFormatting sqref="P178 P180:P181">
    <cfRule type="containsErrors" dxfId="1218" priority="2149">
      <formula>ISERROR(P178)</formula>
    </cfRule>
  </conditionalFormatting>
  <conditionalFormatting sqref="P182">
    <cfRule type="containsErrors" dxfId="1217" priority="2148">
      <formula>ISERROR(P182)</formula>
    </cfRule>
  </conditionalFormatting>
  <conditionalFormatting sqref="P179">
    <cfRule type="containsErrors" dxfId="1216" priority="2147">
      <formula>ISERROR(P179)</formula>
    </cfRule>
  </conditionalFormatting>
  <conditionalFormatting sqref="N183">
    <cfRule type="containsErrors" dxfId="1215" priority="2146">
      <formula>ISERROR(N183)</formula>
    </cfRule>
  </conditionalFormatting>
  <conditionalFormatting sqref="O183">
    <cfRule type="containsErrors" dxfId="1214" priority="2145">
      <formula>ISERROR(O183)</formula>
    </cfRule>
  </conditionalFormatting>
  <conditionalFormatting sqref="P183">
    <cfRule type="containsErrors" dxfId="1213" priority="2144">
      <formula>ISERROR(P183)</formula>
    </cfRule>
  </conditionalFormatting>
  <conditionalFormatting sqref="N182">
    <cfRule type="containsErrors" dxfId="1212" priority="2154">
      <formula>ISERROR(N182)</formula>
    </cfRule>
  </conditionalFormatting>
  <conditionalFormatting sqref="N179">
    <cfRule type="containsErrors" dxfId="1211" priority="2153">
      <formula>ISERROR(N179)</formula>
    </cfRule>
  </conditionalFormatting>
  <conditionalFormatting sqref="N178 N180:N181">
    <cfRule type="containsErrors" dxfId="1210" priority="2155">
      <formula>ISERROR(N178)</formula>
    </cfRule>
  </conditionalFormatting>
  <conditionalFormatting sqref="O182">
    <cfRule type="containsErrors" dxfId="1209" priority="2151">
      <formula>ISERROR(O182)</formula>
    </cfRule>
  </conditionalFormatting>
  <conditionalFormatting sqref="O179">
    <cfRule type="containsErrors" dxfId="1208" priority="2150">
      <formula>ISERROR(O179)</formula>
    </cfRule>
  </conditionalFormatting>
  <conditionalFormatting sqref="O178 O180:O181">
    <cfRule type="containsErrors" dxfId="1207" priority="2152">
      <formula>ISERROR(O178)</formula>
    </cfRule>
  </conditionalFormatting>
  <conditionalFormatting sqref="N177">
    <cfRule type="containsErrors" dxfId="1206" priority="2143">
      <formula>ISERROR(N177)</formula>
    </cfRule>
  </conditionalFormatting>
  <conditionalFormatting sqref="O177">
    <cfRule type="containsErrors" dxfId="1205" priority="2142">
      <formula>ISERROR(O177)</formula>
    </cfRule>
  </conditionalFormatting>
  <conditionalFormatting sqref="P177">
    <cfRule type="containsErrors" dxfId="1204" priority="2141">
      <formula>ISERROR(P177)</formula>
    </cfRule>
  </conditionalFormatting>
  <conditionalFormatting sqref="O189">
    <cfRule type="containsErrors" dxfId="1203" priority="2135">
      <formula>ISERROR(O189)</formula>
    </cfRule>
  </conditionalFormatting>
  <conditionalFormatting sqref="P190">
    <cfRule type="containsErrors" dxfId="1202" priority="2134">
      <formula>ISERROR(P190)</formula>
    </cfRule>
  </conditionalFormatting>
  <conditionalFormatting sqref="P187:P188">
    <cfRule type="containsErrors" dxfId="1201" priority="2133">
      <formula>ISERROR(P187)</formula>
    </cfRule>
  </conditionalFormatting>
  <conditionalFormatting sqref="P189">
    <cfRule type="containsErrors" dxfId="1200" priority="2132">
      <formula>ISERROR(P189)</formula>
    </cfRule>
  </conditionalFormatting>
  <conditionalFormatting sqref="P191">
    <cfRule type="containsErrors" dxfId="1199" priority="2129">
      <formula>ISERROR(P191)</formula>
    </cfRule>
  </conditionalFormatting>
  <conditionalFormatting sqref="N191">
    <cfRule type="containsErrors" dxfId="1198" priority="2131">
      <formula>ISERROR(N191)</formula>
    </cfRule>
  </conditionalFormatting>
  <conditionalFormatting sqref="O191">
    <cfRule type="containsErrors" dxfId="1197" priority="2130">
      <formula>ISERROR(O191)</formula>
    </cfRule>
  </conditionalFormatting>
  <conditionalFormatting sqref="N190">
    <cfRule type="containsErrors" dxfId="1196" priority="2140">
      <formula>ISERROR(N190)</formula>
    </cfRule>
  </conditionalFormatting>
  <conditionalFormatting sqref="N187:N188">
    <cfRule type="containsErrors" dxfId="1195" priority="2139">
      <formula>ISERROR(N187)</formula>
    </cfRule>
  </conditionalFormatting>
  <conditionalFormatting sqref="N189">
    <cfRule type="containsErrors" dxfId="1194" priority="2138">
      <formula>ISERROR(N189)</formula>
    </cfRule>
  </conditionalFormatting>
  <conditionalFormatting sqref="O190">
    <cfRule type="containsErrors" dxfId="1193" priority="2137">
      <formula>ISERROR(O190)</formula>
    </cfRule>
  </conditionalFormatting>
  <conditionalFormatting sqref="O187:O188">
    <cfRule type="containsErrors" dxfId="1192" priority="2136">
      <formula>ISERROR(O187)</formula>
    </cfRule>
  </conditionalFormatting>
  <conditionalFormatting sqref="N8:N13 N15:N17">
    <cfRule type="containsErrors" dxfId="1191" priority="2128">
      <formula>ISERROR(N8)</formula>
    </cfRule>
  </conditionalFormatting>
  <conditionalFormatting sqref="N18:N19">
    <cfRule type="containsErrors" dxfId="1190" priority="2127">
      <formula>ISERROR(N18)</formula>
    </cfRule>
  </conditionalFormatting>
  <conditionalFormatting sqref="O8:O13 O15:O17">
    <cfRule type="containsErrors" dxfId="1189" priority="2126">
      <formula>ISERROR(O8)</formula>
    </cfRule>
  </conditionalFormatting>
  <conditionalFormatting sqref="O18:O19">
    <cfRule type="containsErrors" dxfId="1188" priority="2125">
      <formula>ISERROR(O18)</formula>
    </cfRule>
  </conditionalFormatting>
  <conditionalFormatting sqref="P8:P13 P15:P17">
    <cfRule type="containsErrors" dxfId="1187" priority="2124">
      <formula>ISERROR(P8)</formula>
    </cfRule>
  </conditionalFormatting>
  <conditionalFormatting sqref="P18:P19">
    <cfRule type="containsErrors" dxfId="1186" priority="2123">
      <formula>ISERROR(P18)</formula>
    </cfRule>
  </conditionalFormatting>
  <conditionalFormatting sqref="N14">
    <cfRule type="containsErrors" dxfId="1185" priority="2122">
      <formula>ISERROR(N14)</formula>
    </cfRule>
  </conditionalFormatting>
  <conditionalFormatting sqref="O14">
    <cfRule type="containsErrors" dxfId="1184" priority="2121">
      <formula>ISERROR(O14)</formula>
    </cfRule>
  </conditionalFormatting>
  <conditionalFormatting sqref="P14">
    <cfRule type="containsErrors" dxfId="1183" priority="2120">
      <formula>ISERROR(P14)</formula>
    </cfRule>
  </conditionalFormatting>
  <conditionalFormatting sqref="B41:B42">
    <cfRule type="containsErrors" dxfId="1182" priority="2119">
      <formula>ISERROR(B41)</formula>
    </cfRule>
  </conditionalFormatting>
  <conditionalFormatting sqref="D42">
    <cfRule type="containsErrors" dxfId="1181" priority="2118">
      <formula>ISERROR(D42)</formula>
    </cfRule>
  </conditionalFormatting>
  <conditionalFormatting sqref="E42">
    <cfRule type="containsErrors" dxfId="1180" priority="2117">
      <formula>ISERROR(E42)</formula>
    </cfRule>
  </conditionalFormatting>
  <conditionalFormatting sqref="F42">
    <cfRule type="containsErrors" dxfId="1179" priority="2116">
      <formula>ISERROR(F42)</formula>
    </cfRule>
  </conditionalFormatting>
  <conditionalFormatting sqref="G42">
    <cfRule type="containsErrors" dxfId="1178" priority="2115">
      <formula>ISERROR(G42)</formula>
    </cfRule>
  </conditionalFormatting>
  <conditionalFormatting sqref="I42">
    <cfRule type="containsErrors" dxfId="1177" priority="2114">
      <formula>ISERROR(I42)</formula>
    </cfRule>
  </conditionalFormatting>
  <conditionalFormatting sqref="J42">
    <cfRule type="containsErrors" dxfId="1176" priority="2113">
      <formula>ISERROR(J42)</formula>
    </cfRule>
  </conditionalFormatting>
  <conditionalFormatting sqref="K42">
    <cfRule type="containsErrors" dxfId="1175" priority="2112">
      <formula>ISERROR(K42)</formula>
    </cfRule>
  </conditionalFormatting>
  <conditionalFormatting sqref="L42">
    <cfRule type="containsErrors" dxfId="1174" priority="2111">
      <formula>ISERROR(L42)</formula>
    </cfRule>
  </conditionalFormatting>
  <conditionalFormatting sqref="N42">
    <cfRule type="containsErrors" dxfId="1173" priority="2110">
      <formula>ISERROR(N42)</formula>
    </cfRule>
  </conditionalFormatting>
  <conditionalFormatting sqref="O42">
    <cfRule type="containsErrors" dxfId="1172" priority="2109">
      <formula>ISERROR(O42)</formula>
    </cfRule>
  </conditionalFormatting>
  <conditionalFormatting sqref="P42">
    <cfRule type="containsErrors" dxfId="1171" priority="2108">
      <formula>ISERROR(P42)</formula>
    </cfRule>
  </conditionalFormatting>
  <conditionalFormatting sqref="B83:B84">
    <cfRule type="containsErrors" dxfId="1170" priority="2092">
      <formula>ISERROR(B83)</formula>
    </cfRule>
  </conditionalFormatting>
  <conditionalFormatting sqref="D84">
    <cfRule type="containsErrors" dxfId="1169" priority="2091">
      <formula>ISERROR(D84)</formula>
    </cfRule>
  </conditionalFormatting>
  <conditionalFormatting sqref="E84">
    <cfRule type="containsErrors" dxfId="1168" priority="2090">
      <formula>ISERROR(E84)</formula>
    </cfRule>
  </conditionalFormatting>
  <conditionalFormatting sqref="F84">
    <cfRule type="containsErrors" dxfId="1167" priority="2089">
      <formula>ISERROR(F84)</formula>
    </cfRule>
  </conditionalFormatting>
  <conditionalFormatting sqref="G84">
    <cfRule type="containsErrors" dxfId="1166" priority="2088">
      <formula>ISERROR(G84)</formula>
    </cfRule>
  </conditionalFormatting>
  <conditionalFormatting sqref="I84">
    <cfRule type="containsErrors" dxfId="1165" priority="2087">
      <formula>ISERROR(I84)</formula>
    </cfRule>
  </conditionalFormatting>
  <conditionalFormatting sqref="J84">
    <cfRule type="containsErrors" dxfId="1164" priority="2086">
      <formula>ISERROR(J84)</formula>
    </cfRule>
  </conditionalFormatting>
  <conditionalFormatting sqref="K84">
    <cfRule type="containsErrors" dxfId="1163" priority="2085">
      <formula>ISERROR(K84)</formula>
    </cfRule>
  </conditionalFormatting>
  <conditionalFormatting sqref="L84">
    <cfRule type="containsErrors" dxfId="1162" priority="2084">
      <formula>ISERROR(L84)</formula>
    </cfRule>
  </conditionalFormatting>
  <conditionalFormatting sqref="N84">
    <cfRule type="containsErrors" dxfId="1161" priority="2083">
      <formula>ISERROR(N84)</formula>
    </cfRule>
  </conditionalFormatting>
  <conditionalFormatting sqref="O84">
    <cfRule type="containsErrors" dxfId="1160" priority="2082">
      <formula>ISERROR(O84)</formula>
    </cfRule>
  </conditionalFormatting>
  <conditionalFormatting sqref="P84">
    <cfRule type="containsErrors" dxfId="1159" priority="2081">
      <formula>ISERROR(P84)</formula>
    </cfRule>
  </conditionalFormatting>
  <conditionalFormatting sqref="Q38 Q80 Q119 Q154 Q190">
    <cfRule type="containsErrors" dxfId="1158" priority="2059">
      <formula>ISERROR(Q38)</formula>
    </cfRule>
  </conditionalFormatting>
  <conditionalFormatting sqref="Q22">
    <cfRule type="containsErrors" dxfId="1157" priority="2056">
      <formula>ISERROR(Q22)</formula>
    </cfRule>
  </conditionalFormatting>
  <conditionalFormatting sqref="Q32">
    <cfRule type="containsErrors" dxfId="1156" priority="2057">
      <formula>ISERROR(Q32)</formula>
    </cfRule>
  </conditionalFormatting>
  <conditionalFormatting sqref="Q7">
    <cfRule type="containsErrors" dxfId="1155" priority="2058">
      <formula>ISERROR(Q7)</formula>
    </cfRule>
  </conditionalFormatting>
  <conditionalFormatting sqref="Q33:Q35">
    <cfRule type="containsErrors" dxfId="1154" priority="2054">
      <formula>ISERROR(Q33)</formula>
    </cfRule>
  </conditionalFormatting>
  <conditionalFormatting sqref="Q49:Q54 Q56:Q58">
    <cfRule type="containsErrors" dxfId="1153" priority="2052">
      <formula>ISERROR(Q49)</formula>
    </cfRule>
  </conditionalFormatting>
  <conditionalFormatting sqref="Q74:Q77">
    <cfRule type="containsErrors" dxfId="1152" priority="2049">
      <formula>ISERROR(Q74)</formula>
    </cfRule>
  </conditionalFormatting>
  <conditionalFormatting sqref="Q115">
    <cfRule type="containsErrors" dxfId="1151" priority="2046">
      <formula>ISERROR(Q115)</formula>
    </cfRule>
  </conditionalFormatting>
  <conditionalFormatting sqref="Q126">
    <cfRule type="containsErrors" dxfId="1150" priority="2043">
      <formula>ISERROR(Q126)</formula>
    </cfRule>
  </conditionalFormatting>
  <conditionalFormatting sqref="Q91:Q96 Q98:Q100">
    <cfRule type="containsErrors" dxfId="1149" priority="2047">
      <formula>ISERROR(Q91)</formula>
    </cfRule>
  </conditionalFormatting>
  <conditionalFormatting sqref="Q48">
    <cfRule type="containsErrors" dxfId="1148" priority="2053">
      <formula>ISERROR(Q48)</formula>
    </cfRule>
  </conditionalFormatting>
  <conditionalFormatting sqref="Q73">
    <cfRule type="containsErrors" dxfId="1147" priority="2051">
      <formula>ISERROR(Q73)</formula>
    </cfRule>
  </conditionalFormatting>
  <conditionalFormatting sqref="Q176">
    <cfRule type="containsErrors" dxfId="1146" priority="2035">
      <formula>ISERROR(Q176)</formula>
    </cfRule>
  </conditionalFormatting>
  <conditionalFormatting sqref="Q127:Q129 Q131:Q132 Q134:Q136">
    <cfRule type="containsErrors" dxfId="1145" priority="2042">
      <formula>ISERROR(Q127)</formula>
    </cfRule>
  </conditionalFormatting>
  <conditionalFormatting sqref="Q105">
    <cfRule type="containsErrors" dxfId="1144" priority="2045">
      <formula>ISERROR(Q105)</formula>
    </cfRule>
  </conditionalFormatting>
  <conditionalFormatting sqref="Q151:Q153">
    <cfRule type="containsErrors" dxfId="1143" priority="2039">
      <formula>ISERROR(Q151)</formula>
    </cfRule>
  </conditionalFormatting>
  <conditionalFormatting sqref="Q187:Q189">
    <cfRule type="containsErrors" dxfId="1142" priority="2034">
      <formula>ISERROR(Q187)</formula>
    </cfRule>
  </conditionalFormatting>
  <conditionalFormatting sqref="Q150">
    <cfRule type="containsErrors" dxfId="1141" priority="2041">
      <formula>ISERROR(Q150)</formula>
    </cfRule>
  </conditionalFormatting>
  <conditionalFormatting sqref="Q90">
    <cfRule type="containsErrors" dxfId="1140" priority="2048">
      <formula>ISERROR(Q90)</formula>
    </cfRule>
  </conditionalFormatting>
  <conditionalFormatting sqref="Q162:Q167 Q169:Q171">
    <cfRule type="containsErrors" dxfId="1139" priority="2037">
      <formula>ISERROR(Q162)</formula>
    </cfRule>
  </conditionalFormatting>
  <conditionalFormatting sqref="Q116:Q118">
    <cfRule type="containsErrors" dxfId="1138" priority="2044">
      <formula>ISERROR(Q116)</formula>
    </cfRule>
  </conditionalFormatting>
  <conditionalFormatting sqref="Q161">
    <cfRule type="containsErrors" dxfId="1137" priority="2038">
      <formula>ISERROR(Q161)</formula>
    </cfRule>
  </conditionalFormatting>
  <conditionalFormatting sqref="Q65 Q67:Q68">
    <cfRule type="containsErrors" dxfId="1136" priority="2033">
      <formula>ISERROR(Q65)</formula>
    </cfRule>
  </conditionalFormatting>
  <conditionalFormatting sqref="Q141">
    <cfRule type="containsErrors" dxfId="1135" priority="2040">
      <formula>ISERROR(Q141)</formula>
    </cfRule>
  </conditionalFormatting>
  <conditionalFormatting sqref="Q186">
    <cfRule type="containsErrors" dxfId="1134" priority="2036">
      <formula>ISERROR(Q186)</formula>
    </cfRule>
  </conditionalFormatting>
  <conditionalFormatting sqref="Q28">
    <cfRule type="containsErrors" dxfId="1133" priority="2030">
      <formula>ISERROR(Q28)</formula>
    </cfRule>
  </conditionalFormatting>
  <conditionalFormatting sqref="Q66">
    <cfRule type="containsErrors" dxfId="1132" priority="2032">
      <formula>ISERROR(Q66)</formula>
    </cfRule>
  </conditionalFormatting>
  <conditionalFormatting sqref="Q111">
    <cfRule type="containsErrors" dxfId="1131" priority="2027">
      <formula>ISERROR(Q111)</formula>
    </cfRule>
  </conditionalFormatting>
  <conditionalFormatting sqref="Q24 Q26:Q27">
    <cfRule type="containsErrors" dxfId="1130" priority="2031">
      <formula>ISERROR(Q24)</formula>
    </cfRule>
  </conditionalFormatting>
  <conditionalFormatting sqref="Q182">
    <cfRule type="containsErrors" dxfId="1129" priority="2021">
      <formula>ISERROR(Q182)</formula>
    </cfRule>
  </conditionalFormatting>
  <conditionalFormatting sqref="Q25">
    <cfRule type="containsErrors" dxfId="1128" priority="2029">
      <formula>ISERROR(Q25)</formula>
    </cfRule>
  </conditionalFormatting>
  <conditionalFormatting sqref="Q108">
    <cfRule type="containsErrors" dxfId="1127" priority="2026">
      <formula>ISERROR(Q108)</formula>
    </cfRule>
  </conditionalFormatting>
  <conditionalFormatting sqref="Q8:Q13 Q15:Q17">
    <cfRule type="containsErrors" dxfId="1126" priority="2055">
      <formula>ISERROR(Q8)</formula>
    </cfRule>
  </conditionalFormatting>
  <conditionalFormatting sqref="Q63">
    <cfRule type="containsErrors" dxfId="1125" priority="2050">
      <formula>ISERROR(Q63)</formula>
    </cfRule>
  </conditionalFormatting>
  <conditionalFormatting sqref="Q107 Q109:Q110">
    <cfRule type="containsErrors" dxfId="1124" priority="2028">
      <formula>ISERROR(Q107)</formula>
    </cfRule>
  </conditionalFormatting>
  <conditionalFormatting sqref="Q146">
    <cfRule type="containsErrors" dxfId="1123" priority="2024">
      <formula>ISERROR(Q146)</formula>
    </cfRule>
  </conditionalFormatting>
  <conditionalFormatting sqref="Q179">
    <cfRule type="containsErrors" dxfId="1122" priority="2020">
      <formula>ISERROR(Q179)</formula>
    </cfRule>
  </conditionalFormatting>
  <conditionalFormatting sqref="Q143:Q145">
    <cfRule type="containsErrors" dxfId="1121" priority="2025">
      <formula>ISERROR(Q143)</formula>
    </cfRule>
  </conditionalFormatting>
  <conditionalFormatting sqref="Q178 Q180:Q181">
    <cfRule type="containsErrors" dxfId="1120" priority="2022">
      <formula>ISERROR(Q178)</formula>
    </cfRule>
  </conditionalFormatting>
  <conditionalFormatting sqref="Q69">
    <cfRule type="containsErrors" dxfId="1119" priority="2019">
      <formula>ISERROR(Q69)</formula>
    </cfRule>
  </conditionalFormatting>
  <conditionalFormatting sqref="Q130">
    <cfRule type="containsErrors" dxfId="1118" priority="2018">
      <formula>ISERROR(Q130)</formula>
    </cfRule>
  </conditionalFormatting>
  <conditionalFormatting sqref="Q36:Q37">
    <cfRule type="containsErrors" dxfId="1117" priority="2017">
      <formula>ISERROR(Q36)</formula>
    </cfRule>
  </conditionalFormatting>
  <conditionalFormatting sqref="Q78:Q79">
    <cfRule type="containsErrors" dxfId="1116" priority="2016">
      <formula>ISERROR(Q78)</formula>
    </cfRule>
  </conditionalFormatting>
  <conditionalFormatting sqref="Q18:Q19">
    <cfRule type="containsErrors" dxfId="1115" priority="2015">
      <formula>ISERROR(Q18)</formula>
    </cfRule>
  </conditionalFormatting>
  <conditionalFormatting sqref="Q59:Q60">
    <cfRule type="containsErrors" dxfId="1114" priority="2014">
      <formula>ISERROR(Q59)</formula>
    </cfRule>
  </conditionalFormatting>
  <conditionalFormatting sqref="Q101:Q102">
    <cfRule type="containsErrors" dxfId="1113" priority="2013">
      <formula>ISERROR(Q101)</formula>
    </cfRule>
  </conditionalFormatting>
  <conditionalFormatting sqref="Q137:Q138">
    <cfRule type="containsErrors" dxfId="1112" priority="2012">
      <formula>ISERROR(Q137)</formula>
    </cfRule>
  </conditionalFormatting>
  <conditionalFormatting sqref="Q172:Q173">
    <cfRule type="containsErrors" dxfId="1111" priority="2011">
      <formula>ISERROR(Q172)</formula>
    </cfRule>
  </conditionalFormatting>
  <conditionalFormatting sqref="Q29">
    <cfRule type="containsErrors" dxfId="1110" priority="2010">
      <formula>ISERROR(Q29)</formula>
    </cfRule>
  </conditionalFormatting>
  <conditionalFormatting sqref="Q70">
    <cfRule type="containsErrors" dxfId="1109" priority="2009">
      <formula>ISERROR(Q70)</formula>
    </cfRule>
  </conditionalFormatting>
  <conditionalFormatting sqref="Q112">
    <cfRule type="containsErrors" dxfId="1108" priority="2008">
      <formula>ISERROR(Q112)</formula>
    </cfRule>
  </conditionalFormatting>
  <conditionalFormatting sqref="Q147">
    <cfRule type="containsErrors" dxfId="1107" priority="2007">
      <formula>ISERROR(Q147)</formula>
    </cfRule>
  </conditionalFormatting>
  <conditionalFormatting sqref="Q183">
    <cfRule type="containsErrors" dxfId="1106" priority="2006">
      <formula>ISERROR(Q183)</formula>
    </cfRule>
  </conditionalFormatting>
  <conditionalFormatting sqref="Q39">
    <cfRule type="containsErrors" dxfId="1105" priority="2005">
      <formula>ISERROR(Q39)</formula>
    </cfRule>
  </conditionalFormatting>
  <conditionalFormatting sqref="Q81">
    <cfRule type="containsErrors" dxfId="1104" priority="2004">
      <formula>ISERROR(Q81)</formula>
    </cfRule>
  </conditionalFormatting>
  <conditionalFormatting sqref="Q120">
    <cfRule type="containsErrors" dxfId="1103" priority="2003">
      <formula>ISERROR(Q120)</formula>
    </cfRule>
  </conditionalFormatting>
  <conditionalFormatting sqref="Q155">
    <cfRule type="containsErrors" dxfId="1102" priority="2002">
      <formula>ISERROR(Q155)</formula>
    </cfRule>
  </conditionalFormatting>
  <conditionalFormatting sqref="Q191">
    <cfRule type="containsErrors" dxfId="1101" priority="2001">
      <formula>ISERROR(Q191)</formula>
    </cfRule>
  </conditionalFormatting>
  <conditionalFormatting sqref="Q14">
    <cfRule type="containsErrors" dxfId="1100" priority="2000">
      <formula>ISERROR(Q14)</formula>
    </cfRule>
  </conditionalFormatting>
  <conditionalFormatting sqref="Q55">
    <cfRule type="containsErrors" dxfId="1099" priority="1999">
      <formula>ISERROR(Q55)</formula>
    </cfRule>
  </conditionalFormatting>
  <conditionalFormatting sqref="Q97">
    <cfRule type="containsErrors" dxfId="1098" priority="1998">
      <formula>ISERROR(Q97)</formula>
    </cfRule>
  </conditionalFormatting>
  <conditionalFormatting sqref="Q133">
    <cfRule type="containsErrors" dxfId="1097" priority="1997">
      <formula>ISERROR(Q133)</formula>
    </cfRule>
  </conditionalFormatting>
  <conditionalFormatting sqref="Q168">
    <cfRule type="containsErrors" dxfId="1096" priority="1996">
      <formula>ISERROR(Q168)</formula>
    </cfRule>
  </conditionalFormatting>
  <conditionalFormatting sqref="Q64">
    <cfRule type="containsErrors" dxfId="1095" priority="1994">
      <formula>ISERROR(Q64)</formula>
    </cfRule>
  </conditionalFormatting>
  <conditionalFormatting sqref="Q23">
    <cfRule type="containsErrors" dxfId="1094" priority="1995">
      <formula>ISERROR(Q23)</formula>
    </cfRule>
  </conditionalFormatting>
  <conditionalFormatting sqref="Q106">
    <cfRule type="containsErrors" dxfId="1093" priority="1993">
      <formula>ISERROR(Q106)</formula>
    </cfRule>
  </conditionalFormatting>
  <conditionalFormatting sqref="Q142">
    <cfRule type="containsErrors" dxfId="1092" priority="1992">
      <formula>ISERROR(Q142)</formula>
    </cfRule>
  </conditionalFormatting>
  <conditionalFormatting sqref="Q177">
    <cfRule type="containsErrors" dxfId="1091" priority="1991">
      <formula>ISERROR(Q177)</formula>
    </cfRule>
  </conditionalFormatting>
  <conditionalFormatting sqref="Q42">
    <cfRule type="containsErrors" dxfId="1090" priority="1990">
      <formula>ISERROR(Q42)</formula>
    </cfRule>
  </conditionalFormatting>
  <conditionalFormatting sqref="Q84">
    <cfRule type="containsErrors" dxfId="1089" priority="1989">
      <formula>ISERROR(Q84)</formula>
    </cfRule>
  </conditionalFormatting>
  <conditionalFormatting sqref="S7">
    <cfRule type="containsErrors" dxfId="1088" priority="1988">
      <formula>ISERROR(S7)</formula>
    </cfRule>
  </conditionalFormatting>
  <conditionalFormatting sqref="T7">
    <cfRule type="containsErrors" dxfId="1087" priority="1987">
      <formula>ISERROR(T7)</formula>
    </cfRule>
  </conditionalFormatting>
  <conditionalFormatting sqref="U7">
    <cfRule type="containsErrors" dxfId="1086" priority="1986">
      <formula>ISERROR(U7)</formula>
    </cfRule>
  </conditionalFormatting>
  <conditionalFormatting sqref="S22">
    <cfRule type="containsErrors" dxfId="1085" priority="1985">
      <formula>ISERROR(S22)</formula>
    </cfRule>
  </conditionalFormatting>
  <conditionalFormatting sqref="T22">
    <cfRule type="containsErrors" dxfId="1084" priority="1984">
      <formula>ISERROR(T22)</formula>
    </cfRule>
  </conditionalFormatting>
  <conditionalFormatting sqref="U22">
    <cfRule type="containsErrors" dxfId="1083" priority="1983">
      <formula>ISERROR(U22)</formula>
    </cfRule>
  </conditionalFormatting>
  <conditionalFormatting sqref="S32">
    <cfRule type="containsErrors" dxfId="1082" priority="1982">
      <formula>ISERROR(S32)</formula>
    </cfRule>
  </conditionalFormatting>
  <conditionalFormatting sqref="T32">
    <cfRule type="containsErrors" dxfId="1081" priority="1981">
      <formula>ISERROR(T32)</formula>
    </cfRule>
  </conditionalFormatting>
  <conditionalFormatting sqref="U32">
    <cfRule type="containsErrors" dxfId="1080" priority="1980">
      <formula>ISERROR(U32)</formula>
    </cfRule>
  </conditionalFormatting>
  <conditionalFormatting sqref="S48">
    <cfRule type="containsErrors" dxfId="1079" priority="1979">
      <formula>ISERROR(S48)</formula>
    </cfRule>
  </conditionalFormatting>
  <conditionalFormatting sqref="T48">
    <cfRule type="containsErrors" dxfId="1078" priority="1978">
      <formula>ISERROR(T48)</formula>
    </cfRule>
  </conditionalFormatting>
  <conditionalFormatting sqref="U48">
    <cfRule type="containsErrors" dxfId="1077" priority="1977">
      <formula>ISERROR(U48)</formula>
    </cfRule>
  </conditionalFormatting>
  <conditionalFormatting sqref="S63">
    <cfRule type="containsErrors" dxfId="1076" priority="1976">
      <formula>ISERROR(S63)</formula>
    </cfRule>
  </conditionalFormatting>
  <conditionalFormatting sqref="T63">
    <cfRule type="containsErrors" dxfId="1075" priority="1975">
      <formula>ISERROR(T63)</formula>
    </cfRule>
  </conditionalFormatting>
  <conditionalFormatting sqref="U63">
    <cfRule type="containsErrors" dxfId="1074" priority="1974">
      <formula>ISERROR(U63)</formula>
    </cfRule>
  </conditionalFormatting>
  <conditionalFormatting sqref="S73">
    <cfRule type="containsErrors" dxfId="1073" priority="1973">
      <formula>ISERROR(S73)</formula>
    </cfRule>
  </conditionalFormatting>
  <conditionalFormatting sqref="T73">
    <cfRule type="containsErrors" dxfId="1072" priority="1972">
      <formula>ISERROR(T73)</formula>
    </cfRule>
  </conditionalFormatting>
  <conditionalFormatting sqref="U73">
    <cfRule type="containsErrors" dxfId="1071" priority="1971">
      <formula>ISERROR(U73)</formula>
    </cfRule>
  </conditionalFormatting>
  <conditionalFormatting sqref="S90">
    <cfRule type="containsErrors" dxfId="1070" priority="1970">
      <formula>ISERROR(S90)</formula>
    </cfRule>
  </conditionalFormatting>
  <conditionalFormatting sqref="T90">
    <cfRule type="containsErrors" dxfId="1069" priority="1969">
      <formula>ISERROR(T90)</formula>
    </cfRule>
  </conditionalFormatting>
  <conditionalFormatting sqref="U90">
    <cfRule type="containsErrors" dxfId="1068" priority="1968">
      <formula>ISERROR(U90)</formula>
    </cfRule>
  </conditionalFormatting>
  <conditionalFormatting sqref="S105">
    <cfRule type="containsErrors" dxfId="1067" priority="1967">
      <formula>ISERROR(S105)</formula>
    </cfRule>
  </conditionalFormatting>
  <conditionalFormatting sqref="T105">
    <cfRule type="containsErrors" dxfId="1066" priority="1966">
      <formula>ISERROR(T105)</formula>
    </cfRule>
  </conditionalFormatting>
  <conditionalFormatting sqref="U105">
    <cfRule type="containsErrors" dxfId="1065" priority="1965">
      <formula>ISERROR(U105)</formula>
    </cfRule>
  </conditionalFormatting>
  <conditionalFormatting sqref="S115">
    <cfRule type="containsErrors" dxfId="1064" priority="1964">
      <formula>ISERROR(S115)</formula>
    </cfRule>
  </conditionalFormatting>
  <conditionalFormatting sqref="T115">
    <cfRule type="containsErrors" dxfId="1063" priority="1963">
      <formula>ISERROR(T115)</formula>
    </cfRule>
  </conditionalFormatting>
  <conditionalFormatting sqref="U115">
    <cfRule type="containsErrors" dxfId="1062" priority="1962">
      <formula>ISERROR(U115)</formula>
    </cfRule>
  </conditionalFormatting>
  <conditionalFormatting sqref="S126">
    <cfRule type="containsErrors" dxfId="1061" priority="1961">
      <formula>ISERROR(S126)</formula>
    </cfRule>
  </conditionalFormatting>
  <conditionalFormatting sqref="T126">
    <cfRule type="containsErrors" dxfId="1060" priority="1960">
      <formula>ISERROR(T126)</formula>
    </cfRule>
  </conditionalFormatting>
  <conditionalFormatting sqref="U126">
    <cfRule type="containsErrors" dxfId="1059" priority="1959">
      <formula>ISERROR(U126)</formula>
    </cfRule>
  </conditionalFormatting>
  <conditionalFormatting sqref="S141">
    <cfRule type="containsErrors" dxfId="1058" priority="1958">
      <formula>ISERROR(S141)</formula>
    </cfRule>
  </conditionalFormatting>
  <conditionalFormatting sqref="T141">
    <cfRule type="containsErrors" dxfId="1057" priority="1957">
      <formula>ISERROR(T141)</formula>
    </cfRule>
  </conditionalFormatting>
  <conditionalFormatting sqref="U141">
    <cfRule type="containsErrors" dxfId="1056" priority="1956">
      <formula>ISERROR(U141)</formula>
    </cfRule>
  </conditionalFormatting>
  <conditionalFormatting sqref="S150">
    <cfRule type="containsErrors" dxfId="1055" priority="1955">
      <formula>ISERROR(S150)</formula>
    </cfRule>
  </conditionalFormatting>
  <conditionalFormatting sqref="T150">
    <cfRule type="containsErrors" dxfId="1054" priority="1954">
      <formula>ISERROR(T150)</formula>
    </cfRule>
  </conditionalFormatting>
  <conditionalFormatting sqref="U150">
    <cfRule type="containsErrors" dxfId="1053" priority="1953">
      <formula>ISERROR(U150)</formula>
    </cfRule>
  </conditionalFormatting>
  <conditionalFormatting sqref="S161">
    <cfRule type="containsErrors" dxfId="1052" priority="1952">
      <formula>ISERROR(S161)</formula>
    </cfRule>
  </conditionalFormatting>
  <conditionalFormatting sqref="T161">
    <cfRule type="containsErrors" dxfId="1051" priority="1951">
      <formula>ISERROR(T161)</formula>
    </cfRule>
  </conditionalFormatting>
  <conditionalFormatting sqref="U161">
    <cfRule type="containsErrors" dxfId="1050" priority="1950">
      <formula>ISERROR(U161)</formula>
    </cfRule>
  </conditionalFormatting>
  <conditionalFormatting sqref="S176">
    <cfRule type="containsErrors" dxfId="1049" priority="1949">
      <formula>ISERROR(S176)</formula>
    </cfRule>
  </conditionalFormatting>
  <conditionalFormatting sqref="T176">
    <cfRule type="containsErrors" dxfId="1048" priority="1948">
      <formula>ISERROR(T176)</formula>
    </cfRule>
  </conditionalFormatting>
  <conditionalFormatting sqref="U176">
    <cfRule type="containsErrors" dxfId="1047" priority="1947">
      <formula>ISERROR(U176)</formula>
    </cfRule>
  </conditionalFormatting>
  <conditionalFormatting sqref="S186">
    <cfRule type="containsErrors" dxfId="1046" priority="1946">
      <formula>ISERROR(S186)</formula>
    </cfRule>
  </conditionalFormatting>
  <conditionalFormatting sqref="T186">
    <cfRule type="containsErrors" dxfId="1045" priority="1945">
      <formula>ISERROR(T186)</formula>
    </cfRule>
  </conditionalFormatting>
  <conditionalFormatting sqref="U186">
    <cfRule type="containsErrors" dxfId="1044" priority="1944">
      <formula>ISERROR(U186)</formula>
    </cfRule>
  </conditionalFormatting>
  <conditionalFormatting sqref="R8:R13 R15:R17">
    <cfRule type="containsErrors" dxfId="1043" priority="1943">
      <formula>ISERROR(R8)</formula>
    </cfRule>
  </conditionalFormatting>
  <conditionalFormatting sqref="R18:R19">
    <cfRule type="containsErrors" dxfId="1042" priority="1942">
      <formula>ISERROR(R18)</formula>
    </cfRule>
  </conditionalFormatting>
  <conditionalFormatting sqref="R14">
    <cfRule type="containsErrors" dxfId="1041" priority="1941">
      <formula>ISERROR(R14)</formula>
    </cfRule>
  </conditionalFormatting>
  <conditionalFormatting sqref="S8:S13 S15:S17">
    <cfRule type="containsErrors" dxfId="1040" priority="1940">
      <formula>ISERROR(S8)</formula>
    </cfRule>
  </conditionalFormatting>
  <conditionalFormatting sqref="S18:S19">
    <cfRule type="containsErrors" dxfId="1039" priority="1939">
      <formula>ISERROR(S18)</formula>
    </cfRule>
  </conditionalFormatting>
  <conditionalFormatting sqref="S14">
    <cfRule type="containsErrors" dxfId="1038" priority="1938">
      <formula>ISERROR(S14)</formula>
    </cfRule>
  </conditionalFormatting>
  <conditionalFormatting sqref="T8:T13 T15:T17">
    <cfRule type="containsErrors" dxfId="1037" priority="1937">
      <formula>ISERROR(T8)</formula>
    </cfRule>
  </conditionalFormatting>
  <conditionalFormatting sqref="T18:T19">
    <cfRule type="containsErrors" dxfId="1036" priority="1936">
      <formula>ISERROR(T18)</formula>
    </cfRule>
  </conditionalFormatting>
  <conditionalFormatting sqref="T14">
    <cfRule type="containsErrors" dxfId="1035" priority="1935">
      <formula>ISERROR(T14)</formula>
    </cfRule>
  </conditionalFormatting>
  <conditionalFormatting sqref="R24 R26:R27">
    <cfRule type="containsErrors" dxfId="1034" priority="1934">
      <formula>ISERROR(R24)</formula>
    </cfRule>
  </conditionalFormatting>
  <conditionalFormatting sqref="R28">
    <cfRule type="containsErrors" dxfId="1033" priority="1933">
      <formula>ISERROR(R28)</formula>
    </cfRule>
  </conditionalFormatting>
  <conditionalFormatting sqref="R25">
    <cfRule type="containsErrors" dxfId="1032" priority="1932">
      <formula>ISERROR(R25)</formula>
    </cfRule>
  </conditionalFormatting>
  <conditionalFormatting sqref="R29">
    <cfRule type="containsErrors" dxfId="1031" priority="1931">
      <formula>ISERROR(R29)</formula>
    </cfRule>
  </conditionalFormatting>
  <conditionalFormatting sqref="R23">
    <cfRule type="containsErrors" dxfId="1030" priority="1930">
      <formula>ISERROR(R23)</formula>
    </cfRule>
  </conditionalFormatting>
  <conditionalFormatting sqref="S24 S26:S27">
    <cfRule type="containsErrors" dxfId="1029" priority="1929">
      <formula>ISERROR(S24)</formula>
    </cfRule>
  </conditionalFormatting>
  <conditionalFormatting sqref="S28">
    <cfRule type="containsErrors" dxfId="1028" priority="1928">
      <formula>ISERROR(S28)</formula>
    </cfRule>
  </conditionalFormatting>
  <conditionalFormatting sqref="S25">
    <cfRule type="containsErrors" dxfId="1027" priority="1927">
      <formula>ISERROR(S25)</formula>
    </cfRule>
  </conditionalFormatting>
  <conditionalFormatting sqref="S29">
    <cfRule type="containsErrors" dxfId="1026" priority="1926">
      <formula>ISERROR(S29)</formula>
    </cfRule>
  </conditionalFormatting>
  <conditionalFormatting sqref="S23">
    <cfRule type="containsErrors" dxfId="1025" priority="1925">
      <formula>ISERROR(S23)</formula>
    </cfRule>
  </conditionalFormatting>
  <conditionalFormatting sqref="T24 T26:T27">
    <cfRule type="containsErrors" dxfId="1024" priority="1924">
      <formula>ISERROR(T24)</formula>
    </cfRule>
  </conditionalFormatting>
  <conditionalFormatting sqref="T28">
    <cfRule type="containsErrors" dxfId="1023" priority="1923">
      <formula>ISERROR(T28)</formula>
    </cfRule>
  </conditionalFormatting>
  <conditionalFormatting sqref="T25">
    <cfRule type="containsErrors" dxfId="1022" priority="1922">
      <formula>ISERROR(T25)</formula>
    </cfRule>
  </conditionalFormatting>
  <conditionalFormatting sqref="T29">
    <cfRule type="containsErrors" dxfId="1021" priority="1921">
      <formula>ISERROR(T29)</formula>
    </cfRule>
  </conditionalFormatting>
  <conditionalFormatting sqref="T23">
    <cfRule type="containsErrors" dxfId="1020" priority="1920">
      <formula>ISERROR(T23)</formula>
    </cfRule>
  </conditionalFormatting>
  <conditionalFormatting sqref="R38">
    <cfRule type="containsErrors" dxfId="1019" priority="1919">
      <formula>ISERROR(R38)</formula>
    </cfRule>
  </conditionalFormatting>
  <conditionalFormatting sqref="R33:R35">
    <cfRule type="containsErrors" dxfId="1018" priority="1918">
      <formula>ISERROR(R33)</formula>
    </cfRule>
  </conditionalFormatting>
  <conditionalFormatting sqref="R36:R37">
    <cfRule type="containsErrors" dxfId="1017" priority="1917">
      <formula>ISERROR(R36)</formula>
    </cfRule>
  </conditionalFormatting>
  <conditionalFormatting sqref="R39">
    <cfRule type="containsErrors" dxfId="1016" priority="1916">
      <formula>ISERROR(R39)</formula>
    </cfRule>
  </conditionalFormatting>
  <conditionalFormatting sqref="R42">
    <cfRule type="containsErrors" dxfId="1015" priority="1915">
      <formula>ISERROR(R42)</formula>
    </cfRule>
  </conditionalFormatting>
  <conditionalFormatting sqref="S38">
    <cfRule type="containsErrors" dxfId="1014" priority="1914">
      <formula>ISERROR(S38)</formula>
    </cfRule>
  </conditionalFormatting>
  <conditionalFormatting sqref="S33:S35">
    <cfRule type="containsErrors" dxfId="1013" priority="1913">
      <formula>ISERROR(S33)</formula>
    </cfRule>
  </conditionalFormatting>
  <conditionalFormatting sqref="S36:S37">
    <cfRule type="containsErrors" dxfId="1012" priority="1912">
      <formula>ISERROR(S36)</formula>
    </cfRule>
  </conditionalFormatting>
  <conditionalFormatting sqref="S39">
    <cfRule type="containsErrors" dxfId="1011" priority="1911">
      <formula>ISERROR(S39)</formula>
    </cfRule>
  </conditionalFormatting>
  <conditionalFormatting sqref="S42">
    <cfRule type="containsErrors" dxfId="1010" priority="1910">
      <formula>ISERROR(S42)</formula>
    </cfRule>
  </conditionalFormatting>
  <conditionalFormatting sqref="T38">
    <cfRule type="containsErrors" dxfId="1009" priority="1909">
      <formula>ISERROR(T38)</formula>
    </cfRule>
  </conditionalFormatting>
  <conditionalFormatting sqref="T33:T35">
    <cfRule type="containsErrors" dxfId="1008" priority="1908">
      <formula>ISERROR(T33)</formula>
    </cfRule>
  </conditionalFormatting>
  <conditionalFormatting sqref="T36:T37">
    <cfRule type="containsErrors" dxfId="1007" priority="1907">
      <formula>ISERROR(T36)</formula>
    </cfRule>
  </conditionalFormatting>
  <conditionalFormatting sqref="T39">
    <cfRule type="containsErrors" dxfId="1006" priority="1906">
      <formula>ISERROR(T39)</formula>
    </cfRule>
  </conditionalFormatting>
  <conditionalFormatting sqref="T42">
    <cfRule type="containsErrors" dxfId="1005" priority="1905">
      <formula>ISERROR(T42)</formula>
    </cfRule>
  </conditionalFormatting>
  <conditionalFormatting sqref="R59:R60">
    <cfRule type="containsErrors" dxfId="1004" priority="1903">
      <formula>ISERROR(R59)</formula>
    </cfRule>
  </conditionalFormatting>
  <conditionalFormatting sqref="R49:R54 R56:R58">
    <cfRule type="containsErrors" dxfId="1003" priority="1904">
      <formula>ISERROR(R49)</formula>
    </cfRule>
  </conditionalFormatting>
  <conditionalFormatting sqref="R55">
    <cfRule type="containsErrors" dxfId="1002" priority="1902">
      <formula>ISERROR(R55)</formula>
    </cfRule>
  </conditionalFormatting>
  <conditionalFormatting sqref="S59:S60">
    <cfRule type="containsErrors" dxfId="1001" priority="1900">
      <formula>ISERROR(S59)</formula>
    </cfRule>
  </conditionalFormatting>
  <conditionalFormatting sqref="S49:S54 S56:S58">
    <cfRule type="containsErrors" dxfId="1000" priority="1901">
      <formula>ISERROR(S49)</formula>
    </cfRule>
  </conditionalFormatting>
  <conditionalFormatting sqref="S55">
    <cfRule type="containsErrors" dxfId="999" priority="1899">
      <formula>ISERROR(S55)</formula>
    </cfRule>
  </conditionalFormatting>
  <conditionalFormatting sqref="T59:T60">
    <cfRule type="containsErrors" dxfId="998" priority="1897">
      <formula>ISERROR(T59)</formula>
    </cfRule>
  </conditionalFormatting>
  <conditionalFormatting sqref="T49:T54 T56:T58">
    <cfRule type="containsErrors" dxfId="997" priority="1898">
      <formula>ISERROR(T49)</formula>
    </cfRule>
  </conditionalFormatting>
  <conditionalFormatting sqref="T55">
    <cfRule type="containsErrors" dxfId="996" priority="1896">
      <formula>ISERROR(T55)</formula>
    </cfRule>
  </conditionalFormatting>
  <conditionalFormatting sqref="R65 R67:R68">
    <cfRule type="containsErrors" dxfId="995" priority="1895">
      <formula>ISERROR(R65)</formula>
    </cfRule>
  </conditionalFormatting>
  <conditionalFormatting sqref="R69">
    <cfRule type="containsErrors" dxfId="994" priority="1894">
      <formula>ISERROR(R69)</formula>
    </cfRule>
  </conditionalFormatting>
  <conditionalFormatting sqref="R66">
    <cfRule type="containsErrors" dxfId="993" priority="1893">
      <formula>ISERROR(R66)</formula>
    </cfRule>
  </conditionalFormatting>
  <conditionalFormatting sqref="R70">
    <cfRule type="containsErrors" dxfId="992" priority="1892">
      <formula>ISERROR(R70)</formula>
    </cfRule>
  </conditionalFormatting>
  <conditionalFormatting sqref="R64">
    <cfRule type="containsErrors" dxfId="991" priority="1891">
      <formula>ISERROR(R64)</formula>
    </cfRule>
  </conditionalFormatting>
  <conditionalFormatting sqref="S65 S67:S68">
    <cfRule type="containsErrors" dxfId="990" priority="1890">
      <formula>ISERROR(S65)</formula>
    </cfRule>
  </conditionalFormatting>
  <conditionalFormatting sqref="S69">
    <cfRule type="containsErrors" dxfId="989" priority="1889">
      <formula>ISERROR(S69)</formula>
    </cfRule>
  </conditionalFormatting>
  <conditionalFormatting sqref="S66">
    <cfRule type="containsErrors" dxfId="988" priority="1888">
      <formula>ISERROR(S66)</formula>
    </cfRule>
  </conditionalFormatting>
  <conditionalFormatting sqref="S70">
    <cfRule type="containsErrors" dxfId="987" priority="1887">
      <formula>ISERROR(S70)</formula>
    </cfRule>
  </conditionalFormatting>
  <conditionalFormatting sqref="S64">
    <cfRule type="containsErrors" dxfId="986" priority="1886">
      <formula>ISERROR(S64)</formula>
    </cfRule>
  </conditionalFormatting>
  <conditionalFormatting sqref="T65 T67:T68">
    <cfRule type="containsErrors" dxfId="985" priority="1885">
      <formula>ISERROR(T65)</formula>
    </cfRule>
  </conditionalFormatting>
  <conditionalFormatting sqref="T69">
    <cfRule type="containsErrors" dxfId="984" priority="1884">
      <formula>ISERROR(T69)</formula>
    </cfRule>
  </conditionalFormatting>
  <conditionalFormatting sqref="T66">
    <cfRule type="containsErrors" dxfId="983" priority="1883">
      <formula>ISERROR(T66)</formula>
    </cfRule>
  </conditionalFormatting>
  <conditionalFormatting sqref="T70">
    <cfRule type="containsErrors" dxfId="982" priority="1882">
      <formula>ISERROR(T70)</formula>
    </cfRule>
  </conditionalFormatting>
  <conditionalFormatting sqref="T64">
    <cfRule type="containsErrors" dxfId="981" priority="1881">
      <formula>ISERROR(T64)</formula>
    </cfRule>
  </conditionalFormatting>
  <conditionalFormatting sqref="R78:R79">
    <cfRule type="containsErrors" dxfId="980" priority="1878">
      <formula>ISERROR(R78)</formula>
    </cfRule>
  </conditionalFormatting>
  <conditionalFormatting sqref="R74:R77">
    <cfRule type="containsErrors" dxfId="979" priority="1879">
      <formula>ISERROR(R74)</formula>
    </cfRule>
  </conditionalFormatting>
  <conditionalFormatting sqref="R80">
    <cfRule type="containsErrors" dxfId="978" priority="1880">
      <formula>ISERROR(R80)</formula>
    </cfRule>
  </conditionalFormatting>
  <conditionalFormatting sqref="R81">
    <cfRule type="containsErrors" dxfId="977" priority="1877">
      <formula>ISERROR(R81)</formula>
    </cfRule>
  </conditionalFormatting>
  <conditionalFormatting sqref="R84">
    <cfRule type="containsErrors" dxfId="976" priority="1876">
      <formula>ISERROR(R84)</formula>
    </cfRule>
  </conditionalFormatting>
  <conditionalFormatting sqref="S78:S79">
    <cfRule type="containsErrors" dxfId="975" priority="1873">
      <formula>ISERROR(S78)</formula>
    </cfRule>
  </conditionalFormatting>
  <conditionalFormatting sqref="S74:S77">
    <cfRule type="containsErrors" dxfId="974" priority="1874">
      <formula>ISERROR(S74)</formula>
    </cfRule>
  </conditionalFormatting>
  <conditionalFormatting sqref="S80">
    <cfRule type="containsErrors" dxfId="973" priority="1875">
      <formula>ISERROR(S80)</formula>
    </cfRule>
  </conditionalFormatting>
  <conditionalFormatting sqref="S81">
    <cfRule type="containsErrors" dxfId="972" priority="1872">
      <formula>ISERROR(S81)</formula>
    </cfRule>
  </conditionalFormatting>
  <conditionalFormatting sqref="S84">
    <cfRule type="containsErrors" dxfId="971" priority="1871">
      <formula>ISERROR(S84)</formula>
    </cfRule>
  </conditionalFormatting>
  <conditionalFormatting sqref="T78:T79">
    <cfRule type="containsErrors" dxfId="970" priority="1868">
      <formula>ISERROR(T78)</formula>
    </cfRule>
  </conditionalFormatting>
  <conditionalFormatting sqref="T74:T77">
    <cfRule type="containsErrors" dxfId="969" priority="1869">
      <formula>ISERROR(T74)</formula>
    </cfRule>
  </conditionalFormatting>
  <conditionalFormatting sqref="T80">
    <cfRule type="containsErrors" dxfId="968" priority="1870">
      <formula>ISERROR(T80)</formula>
    </cfRule>
  </conditionalFormatting>
  <conditionalFormatting sqref="T81">
    <cfRule type="containsErrors" dxfId="967" priority="1867">
      <formula>ISERROR(T81)</formula>
    </cfRule>
  </conditionalFormatting>
  <conditionalFormatting sqref="T84">
    <cfRule type="containsErrors" dxfId="966" priority="1866">
      <formula>ISERROR(T84)</formula>
    </cfRule>
  </conditionalFormatting>
  <conditionalFormatting sqref="R101:R102">
    <cfRule type="containsErrors" dxfId="965" priority="1864">
      <formula>ISERROR(R101)</formula>
    </cfRule>
  </conditionalFormatting>
  <conditionalFormatting sqref="R91:R96 R98:R100">
    <cfRule type="containsErrors" dxfId="964" priority="1865">
      <formula>ISERROR(R91)</formula>
    </cfRule>
  </conditionalFormatting>
  <conditionalFormatting sqref="R97">
    <cfRule type="containsErrors" dxfId="963" priority="1863">
      <formula>ISERROR(R97)</formula>
    </cfRule>
  </conditionalFormatting>
  <conditionalFormatting sqref="S101:S102">
    <cfRule type="containsErrors" dxfId="962" priority="1861">
      <formula>ISERROR(S101)</formula>
    </cfRule>
  </conditionalFormatting>
  <conditionalFormatting sqref="S91:S96 S98:S100">
    <cfRule type="containsErrors" dxfId="961" priority="1862">
      <formula>ISERROR(S91)</formula>
    </cfRule>
  </conditionalFormatting>
  <conditionalFormatting sqref="S97">
    <cfRule type="containsErrors" dxfId="960" priority="1860">
      <formula>ISERROR(S97)</formula>
    </cfRule>
  </conditionalFormatting>
  <conditionalFormatting sqref="T101:T102">
    <cfRule type="containsErrors" dxfId="959" priority="1858">
      <formula>ISERROR(T101)</formula>
    </cfRule>
  </conditionalFormatting>
  <conditionalFormatting sqref="T91:T96 T98:T100">
    <cfRule type="containsErrors" dxfId="958" priority="1859">
      <formula>ISERROR(T91)</formula>
    </cfRule>
  </conditionalFormatting>
  <conditionalFormatting sqref="T97">
    <cfRule type="containsErrors" dxfId="957" priority="1857">
      <formula>ISERROR(T97)</formula>
    </cfRule>
  </conditionalFormatting>
  <conditionalFormatting sqref="R111">
    <cfRule type="containsErrors" dxfId="956" priority="1855">
      <formula>ISERROR(R111)</formula>
    </cfRule>
  </conditionalFormatting>
  <conditionalFormatting sqref="R107 R109:R110">
    <cfRule type="containsErrors" dxfId="955" priority="1856">
      <formula>ISERROR(R107)</formula>
    </cfRule>
  </conditionalFormatting>
  <conditionalFormatting sqref="R108">
    <cfRule type="containsErrors" dxfId="954" priority="1854">
      <formula>ISERROR(R108)</formula>
    </cfRule>
  </conditionalFormatting>
  <conditionalFormatting sqref="R112">
    <cfRule type="containsErrors" dxfId="953" priority="1853">
      <formula>ISERROR(R112)</formula>
    </cfRule>
  </conditionalFormatting>
  <conditionalFormatting sqref="R106">
    <cfRule type="containsErrors" dxfId="952" priority="1852">
      <formula>ISERROR(R106)</formula>
    </cfRule>
  </conditionalFormatting>
  <conditionalFormatting sqref="S111">
    <cfRule type="containsErrors" dxfId="951" priority="1850">
      <formula>ISERROR(S111)</formula>
    </cfRule>
  </conditionalFormatting>
  <conditionalFormatting sqref="S107 S109:S110">
    <cfRule type="containsErrors" dxfId="950" priority="1851">
      <formula>ISERROR(S107)</formula>
    </cfRule>
  </conditionalFormatting>
  <conditionalFormatting sqref="S108">
    <cfRule type="containsErrors" dxfId="949" priority="1849">
      <formula>ISERROR(S108)</formula>
    </cfRule>
  </conditionalFormatting>
  <conditionalFormatting sqref="S112">
    <cfRule type="containsErrors" dxfId="948" priority="1848">
      <formula>ISERROR(S112)</formula>
    </cfRule>
  </conditionalFormatting>
  <conditionalFormatting sqref="S106">
    <cfRule type="containsErrors" dxfId="947" priority="1847">
      <formula>ISERROR(S106)</formula>
    </cfRule>
  </conditionalFormatting>
  <conditionalFormatting sqref="T111">
    <cfRule type="containsErrors" dxfId="946" priority="1845">
      <formula>ISERROR(T111)</formula>
    </cfRule>
  </conditionalFormatting>
  <conditionalFormatting sqref="T107 T109:T110">
    <cfRule type="containsErrors" dxfId="945" priority="1846">
      <formula>ISERROR(T107)</formula>
    </cfRule>
  </conditionalFormatting>
  <conditionalFormatting sqref="T108">
    <cfRule type="containsErrors" dxfId="944" priority="1844">
      <formula>ISERROR(T108)</formula>
    </cfRule>
  </conditionalFormatting>
  <conditionalFormatting sqref="T112">
    <cfRule type="containsErrors" dxfId="943" priority="1843">
      <formula>ISERROR(T112)</formula>
    </cfRule>
  </conditionalFormatting>
  <conditionalFormatting sqref="T106">
    <cfRule type="containsErrors" dxfId="942" priority="1842">
      <formula>ISERROR(T106)</formula>
    </cfRule>
  </conditionalFormatting>
  <conditionalFormatting sqref="R116:R118">
    <cfRule type="containsErrors" dxfId="941" priority="1840">
      <formula>ISERROR(R116)</formula>
    </cfRule>
  </conditionalFormatting>
  <conditionalFormatting sqref="R119">
    <cfRule type="containsErrors" dxfId="940" priority="1841">
      <formula>ISERROR(R119)</formula>
    </cfRule>
  </conditionalFormatting>
  <conditionalFormatting sqref="R120">
    <cfRule type="containsErrors" dxfId="939" priority="1839">
      <formula>ISERROR(R120)</formula>
    </cfRule>
  </conditionalFormatting>
  <conditionalFormatting sqref="S116:S118">
    <cfRule type="containsErrors" dxfId="938" priority="1837">
      <formula>ISERROR(S116)</formula>
    </cfRule>
  </conditionalFormatting>
  <conditionalFormatting sqref="S119">
    <cfRule type="containsErrors" dxfId="937" priority="1838">
      <formula>ISERROR(S119)</formula>
    </cfRule>
  </conditionalFormatting>
  <conditionalFormatting sqref="S120">
    <cfRule type="containsErrors" dxfId="936" priority="1836">
      <formula>ISERROR(S120)</formula>
    </cfRule>
  </conditionalFormatting>
  <conditionalFormatting sqref="T116:T118">
    <cfRule type="containsErrors" dxfId="935" priority="1834">
      <formula>ISERROR(T116)</formula>
    </cfRule>
  </conditionalFormatting>
  <conditionalFormatting sqref="T119">
    <cfRule type="containsErrors" dxfId="934" priority="1835">
      <formula>ISERROR(T119)</formula>
    </cfRule>
  </conditionalFormatting>
  <conditionalFormatting sqref="T120">
    <cfRule type="containsErrors" dxfId="933" priority="1833">
      <formula>ISERROR(T120)</formula>
    </cfRule>
  </conditionalFormatting>
  <conditionalFormatting sqref="R127:R132 R134:R136">
    <cfRule type="containsErrors" dxfId="932" priority="1832">
      <formula>ISERROR(R127)</formula>
    </cfRule>
  </conditionalFormatting>
  <conditionalFormatting sqref="R137:R138">
    <cfRule type="containsErrors" dxfId="931" priority="1831">
      <formula>ISERROR(R137)</formula>
    </cfRule>
  </conditionalFormatting>
  <conditionalFormatting sqref="R133">
    <cfRule type="containsErrors" dxfId="930" priority="1830">
      <formula>ISERROR(R133)</formula>
    </cfRule>
  </conditionalFormatting>
  <conditionalFormatting sqref="S127:S132 S134:S136">
    <cfRule type="containsErrors" dxfId="929" priority="1829">
      <formula>ISERROR(S127)</formula>
    </cfRule>
  </conditionalFormatting>
  <conditionalFormatting sqref="S137 S138:T138">
    <cfRule type="containsErrors" dxfId="928" priority="1828">
      <formula>ISERROR(S137)</formula>
    </cfRule>
  </conditionalFormatting>
  <conditionalFormatting sqref="S133">
    <cfRule type="containsErrors" dxfId="927" priority="1827">
      <formula>ISERROR(S133)</formula>
    </cfRule>
  </conditionalFormatting>
  <conditionalFormatting sqref="T127:T132 T134:T136">
    <cfRule type="containsErrors" dxfId="926" priority="1826">
      <formula>ISERROR(T127)</formula>
    </cfRule>
  </conditionalFormatting>
  <conditionalFormatting sqref="T137">
    <cfRule type="containsErrors" dxfId="925" priority="1825">
      <formula>ISERROR(T137)</formula>
    </cfRule>
  </conditionalFormatting>
  <conditionalFormatting sqref="T133">
    <cfRule type="containsErrors" dxfId="924" priority="1824">
      <formula>ISERROR(T133)</formula>
    </cfRule>
  </conditionalFormatting>
  <conditionalFormatting sqref="R143:R145">
    <cfRule type="containsErrors" dxfId="923" priority="1823">
      <formula>ISERROR(R143)</formula>
    </cfRule>
  </conditionalFormatting>
  <conditionalFormatting sqref="R146">
    <cfRule type="containsErrors" dxfId="922" priority="1822">
      <formula>ISERROR(R146)</formula>
    </cfRule>
  </conditionalFormatting>
  <conditionalFormatting sqref="R147">
    <cfRule type="containsErrors" dxfId="921" priority="1820">
      <formula>ISERROR(R147)</formula>
    </cfRule>
  </conditionalFormatting>
  <conditionalFormatting sqref="R142">
    <cfRule type="containsErrors" dxfId="920" priority="1819">
      <formula>ISERROR(R142)</formula>
    </cfRule>
  </conditionalFormatting>
  <conditionalFormatting sqref="S143:S145">
    <cfRule type="containsErrors" dxfId="919" priority="1818">
      <formula>ISERROR(S143)</formula>
    </cfRule>
  </conditionalFormatting>
  <conditionalFormatting sqref="S146">
    <cfRule type="containsErrors" dxfId="918" priority="1817">
      <formula>ISERROR(S146)</formula>
    </cfRule>
  </conditionalFormatting>
  <conditionalFormatting sqref="S147">
    <cfRule type="containsErrors" dxfId="917" priority="1815">
      <formula>ISERROR(S147)</formula>
    </cfRule>
  </conditionalFormatting>
  <conditionalFormatting sqref="S142">
    <cfRule type="containsErrors" dxfId="916" priority="1814">
      <formula>ISERROR(S142)</formula>
    </cfRule>
  </conditionalFormatting>
  <conditionalFormatting sqref="T143:T145">
    <cfRule type="containsErrors" dxfId="915" priority="1813">
      <formula>ISERROR(T143)</formula>
    </cfRule>
  </conditionalFormatting>
  <conditionalFormatting sqref="T146">
    <cfRule type="containsErrors" dxfId="914" priority="1812">
      <formula>ISERROR(T146)</formula>
    </cfRule>
  </conditionalFormatting>
  <conditionalFormatting sqref="T147">
    <cfRule type="containsErrors" dxfId="913" priority="1811">
      <formula>ISERROR(T147)</formula>
    </cfRule>
  </conditionalFormatting>
  <conditionalFormatting sqref="T142">
    <cfRule type="containsErrors" dxfId="912" priority="1810">
      <formula>ISERROR(T142)</formula>
    </cfRule>
  </conditionalFormatting>
  <conditionalFormatting sqref="R151:R153">
    <cfRule type="containsErrors" dxfId="911" priority="1807">
      <formula>ISERROR(R151)</formula>
    </cfRule>
  </conditionalFormatting>
  <conditionalFormatting sqref="R154">
    <cfRule type="containsErrors" dxfId="910" priority="1808">
      <formula>ISERROR(R154)</formula>
    </cfRule>
  </conditionalFormatting>
  <conditionalFormatting sqref="R155">
    <cfRule type="containsErrors" dxfId="909" priority="1806">
      <formula>ISERROR(R155)</formula>
    </cfRule>
  </conditionalFormatting>
  <conditionalFormatting sqref="S151:S153">
    <cfRule type="containsErrors" dxfId="908" priority="1804">
      <formula>ISERROR(S151)</formula>
    </cfRule>
  </conditionalFormatting>
  <conditionalFormatting sqref="S154">
    <cfRule type="containsErrors" dxfId="907" priority="1805">
      <formula>ISERROR(S154)</formula>
    </cfRule>
  </conditionalFormatting>
  <conditionalFormatting sqref="S155">
    <cfRule type="containsErrors" dxfId="906" priority="1803">
      <formula>ISERROR(S155)</formula>
    </cfRule>
  </conditionalFormatting>
  <conditionalFormatting sqref="T151:T153">
    <cfRule type="containsErrors" dxfId="905" priority="1801">
      <formula>ISERROR(T151)</formula>
    </cfRule>
  </conditionalFormatting>
  <conditionalFormatting sqref="T154">
    <cfRule type="containsErrors" dxfId="904" priority="1802">
      <formula>ISERROR(T154)</formula>
    </cfRule>
  </conditionalFormatting>
  <conditionalFormatting sqref="T155">
    <cfRule type="containsErrors" dxfId="903" priority="1800">
      <formula>ISERROR(T155)</formula>
    </cfRule>
  </conditionalFormatting>
  <conditionalFormatting sqref="R162:R167 R169:R171">
    <cfRule type="containsErrors" dxfId="902" priority="1799">
      <formula>ISERROR(R162)</formula>
    </cfRule>
  </conditionalFormatting>
  <conditionalFormatting sqref="R172:R173">
    <cfRule type="containsErrors" dxfId="901" priority="1798">
      <formula>ISERROR(R172)</formula>
    </cfRule>
  </conditionalFormatting>
  <conditionalFormatting sqref="R168">
    <cfRule type="containsErrors" dxfId="900" priority="1797">
      <formula>ISERROR(R168)</formula>
    </cfRule>
  </conditionalFormatting>
  <conditionalFormatting sqref="S162:S167 S169:S171">
    <cfRule type="containsErrors" dxfId="899" priority="1796">
      <formula>ISERROR(S162)</formula>
    </cfRule>
  </conditionalFormatting>
  <conditionalFormatting sqref="S172:S173">
    <cfRule type="containsErrors" dxfId="898" priority="1795">
      <formula>ISERROR(S172)</formula>
    </cfRule>
  </conditionalFormatting>
  <conditionalFormatting sqref="S168">
    <cfRule type="containsErrors" dxfId="897" priority="1794">
      <formula>ISERROR(S168)</formula>
    </cfRule>
  </conditionalFormatting>
  <conditionalFormatting sqref="T162:T167 T169:T171">
    <cfRule type="containsErrors" dxfId="896" priority="1793">
      <formula>ISERROR(T162)</formula>
    </cfRule>
  </conditionalFormatting>
  <conditionalFormatting sqref="T172:T173">
    <cfRule type="containsErrors" dxfId="895" priority="1792">
      <formula>ISERROR(T172)</formula>
    </cfRule>
  </conditionalFormatting>
  <conditionalFormatting sqref="T168">
    <cfRule type="containsErrors" dxfId="894" priority="1791">
      <formula>ISERROR(T168)</formula>
    </cfRule>
  </conditionalFormatting>
  <conditionalFormatting sqref="R178 R180:R181">
    <cfRule type="containsErrors" dxfId="893" priority="1790">
      <formula>ISERROR(R178)</formula>
    </cfRule>
  </conditionalFormatting>
  <conditionalFormatting sqref="R182">
    <cfRule type="containsErrors" dxfId="892" priority="1789">
      <formula>ISERROR(R182)</formula>
    </cfRule>
  </conditionalFormatting>
  <conditionalFormatting sqref="R179">
    <cfRule type="containsErrors" dxfId="891" priority="1788">
      <formula>ISERROR(R179)</formula>
    </cfRule>
  </conditionalFormatting>
  <conditionalFormatting sqref="R183">
    <cfRule type="containsErrors" dxfId="890" priority="1787">
      <formula>ISERROR(R183)</formula>
    </cfRule>
  </conditionalFormatting>
  <conditionalFormatting sqref="R177">
    <cfRule type="containsErrors" dxfId="889" priority="1786">
      <formula>ISERROR(R177)</formula>
    </cfRule>
  </conditionalFormatting>
  <conditionalFormatting sqref="S178 S180:S181">
    <cfRule type="containsErrors" dxfId="888" priority="1785">
      <formula>ISERROR(S178)</formula>
    </cfRule>
  </conditionalFormatting>
  <conditionalFormatting sqref="S182">
    <cfRule type="containsErrors" dxfId="887" priority="1784">
      <formula>ISERROR(S182)</formula>
    </cfRule>
  </conditionalFormatting>
  <conditionalFormatting sqref="S179">
    <cfRule type="containsErrors" dxfId="886" priority="1783">
      <formula>ISERROR(S179)</formula>
    </cfRule>
  </conditionalFormatting>
  <conditionalFormatting sqref="S183">
    <cfRule type="containsErrors" dxfId="885" priority="1782">
      <formula>ISERROR(S183)</formula>
    </cfRule>
  </conditionalFormatting>
  <conditionalFormatting sqref="S177">
    <cfRule type="containsErrors" dxfId="884" priority="1781">
      <formula>ISERROR(S177)</formula>
    </cfRule>
  </conditionalFormatting>
  <conditionalFormatting sqref="T178 T180:T181">
    <cfRule type="containsErrors" dxfId="883" priority="1780">
      <formula>ISERROR(T178)</formula>
    </cfRule>
  </conditionalFormatting>
  <conditionalFormatting sqref="T182">
    <cfRule type="containsErrors" dxfId="882" priority="1779">
      <formula>ISERROR(T182)</formula>
    </cfRule>
  </conditionalFormatting>
  <conditionalFormatting sqref="T179">
    <cfRule type="containsErrors" dxfId="881" priority="1778">
      <formula>ISERROR(T179)</formula>
    </cfRule>
  </conditionalFormatting>
  <conditionalFormatting sqref="T183">
    <cfRule type="containsErrors" dxfId="880" priority="1777">
      <formula>ISERROR(T183)</formula>
    </cfRule>
  </conditionalFormatting>
  <conditionalFormatting sqref="T177">
    <cfRule type="containsErrors" dxfId="879" priority="1776">
      <formula>ISERROR(T177)</formula>
    </cfRule>
  </conditionalFormatting>
  <conditionalFormatting sqref="R190">
    <cfRule type="containsErrors" dxfId="878" priority="1775">
      <formula>ISERROR(R190)</formula>
    </cfRule>
  </conditionalFormatting>
  <conditionalFormatting sqref="R187:R188">
    <cfRule type="containsErrors" dxfId="877" priority="1774">
      <formula>ISERROR(R187)</formula>
    </cfRule>
  </conditionalFormatting>
  <conditionalFormatting sqref="R189">
    <cfRule type="containsErrors" dxfId="876" priority="1773">
      <formula>ISERROR(R189)</formula>
    </cfRule>
  </conditionalFormatting>
  <conditionalFormatting sqref="R191">
    <cfRule type="containsErrors" dxfId="875" priority="1772">
      <formula>ISERROR(R191)</formula>
    </cfRule>
  </conditionalFormatting>
  <conditionalFormatting sqref="S190">
    <cfRule type="containsErrors" dxfId="874" priority="1771">
      <formula>ISERROR(S190)</formula>
    </cfRule>
  </conditionalFormatting>
  <conditionalFormatting sqref="S187:S188">
    <cfRule type="containsErrors" dxfId="873" priority="1770">
      <formula>ISERROR(S187)</formula>
    </cfRule>
  </conditionalFormatting>
  <conditionalFormatting sqref="S189">
    <cfRule type="containsErrors" dxfId="872" priority="1769">
      <formula>ISERROR(S189)</formula>
    </cfRule>
  </conditionalFormatting>
  <conditionalFormatting sqref="S191">
    <cfRule type="containsErrors" dxfId="871" priority="1768">
      <formula>ISERROR(S191)</formula>
    </cfRule>
  </conditionalFormatting>
  <conditionalFormatting sqref="T190">
    <cfRule type="containsErrors" dxfId="870" priority="1767">
      <formula>ISERROR(T190)</formula>
    </cfRule>
  </conditionalFormatting>
  <conditionalFormatting sqref="T187:T188">
    <cfRule type="containsErrors" dxfId="869" priority="1766">
      <formula>ISERROR(T187)</formula>
    </cfRule>
  </conditionalFormatting>
  <conditionalFormatting sqref="T189">
    <cfRule type="containsErrors" dxfId="868" priority="1765">
      <formula>ISERROR(T189)</formula>
    </cfRule>
  </conditionalFormatting>
  <conditionalFormatting sqref="T191">
    <cfRule type="containsErrors" dxfId="867" priority="1764">
      <formula>ISERROR(T191)</formula>
    </cfRule>
  </conditionalFormatting>
  <conditionalFormatting sqref="AF23:AF27">
    <cfRule type="containsErrors" dxfId="866" priority="1705">
      <formula>ISERROR(AF23)</formula>
    </cfRule>
  </conditionalFormatting>
  <conditionalFormatting sqref="AF106:AF110">
    <cfRule type="containsErrors" dxfId="865" priority="1703">
      <formula>ISERROR(AF106)</formula>
    </cfRule>
  </conditionalFormatting>
  <conditionalFormatting sqref="AF177:AF181">
    <cfRule type="containsErrors" dxfId="864" priority="1701">
      <formula>ISERROR(AF177)</formula>
    </cfRule>
  </conditionalFormatting>
  <conditionalFormatting sqref="AD101:AD102">
    <cfRule type="containsErrors" dxfId="863" priority="1686">
      <formula>ISERROR(AD101)</formula>
    </cfRule>
  </conditionalFormatting>
  <conditionalFormatting sqref="AD97">
    <cfRule type="containsErrors" dxfId="862" priority="1685">
      <formula>ISERROR(AD97)</formula>
    </cfRule>
  </conditionalFormatting>
  <conditionalFormatting sqref="AD107 AD109:AD110">
    <cfRule type="containsErrors" dxfId="861" priority="1684">
      <formula>ISERROR(AD107)</formula>
    </cfRule>
  </conditionalFormatting>
  <conditionalFormatting sqref="AD108">
    <cfRule type="containsErrors" dxfId="860" priority="1683">
      <formula>ISERROR(AD108)</formula>
    </cfRule>
  </conditionalFormatting>
  <conditionalFormatting sqref="AD127:AD132 AD134:AD136">
    <cfRule type="containsErrors" dxfId="859" priority="1682">
      <formula>ISERROR(AD127)</formula>
    </cfRule>
  </conditionalFormatting>
  <conditionalFormatting sqref="AD137:AD138">
    <cfRule type="containsErrors" dxfId="858" priority="1681">
      <formula>ISERROR(AD137)</formula>
    </cfRule>
  </conditionalFormatting>
  <conditionalFormatting sqref="AD133">
    <cfRule type="containsErrors" dxfId="857" priority="1680">
      <formula>ISERROR(AD133)</formula>
    </cfRule>
  </conditionalFormatting>
  <conditionalFormatting sqref="AD143:AD145">
    <cfRule type="containsErrors" dxfId="856" priority="1679">
      <formula>ISERROR(AD143)</formula>
    </cfRule>
  </conditionalFormatting>
  <conditionalFormatting sqref="AD172:AD173">
    <cfRule type="containsErrors" dxfId="855" priority="1676">
      <formula>ISERROR(AD172)</formula>
    </cfRule>
  </conditionalFormatting>
  <conditionalFormatting sqref="AD162:AD167 AD169:AD171">
    <cfRule type="containsErrors" dxfId="854" priority="1677">
      <formula>ISERROR(AD162)</formula>
    </cfRule>
  </conditionalFormatting>
  <conditionalFormatting sqref="AD168">
    <cfRule type="containsErrors" dxfId="853" priority="1675">
      <formula>ISERROR(AD168)</formula>
    </cfRule>
  </conditionalFormatting>
  <conditionalFormatting sqref="AD178 AD180:AD181">
    <cfRule type="containsErrors" dxfId="852" priority="1674">
      <formula>ISERROR(AD178)</formula>
    </cfRule>
  </conditionalFormatting>
  <conditionalFormatting sqref="AD179">
    <cfRule type="containsErrors" dxfId="851" priority="1673">
      <formula>ISERROR(AD179)</formula>
    </cfRule>
  </conditionalFormatting>
  <conditionalFormatting sqref="AD8:AD13 AD15:AD17">
    <cfRule type="containsErrors" dxfId="850" priority="1697">
      <formula>ISERROR(AD8)</formula>
    </cfRule>
  </conditionalFormatting>
  <conditionalFormatting sqref="AD18:AD19">
    <cfRule type="containsErrors" dxfId="849" priority="1696">
      <formula>ISERROR(AD18)</formula>
    </cfRule>
  </conditionalFormatting>
  <conditionalFormatting sqref="AD14">
    <cfRule type="containsErrors" dxfId="848" priority="1695">
      <formula>ISERROR(AD14)</formula>
    </cfRule>
  </conditionalFormatting>
  <conditionalFormatting sqref="AD24 AD26:AD27">
    <cfRule type="containsErrors" dxfId="847" priority="1694">
      <formula>ISERROR(AD24)</formula>
    </cfRule>
  </conditionalFormatting>
  <conditionalFormatting sqref="AD25">
    <cfRule type="containsErrors" dxfId="846" priority="1693">
      <formula>ISERROR(AD25)</formula>
    </cfRule>
  </conditionalFormatting>
  <conditionalFormatting sqref="AD49:AD54 AD56:AD58">
    <cfRule type="containsErrors" dxfId="845" priority="1692">
      <formula>ISERROR(AD49)</formula>
    </cfRule>
  </conditionalFormatting>
  <conditionalFormatting sqref="AD59:AD60">
    <cfRule type="containsErrors" dxfId="844" priority="1691">
      <formula>ISERROR(AD59)</formula>
    </cfRule>
  </conditionalFormatting>
  <conditionalFormatting sqref="AD55">
    <cfRule type="containsErrors" dxfId="843" priority="1690">
      <formula>ISERROR(AD55)</formula>
    </cfRule>
  </conditionalFormatting>
  <conditionalFormatting sqref="AD65 AD67:AD68">
    <cfRule type="containsErrors" dxfId="842" priority="1689">
      <formula>ISERROR(AD65)</formula>
    </cfRule>
  </conditionalFormatting>
  <conditionalFormatting sqref="AD66">
    <cfRule type="containsErrors" dxfId="841" priority="1688">
      <formula>ISERROR(AD66)</formula>
    </cfRule>
  </conditionalFormatting>
  <conditionalFormatting sqref="AD91:AD96 AD98:AD100">
    <cfRule type="containsErrors" dxfId="840" priority="1687">
      <formula>ISERROR(AD91)</formula>
    </cfRule>
  </conditionalFormatting>
  <conditionalFormatting sqref="AD23">
    <cfRule type="containsErrors" dxfId="839" priority="1672">
      <formula>ISERROR(AD23)</formula>
    </cfRule>
  </conditionalFormatting>
  <conditionalFormatting sqref="AD64">
    <cfRule type="containsErrors" dxfId="838" priority="1671">
      <formula>ISERROR(AD64)</formula>
    </cfRule>
  </conditionalFormatting>
  <conditionalFormatting sqref="AD106">
    <cfRule type="containsErrors" dxfId="837" priority="1670">
      <formula>ISERROR(AD106)</formula>
    </cfRule>
  </conditionalFormatting>
  <conditionalFormatting sqref="AD142">
    <cfRule type="containsErrors" dxfId="836" priority="1669">
      <formula>ISERROR(AD142)</formula>
    </cfRule>
  </conditionalFormatting>
  <conditionalFormatting sqref="AD177">
    <cfRule type="containsErrors" dxfId="835" priority="1668">
      <formula>ISERROR(AD177)</formula>
    </cfRule>
  </conditionalFormatting>
  <conditionalFormatting sqref="U8:U13 U15:U17">
    <cfRule type="containsErrors" dxfId="834" priority="1664">
      <formula>ISERROR(U8)</formula>
    </cfRule>
  </conditionalFormatting>
  <conditionalFormatting sqref="U18:U19">
    <cfRule type="containsErrors" dxfId="833" priority="1663">
      <formula>ISERROR(U18)</formula>
    </cfRule>
  </conditionalFormatting>
  <conditionalFormatting sqref="U14">
    <cfRule type="containsErrors" dxfId="832" priority="1662">
      <formula>ISERROR(U14)</formula>
    </cfRule>
  </conditionalFormatting>
  <conditionalFormatting sqref="U24 U26:U27">
    <cfRule type="containsErrors" dxfId="831" priority="1661">
      <formula>ISERROR(U24)</formula>
    </cfRule>
  </conditionalFormatting>
  <conditionalFormatting sqref="U28">
    <cfRule type="containsErrors" dxfId="830" priority="1660">
      <formula>ISERROR(U28)</formula>
    </cfRule>
  </conditionalFormatting>
  <conditionalFormatting sqref="U25">
    <cfRule type="containsErrors" dxfId="829" priority="1659">
      <formula>ISERROR(U25)</formula>
    </cfRule>
  </conditionalFormatting>
  <conditionalFormatting sqref="U29">
    <cfRule type="containsErrors" dxfId="828" priority="1658">
      <formula>ISERROR(U29)</formula>
    </cfRule>
  </conditionalFormatting>
  <conditionalFormatting sqref="U23">
    <cfRule type="containsErrors" dxfId="827" priority="1657">
      <formula>ISERROR(U23)</formula>
    </cfRule>
  </conditionalFormatting>
  <conditionalFormatting sqref="U38">
    <cfRule type="containsErrors" dxfId="826" priority="1656">
      <formula>ISERROR(U38)</formula>
    </cfRule>
  </conditionalFormatting>
  <conditionalFormatting sqref="U33:U34">
    <cfRule type="containsErrors" dxfId="825" priority="1655">
      <formula>ISERROR(U33)</formula>
    </cfRule>
  </conditionalFormatting>
  <conditionalFormatting sqref="U36:U37">
    <cfRule type="containsErrors" dxfId="824" priority="1654">
      <formula>ISERROR(U36)</formula>
    </cfRule>
  </conditionalFormatting>
  <conditionalFormatting sqref="U39">
    <cfRule type="containsErrors" dxfId="823" priority="1653">
      <formula>ISERROR(U39)</formula>
    </cfRule>
  </conditionalFormatting>
  <conditionalFormatting sqref="U59:U60">
    <cfRule type="containsErrors" dxfId="822" priority="1650">
      <formula>ISERROR(U59)</formula>
    </cfRule>
  </conditionalFormatting>
  <conditionalFormatting sqref="U49:U54 U56:U58">
    <cfRule type="containsErrors" dxfId="821" priority="1651">
      <formula>ISERROR(U49)</formula>
    </cfRule>
  </conditionalFormatting>
  <conditionalFormatting sqref="U55">
    <cfRule type="containsErrors" dxfId="820" priority="1649">
      <formula>ISERROR(U55)</formula>
    </cfRule>
  </conditionalFormatting>
  <conditionalFormatting sqref="U65 U67:U68">
    <cfRule type="containsErrors" dxfId="819" priority="1648">
      <formula>ISERROR(U65)</formula>
    </cfRule>
  </conditionalFormatting>
  <conditionalFormatting sqref="U69">
    <cfRule type="containsErrors" dxfId="818" priority="1647">
      <formula>ISERROR(U69)</formula>
    </cfRule>
  </conditionalFormatting>
  <conditionalFormatting sqref="U66">
    <cfRule type="containsErrors" dxfId="817" priority="1646">
      <formula>ISERROR(U66)</formula>
    </cfRule>
  </conditionalFormatting>
  <conditionalFormatting sqref="U70">
    <cfRule type="containsErrors" dxfId="816" priority="1645">
      <formula>ISERROR(U70)</formula>
    </cfRule>
  </conditionalFormatting>
  <conditionalFormatting sqref="U64">
    <cfRule type="containsErrors" dxfId="815" priority="1644">
      <formula>ISERROR(U64)</formula>
    </cfRule>
  </conditionalFormatting>
  <conditionalFormatting sqref="U78:U79">
    <cfRule type="containsErrors" dxfId="814" priority="1641">
      <formula>ISERROR(U78)</formula>
    </cfRule>
  </conditionalFormatting>
  <conditionalFormatting sqref="U74:U76">
    <cfRule type="containsErrors" dxfId="813" priority="1642">
      <formula>ISERROR(U74)</formula>
    </cfRule>
  </conditionalFormatting>
  <conditionalFormatting sqref="U80">
    <cfRule type="containsErrors" dxfId="812" priority="1643">
      <formula>ISERROR(U80)</formula>
    </cfRule>
  </conditionalFormatting>
  <conditionalFormatting sqref="U81">
    <cfRule type="containsErrors" dxfId="811" priority="1640">
      <formula>ISERROR(U81)</formula>
    </cfRule>
  </conditionalFormatting>
  <conditionalFormatting sqref="U84">
    <cfRule type="containsErrors" dxfId="810" priority="1639">
      <formula>ISERROR(U84)</formula>
    </cfRule>
  </conditionalFormatting>
  <conditionalFormatting sqref="U101:U102">
    <cfRule type="containsErrors" dxfId="809" priority="1637">
      <formula>ISERROR(U101)</formula>
    </cfRule>
  </conditionalFormatting>
  <conditionalFormatting sqref="U91:U96 U98:U100">
    <cfRule type="containsErrors" dxfId="808" priority="1638">
      <formula>ISERROR(U91)</formula>
    </cfRule>
  </conditionalFormatting>
  <conditionalFormatting sqref="U97">
    <cfRule type="containsErrors" dxfId="807" priority="1636">
      <formula>ISERROR(U97)</formula>
    </cfRule>
  </conditionalFormatting>
  <conditionalFormatting sqref="U111">
    <cfRule type="containsErrors" dxfId="806" priority="1634">
      <formula>ISERROR(U111)</formula>
    </cfRule>
  </conditionalFormatting>
  <conditionalFormatting sqref="U107 U109:U110">
    <cfRule type="containsErrors" dxfId="805" priority="1635">
      <formula>ISERROR(U107)</formula>
    </cfRule>
  </conditionalFormatting>
  <conditionalFormatting sqref="U108">
    <cfRule type="containsErrors" dxfId="804" priority="1633">
      <formula>ISERROR(U108)</formula>
    </cfRule>
  </conditionalFormatting>
  <conditionalFormatting sqref="U112">
    <cfRule type="containsErrors" dxfId="803" priority="1632">
      <formula>ISERROR(U112)</formula>
    </cfRule>
  </conditionalFormatting>
  <conditionalFormatting sqref="U106:V106">
    <cfRule type="containsErrors" dxfId="802" priority="1631">
      <formula>ISERROR(U106)</formula>
    </cfRule>
  </conditionalFormatting>
  <conditionalFormatting sqref="U116:U118">
    <cfRule type="containsErrors" dxfId="801" priority="1629">
      <formula>ISERROR(U116)</formula>
    </cfRule>
  </conditionalFormatting>
  <conditionalFormatting sqref="U119">
    <cfRule type="containsErrors" dxfId="800" priority="1630">
      <formula>ISERROR(U119)</formula>
    </cfRule>
  </conditionalFormatting>
  <conditionalFormatting sqref="U120">
    <cfRule type="containsErrors" dxfId="799" priority="1628">
      <formula>ISERROR(U120)</formula>
    </cfRule>
  </conditionalFormatting>
  <conditionalFormatting sqref="U138">
    <cfRule type="containsErrors" dxfId="798" priority="1627">
      <formula>ISERROR(U138)</formula>
    </cfRule>
  </conditionalFormatting>
  <conditionalFormatting sqref="U127:U132 U134:U136">
    <cfRule type="containsErrors" dxfId="797" priority="1626">
      <formula>ISERROR(U127)</formula>
    </cfRule>
  </conditionalFormatting>
  <conditionalFormatting sqref="U137">
    <cfRule type="containsErrors" dxfId="796" priority="1625">
      <formula>ISERROR(U137)</formula>
    </cfRule>
  </conditionalFormatting>
  <conditionalFormatting sqref="U133">
    <cfRule type="containsErrors" dxfId="795" priority="1624">
      <formula>ISERROR(U133)</formula>
    </cfRule>
  </conditionalFormatting>
  <conditionalFormatting sqref="U143:U145">
    <cfRule type="containsErrors" dxfId="794" priority="1623">
      <formula>ISERROR(U143)</formula>
    </cfRule>
  </conditionalFormatting>
  <conditionalFormatting sqref="U146">
    <cfRule type="containsErrors" dxfId="793" priority="1622">
      <formula>ISERROR(U146)</formula>
    </cfRule>
  </conditionalFormatting>
  <conditionalFormatting sqref="U147">
    <cfRule type="containsErrors" dxfId="792" priority="1621">
      <formula>ISERROR(U147)</formula>
    </cfRule>
  </conditionalFormatting>
  <conditionalFormatting sqref="U142">
    <cfRule type="containsErrors" dxfId="791" priority="1620">
      <formula>ISERROR(U142)</formula>
    </cfRule>
  </conditionalFormatting>
  <conditionalFormatting sqref="U151:U153">
    <cfRule type="containsErrors" dxfId="790" priority="1617">
      <formula>ISERROR(U151)</formula>
    </cfRule>
  </conditionalFormatting>
  <conditionalFormatting sqref="U154">
    <cfRule type="containsErrors" dxfId="789" priority="1618">
      <formula>ISERROR(U154)</formula>
    </cfRule>
  </conditionalFormatting>
  <conditionalFormatting sqref="U155">
    <cfRule type="containsErrors" dxfId="788" priority="1616">
      <formula>ISERROR(U155)</formula>
    </cfRule>
  </conditionalFormatting>
  <conditionalFormatting sqref="U162:U167 U169:U171">
    <cfRule type="containsErrors" dxfId="787" priority="1615">
      <formula>ISERROR(U162)</formula>
    </cfRule>
  </conditionalFormatting>
  <conditionalFormatting sqref="U172:U173">
    <cfRule type="containsErrors" dxfId="786" priority="1614">
      <formula>ISERROR(U172)</formula>
    </cfRule>
  </conditionalFormatting>
  <conditionalFormatting sqref="U168">
    <cfRule type="containsErrors" dxfId="785" priority="1613">
      <formula>ISERROR(U168)</formula>
    </cfRule>
  </conditionalFormatting>
  <conditionalFormatting sqref="U178 U180:U181">
    <cfRule type="containsErrors" dxfId="784" priority="1612">
      <formula>ISERROR(U178)</formula>
    </cfRule>
  </conditionalFormatting>
  <conditionalFormatting sqref="U182">
    <cfRule type="containsErrors" dxfId="783" priority="1611">
      <formula>ISERROR(U182)</formula>
    </cfRule>
  </conditionalFormatting>
  <conditionalFormatting sqref="U179">
    <cfRule type="containsErrors" dxfId="782" priority="1610">
      <formula>ISERROR(U179)</formula>
    </cfRule>
  </conditionalFormatting>
  <conditionalFormatting sqref="U183">
    <cfRule type="containsErrors" dxfId="781" priority="1609">
      <formula>ISERROR(U183)</formula>
    </cfRule>
  </conditionalFormatting>
  <conditionalFormatting sqref="U177">
    <cfRule type="containsErrors" dxfId="780" priority="1608">
      <formula>ISERROR(U177)</formula>
    </cfRule>
  </conditionalFormatting>
  <conditionalFormatting sqref="U190">
    <cfRule type="containsErrors" dxfId="779" priority="1607">
      <formula>ISERROR(U190)</formula>
    </cfRule>
  </conditionalFormatting>
  <conditionalFormatting sqref="U187:U188">
    <cfRule type="containsErrors" dxfId="778" priority="1606">
      <formula>ISERROR(U187)</formula>
    </cfRule>
  </conditionalFormatting>
  <conditionalFormatting sqref="U189">
    <cfRule type="containsErrors" dxfId="777" priority="1605">
      <formula>ISERROR(U189)</formula>
    </cfRule>
  </conditionalFormatting>
  <conditionalFormatting sqref="U191">
    <cfRule type="containsErrors" dxfId="776" priority="1604">
      <formula>ISERROR(U191)</formula>
    </cfRule>
  </conditionalFormatting>
  <conditionalFormatting sqref="AF8:AF13 AF15:AF17">
    <cfRule type="containsErrors" dxfId="775" priority="1603">
      <formula>ISERROR(AF8)</formula>
    </cfRule>
  </conditionalFormatting>
  <conditionalFormatting sqref="AF18:AF19">
    <cfRule type="containsErrors" dxfId="774" priority="1602">
      <formula>ISERROR(AF18)</formula>
    </cfRule>
  </conditionalFormatting>
  <conditionalFormatting sqref="AF14">
    <cfRule type="containsErrors" dxfId="773" priority="1601">
      <formula>ISERROR(AF14)</formula>
    </cfRule>
  </conditionalFormatting>
  <conditionalFormatting sqref="AF49:AF54 AF56:AF58">
    <cfRule type="containsErrors" dxfId="772" priority="1600">
      <formula>ISERROR(AF49)</formula>
    </cfRule>
  </conditionalFormatting>
  <conditionalFormatting sqref="AF59:AF60">
    <cfRule type="containsErrors" dxfId="771" priority="1599">
      <formula>ISERROR(AF59)</formula>
    </cfRule>
  </conditionalFormatting>
  <conditionalFormatting sqref="AF55">
    <cfRule type="containsErrors" dxfId="770" priority="1598">
      <formula>ISERROR(AF55)</formula>
    </cfRule>
  </conditionalFormatting>
  <conditionalFormatting sqref="AF65 AF67:AF68">
    <cfRule type="containsErrors" dxfId="769" priority="1597">
      <formula>ISERROR(AF65)</formula>
    </cfRule>
  </conditionalFormatting>
  <conditionalFormatting sqref="AF66">
    <cfRule type="containsErrors" dxfId="768" priority="1596">
      <formula>ISERROR(AF66)</formula>
    </cfRule>
  </conditionalFormatting>
  <conditionalFormatting sqref="AF64">
    <cfRule type="containsErrors" dxfId="767" priority="1595">
      <formula>ISERROR(AF64)</formula>
    </cfRule>
  </conditionalFormatting>
  <conditionalFormatting sqref="AF101:AF102">
    <cfRule type="containsErrors" dxfId="766" priority="1593">
      <formula>ISERROR(AF101)</formula>
    </cfRule>
  </conditionalFormatting>
  <conditionalFormatting sqref="AF97">
    <cfRule type="containsErrors" dxfId="765" priority="1592">
      <formula>ISERROR(AF97)</formula>
    </cfRule>
  </conditionalFormatting>
  <conditionalFormatting sqref="AF91:AF96 AF98:AF100">
    <cfRule type="containsErrors" dxfId="764" priority="1594">
      <formula>ISERROR(AF91)</formula>
    </cfRule>
  </conditionalFormatting>
  <conditionalFormatting sqref="AF127:AF132 AF134:AF136">
    <cfRule type="containsErrors" dxfId="763" priority="1591">
      <formula>ISERROR(AF127)</formula>
    </cfRule>
  </conditionalFormatting>
  <conditionalFormatting sqref="AF137:AF138">
    <cfRule type="containsErrors" dxfId="762" priority="1590">
      <formula>ISERROR(AF137)</formula>
    </cfRule>
  </conditionalFormatting>
  <conditionalFormatting sqref="AF133">
    <cfRule type="containsErrors" dxfId="761" priority="1589">
      <formula>ISERROR(AF133)</formula>
    </cfRule>
  </conditionalFormatting>
  <conditionalFormatting sqref="AF172:AF173">
    <cfRule type="containsErrors" dxfId="760" priority="1587">
      <formula>ISERROR(AF172)</formula>
    </cfRule>
  </conditionalFormatting>
  <conditionalFormatting sqref="AF162:AF167 AF169:AF171">
    <cfRule type="containsErrors" dxfId="759" priority="1588">
      <formula>ISERROR(AF162)</formula>
    </cfRule>
  </conditionalFormatting>
  <conditionalFormatting sqref="AF168">
    <cfRule type="containsErrors" dxfId="758" priority="1586">
      <formula>ISERROR(AF168)</formula>
    </cfRule>
  </conditionalFormatting>
  <conditionalFormatting sqref="V176">
    <cfRule type="containsErrors" dxfId="757" priority="1566">
      <formula>ISERROR(V176)</formula>
    </cfRule>
  </conditionalFormatting>
  <conditionalFormatting sqref="V80 V154 V84">
    <cfRule type="containsErrors" dxfId="756" priority="1585">
      <formula>ISERROR(V80)</formula>
    </cfRule>
  </conditionalFormatting>
  <conditionalFormatting sqref="V22">
    <cfRule type="containsErrors" dxfId="755" priority="1583">
      <formula>ISERROR(V22)</formula>
    </cfRule>
  </conditionalFormatting>
  <conditionalFormatting sqref="V65 V67:V68">
    <cfRule type="containsErrors" dxfId="754" priority="1565">
      <formula>ISERROR(V65)</formula>
    </cfRule>
  </conditionalFormatting>
  <conditionalFormatting sqref="V8:V17">
    <cfRule type="containsErrors" dxfId="753" priority="1582">
      <formula>ISERROR(V8)</formula>
    </cfRule>
  </conditionalFormatting>
  <conditionalFormatting sqref="V66">
    <cfRule type="containsErrors" dxfId="752" priority="1564">
      <formula>ISERROR(V66)</formula>
    </cfRule>
  </conditionalFormatting>
  <conditionalFormatting sqref="V105">
    <cfRule type="containsErrors" dxfId="751" priority="1574">
      <formula>ISERROR(V105)</formula>
    </cfRule>
  </conditionalFormatting>
  <conditionalFormatting sqref="V126">
    <cfRule type="containsErrors" dxfId="750" priority="1573">
      <formula>ISERROR(V126)</formula>
    </cfRule>
  </conditionalFormatting>
  <conditionalFormatting sqref="V127:V129 V131:V136">
    <cfRule type="containsErrors" dxfId="749" priority="1572">
      <formula>ISERROR(V127)</formula>
    </cfRule>
  </conditionalFormatting>
  <conditionalFormatting sqref="V7">
    <cfRule type="containsErrors" dxfId="748" priority="1584">
      <formula>ISERROR(V7)</formula>
    </cfRule>
  </conditionalFormatting>
  <conditionalFormatting sqref="V178 V180:V181">
    <cfRule type="containsErrors" dxfId="747" priority="1556">
      <formula>ISERROR(V178)</formula>
    </cfRule>
  </conditionalFormatting>
  <conditionalFormatting sqref="V179">
    <cfRule type="containsErrors" dxfId="746" priority="1555">
      <formula>ISERROR(V179)</formula>
    </cfRule>
  </conditionalFormatting>
  <conditionalFormatting sqref="V48">
    <cfRule type="containsErrors" dxfId="745" priority="1581">
      <formula>ISERROR(V48)</formula>
    </cfRule>
  </conditionalFormatting>
  <conditionalFormatting sqref="V69">
    <cfRule type="containsErrors" dxfId="744" priority="1554">
      <formula>ISERROR(V69)</formula>
    </cfRule>
  </conditionalFormatting>
  <conditionalFormatting sqref="V49:V58">
    <cfRule type="containsErrors" dxfId="743" priority="1580">
      <formula>ISERROR(V49)</formula>
    </cfRule>
  </conditionalFormatting>
  <conditionalFormatting sqref="V73">
    <cfRule type="containsErrors" dxfId="742" priority="1579">
      <formula>ISERROR(V73)</formula>
    </cfRule>
  </conditionalFormatting>
  <conditionalFormatting sqref="V63">
    <cfRule type="containsErrors" dxfId="741" priority="1578">
      <formula>ISERROR(V63)</formula>
    </cfRule>
  </conditionalFormatting>
  <conditionalFormatting sqref="V74:V77">
    <cfRule type="containsErrors" dxfId="740" priority="1577">
      <formula>ISERROR(V74)</formula>
    </cfRule>
  </conditionalFormatting>
  <conditionalFormatting sqref="V70">
    <cfRule type="containsErrors" dxfId="739" priority="1545">
      <formula>ISERROR(V70)</formula>
    </cfRule>
  </conditionalFormatting>
  <conditionalFormatting sqref="V91:V100">
    <cfRule type="containsErrors" dxfId="738" priority="1575">
      <formula>ISERROR(V91)</formula>
    </cfRule>
  </conditionalFormatting>
  <conditionalFormatting sqref="V81">
    <cfRule type="containsErrors" dxfId="737" priority="1544">
      <formula>ISERROR(V81)</formula>
    </cfRule>
  </conditionalFormatting>
  <conditionalFormatting sqref="V29">
    <cfRule type="containsErrors" dxfId="736" priority="1546">
      <formula>ISERROR(V29)</formula>
    </cfRule>
  </conditionalFormatting>
  <conditionalFormatting sqref="V151:V153">
    <cfRule type="containsErrors" dxfId="735" priority="1569">
      <formula>ISERROR(V151)</formula>
    </cfRule>
  </conditionalFormatting>
  <conditionalFormatting sqref="V150">
    <cfRule type="containsErrors" dxfId="734" priority="1571">
      <formula>ISERROR(V150)</formula>
    </cfRule>
  </conditionalFormatting>
  <conditionalFormatting sqref="V90">
    <cfRule type="containsErrors" dxfId="733" priority="1576">
      <formula>ISERROR(V90)</formula>
    </cfRule>
  </conditionalFormatting>
  <conditionalFormatting sqref="V162:V171">
    <cfRule type="containsErrors" dxfId="732" priority="1567">
      <formula>ISERROR(V162)</formula>
    </cfRule>
  </conditionalFormatting>
  <conditionalFormatting sqref="V161">
    <cfRule type="containsErrors" dxfId="731" priority="1568">
      <formula>ISERROR(V161)</formula>
    </cfRule>
  </conditionalFormatting>
  <conditionalFormatting sqref="V141">
    <cfRule type="containsErrors" dxfId="730" priority="1570">
      <formula>ISERROR(V141)</formula>
    </cfRule>
  </conditionalFormatting>
  <conditionalFormatting sqref="V28">
    <cfRule type="containsErrors" dxfId="729" priority="1562">
      <formula>ISERROR(V28)</formula>
    </cfRule>
  </conditionalFormatting>
  <conditionalFormatting sqref="V24 V26:V27">
    <cfRule type="containsErrors" dxfId="728" priority="1563">
      <formula>ISERROR(V24)</formula>
    </cfRule>
  </conditionalFormatting>
  <conditionalFormatting sqref="V25">
    <cfRule type="containsErrors" dxfId="727" priority="1561">
      <formula>ISERROR(V25)</formula>
    </cfRule>
  </conditionalFormatting>
  <conditionalFormatting sqref="V108">
    <cfRule type="containsErrors" dxfId="726" priority="1559">
      <formula>ISERROR(V108)</formula>
    </cfRule>
  </conditionalFormatting>
  <conditionalFormatting sqref="V107 V109:V110">
    <cfRule type="containsErrors" dxfId="725" priority="1560">
      <formula>ISERROR(V107)</formula>
    </cfRule>
  </conditionalFormatting>
  <conditionalFormatting sqref="V143:V145">
    <cfRule type="containsErrors" dxfId="724" priority="1558">
      <formula>ISERROR(V143)</formula>
    </cfRule>
  </conditionalFormatting>
  <conditionalFormatting sqref="V130">
    <cfRule type="containsErrors" dxfId="723" priority="1553">
      <formula>ISERROR(V130)</formula>
    </cfRule>
  </conditionalFormatting>
  <conditionalFormatting sqref="V78:V79">
    <cfRule type="containsErrors" dxfId="722" priority="1552">
      <formula>ISERROR(V78)</formula>
    </cfRule>
  </conditionalFormatting>
  <conditionalFormatting sqref="V18:V19">
    <cfRule type="containsErrors" dxfId="721" priority="1551">
      <formula>ISERROR(V18)</formula>
    </cfRule>
  </conditionalFormatting>
  <conditionalFormatting sqref="V59:V60">
    <cfRule type="containsErrors" dxfId="720" priority="1550">
      <formula>ISERROR(V59)</formula>
    </cfRule>
  </conditionalFormatting>
  <conditionalFormatting sqref="V101:V102">
    <cfRule type="containsErrors" dxfId="719" priority="1549">
      <formula>ISERROR(V101)</formula>
    </cfRule>
  </conditionalFormatting>
  <conditionalFormatting sqref="V137:V138">
    <cfRule type="containsErrors" dxfId="718" priority="1548">
      <formula>ISERROR(V137)</formula>
    </cfRule>
  </conditionalFormatting>
  <conditionalFormatting sqref="V172:V173">
    <cfRule type="containsErrors" dxfId="717" priority="1547">
      <formula>ISERROR(V172)</formula>
    </cfRule>
  </conditionalFormatting>
  <conditionalFormatting sqref="V155">
    <cfRule type="containsErrors" dxfId="716" priority="1543">
      <formula>ISERROR(V155)</formula>
    </cfRule>
  </conditionalFormatting>
  <conditionalFormatting sqref="V64">
    <cfRule type="containsErrors" dxfId="715" priority="1541">
      <formula>ISERROR(V64)</formula>
    </cfRule>
  </conditionalFormatting>
  <conditionalFormatting sqref="V106">
    <cfRule type="containsErrors" dxfId="714" priority="1540">
      <formula>ISERROR(V106)</formula>
    </cfRule>
  </conditionalFormatting>
  <conditionalFormatting sqref="V23">
    <cfRule type="containsErrors" dxfId="713" priority="1542">
      <formula>ISERROR(V23)</formula>
    </cfRule>
  </conditionalFormatting>
  <conditionalFormatting sqref="V142">
    <cfRule type="containsErrors" dxfId="712" priority="1539">
      <formula>ISERROR(V142)</formula>
    </cfRule>
  </conditionalFormatting>
  <conditionalFormatting sqref="V177">
    <cfRule type="containsErrors" dxfId="711" priority="1538">
      <formula>ISERROR(V177)</formula>
    </cfRule>
  </conditionalFormatting>
  <conditionalFormatting sqref="W74:W81 W84">
    <cfRule type="containsErrors" dxfId="710" priority="1501">
      <formula>ISERROR(W74)</formula>
    </cfRule>
  </conditionalFormatting>
  <conditionalFormatting sqref="W111">
    <cfRule type="containsErrors" dxfId="709" priority="1493">
      <formula>ISERROR(W111)</formula>
    </cfRule>
  </conditionalFormatting>
  <conditionalFormatting sqref="W112">
    <cfRule type="containsErrors" dxfId="708" priority="1491">
      <formula>ISERROR(W112)</formula>
    </cfRule>
  </conditionalFormatting>
  <conditionalFormatting sqref="W151:W155 Z152:Z153">
    <cfRule type="containsErrors" dxfId="707" priority="1476">
      <formula>ISERROR(W151)</formula>
    </cfRule>
  </conditionalFormatting>
  <conditionalFormatting sqref="W187:W191 W194">
    <cfRule type="containsErrors" dxfId="706" priority="1465">
      <formula>ISERROR(W187)</formula>
    </cfRule>
  </conditionalFormatting>
  <conditionalFormatting sqref="W8:W13 W15:W17">
    <cfRule type="containsErrors" dxfId="705" priority="1462">
      <formula>ISERROR(W8)</formula>
    </cfRule>
  </conditionalFormatting>
  <conditionalFormatting sqref="W18:W19">
    <cfRule type="containsErrors" dxfId="704" priority="1461">
      <formula>ISERROR(W18)</formula>
    </cfRule>
  </conditionalFormatting>
  <conditionalFormatting sqref="W14">
    <cfRule type="containsErrors" dxfId="703" priority="1460">
      <formula>ISERROR(W14)</formula>
    </cfRule>
  </conditionalFormatting>
  <conditionalFormatting sqref="W26:W27">
    <cfRule type="containsErrors" dxfId="702" priority="1459">
      <formula>ISERROR(W26)</formula>
    </cfRule>
  </conditionalFormatting>
  <conditionalFormatting sqref="W28">
    <cfRule type="containsErrors" dxfId="701" priority="1458">
      <formula>ISERROR(W28)</formula>
    </cfRule>
  </conditionalFormatting>
  <conditionalFormatting sqref="W25">
    <cfRule type="containsErrors" dxfId="700" priority="1457">
      <formula>ISERROR(W25)</formula>
    </cfRule>
  </conditionalFormatting>
  <conditionalFormatting sqref="W29">
    <cfRule type="containsErrors" dxfId="699" priority="1456">
      <formula>ISERROR(W29)</formula>
    </cfRule>
  </conditionalFormatting>
  <conditionalFormatting sqref="W38">
    <cfRule type="containsErrors" dxfId="698" priority="1454">
      <formula>ISERROR(W38)</formula>
    </cfRule>
  </conditionalFormatting>
  <conditionalFormatting sqref="W33:W35">
    <cfRule type="containsErrors" dxfId="697" priority="1453">
      <formula>ISERROR(W33)</formula>
    </cfRule>
  </conditionalFormatting>
  <conditionalFormatting sqref="W36:W37">
    <cfRule type="containsErrors" dxfId="696" priority="1452">
      <formula>ISERROR(W36)</formula>
    </cfRule>
  </conditionalFormatting>
  <conditionalFormatting sqref="W39">
    <cfRule type="containsErrors" dxfId="695" priority="1451">
      <formula>ISERROR(W39)</formula>
    </cfRule>
  </conditionalFormatting>
  <conditionalFormatting sqref="W42">
    <cfRule type="containsErrors" dxfId="694" priority="1450">
      <formula>ISERROR(W42)</formula>
    </cfRule>
  </conditionalFormatting>
  <conditionalFormatting sqref="W59:W60">
    <cfRule type="containsErrors" dxfId="693" priority="1448">
      <formula>ISERROR(W59)</formula>
    </cfRule>
  </conditionalFormatting>
  <conditionalFormatting sqref="W49:W54 W56:W58">
    <cfRule type="containsErrors" dxfId="692" priority="1449">
      <formula>ISERROR(W49)</formula>
    </cfRule>
  </conditionalFormatting>
  <conditionalFormatting sqref="W55">
    <cfRule type="containsErrors" dxfId="691" priority="1447">
      <formula>ISERROR(W55)</formula>
    </cfRule>
  </conditionalFormatting>
  <conditionalFormatting sqref="W67:W68">
    <cfRule type="containsErrors" dxfId="690" priority="1446">
      <formula>ISERROR(W67)</formula>
    </cfRule>
  </conditionalFormatting>
  <conditionalFormatting sqref="W69">
    <cfRule type="containsErrors" dxfId="689" priority="1445">
      <formula>ISERROR(W69)</formula>
    </cfRule>
  </conditionalFormatting>
  <conditionalFormatting sqref="W66">
    <cfRule type="containsErrors" dxfId="688" priority="1444">
      <formula>ISERROR(W66)</formula>
    </cfRule>
  </conditionalFormatting>
  <conditionalFormatting sqref="W70">
    <cfRule type="containsErrors" dxfId="687" priority="1443">
      <formula>ISERROR(W70)</formula>
    </cfRule>
  </conditionalFormatting>
  <conditionalFormatting sqref="W101:W102">
    <cfRule type="containsErrors" dxfId="686" priority="1440">
      <formula>ISERROR(W101)</formula>
    </cfRule>
  </conditionalFormatting>
  <conditionalFormatting sqref="W91:W96 W98:W100">
    <cfRule type="containsErrors" dxfId="685" priority="1441">
      <formula>ISERROR(W91)</formula>
    </cfRule>
  </conditionalFormatting>
  <conditionalFormatting sqref="W97">
    <cfRule type="containsErrors" dxfId="684" priority="1439">
      <formula>ISERROR(W97)</formula>
    </cfRule>
  </conditionalFormatting>
  <conditionalFormatting sqref="W109:W110">
    <cfRule type="containsErrors" dxfId="683" priority="1438">
      <formula>ISERROR(W109)</formula>
    </cfRule>
  </conditionalFormatting>
  <conditionalFormatting sqref="W108">
    <cfRule type="containsErrors" dxfId="682" priority="1437">
      <formula>ISERROR(W108)</formula>
    </cfRule>
  </conditionalFormatting>
  <conditionalFormatting sqref="W116:W118">
    <cfRule type="containsErrors" dxfId="681" priority="1434">
      <formula>ISERROR(W116)</formula>
    </cfRule>
  </conditionalFormatting>
  <conditionalFormatting sqref="W119">
    <cfRule type="containsErrors" dxfId="680" priority="1435">
      <formula>ISERROR(W119)</formula>
    </cfRule>
  </conditionalFormatting>
  <conditionalFormatting sqref="W120">
    <cfRule type="containsErrors" dxfId="679" priority="1433">
      <formula>ISERROR(W120)</formula>
    </cfRule>
  </conditionalFormatting>
  <conditionalFormatting sqref="W138">
    <cfRule type="containsErrors" dxfId="678" priority="1432">
      <formula>ISERROR(W138)</formula>
    </cfRule>
  </conditionalFormatting>
  <conditionalFormatting sqref="W127:W132 W134:W136">
    <cfRule type="containsErrors" dxfId="677" priority="1431">
      <formula>ISERROR(W127)</formula>
    </cfRule>
  </conditionalFormatting>
  <conditionalFormatting sqref="W137">
    <cfRule type="containsErrors" dxfId="676" priority="1430">
      <formula>ISERROR(W137)</formula>
    </cfRule>
  </conditionalFormatting>
  <conditionalFormatting sqref="W133">
    <cfRule type="containsErrors" dxfId="675" priority="1429">
      <formula>ISERROR(W133)</formula>
    </cfRule>
  </conditionalFormatting>
  <conditionalFormatting sqref="W144:W145">
    <cfRule type="containsErrors" dxfId="674" priority="1428">
      <formula>ISERROR(W144)</formula>
    </cfRule>
  </conditionalFormatting>
  <conditionalFormatting sqref="W146">
    <cfRule type="containsErrors" dxfId="673" priority="1427">
      <formula>ISERROR(W146)</formula>
    </cfRule>
  </conditionalFormatting>
  <conditionalFormatting sqref="W147">
    <cfRule type="containsErrors" dxfId="672" priority="1426">
      <formula>ISERROR(W147)</formula>
    </cfRule>
  </conditionalFormatting>
  <conditionalFormatting sqref="W162:W167 W169:W171">
    <cfRule type="containsErrors" dxfId="671" priority="1423">
      <formula>ISERROR(W162)</formula>
    </cfRule>
  </conditionalFormatting>
  <conditionalFormatting sqref="W172:W173">
    <cfRule type="containsErrors" dxfId="670" priority="1422">
      <formula>ISERROR(W172)</formula>
    </cfRule>
  </conditionalFormatting>
  <conditionalFormatting sqref="W168">
    <cfRule type="containsErrors" dxfId="669" priority="1421">
      <formula>ISERROR(W168)</formula>
    </cfRule>
  </conditionalFormatting>
  <conditionalFormatting sqref="W180:W181">
    <cfRule type="containsErrors" dxfId="668" priority="1415">
      <formula>ISERROR(W180)</formula>
    </cfRule>
  </conditionalFormatting>
  <conditionalFormatting sqref="W182">
    <cfRule type="containsErrors" dxfId="667" priority="1414">
      <formula>ISERROR(W182)</formula>
    </cfRule>
  </conditionalFormatting>
  <conditionalFormatting sqref="W179">
    <cfRule type="containsErrors" dxfId="666" priority="1413">
      <formula>ISERROR(W179)</formula>
    </cfRule>
  </conditionalFormatting>
  <conditionalFormatting sqref="W183">
    <cfRule type="containsErrors" dxfId="665" priority="1412">
      <formula>ISERROR(W183)</formula>
    </cfRule>
  </conditionalFormatting>
  <conditionalFormatting sqref="U35">
    <cfRule type="containsErrors" dxfId="664" priority="1411">
      <formula>ISERROR(U35)</formula>
    </cfRule>
  </conditionalFormatting>
  <conditionalFormatting sqref="B43">
    <cfRule type="containsErrors" dxfId="663" priority="1410">
      <formula>ISERROR(B43)</formula>
    </cfRule>
  </conditionalFormatting>
  <conditionalFormatting sqref="D43">
    <cfRule type="containsErrors" dxfId="662" priority="1409">
      <formula>ISERROR(D43)</formula>
    </cfRule>
  </conditionalFormatting>
  <conditionalFormatting sqref="E43">
    <cfRule type="containsErrors" dxfId="661" priority="1408">
      <formula>ISERROR(E43)</formula>
    </cfRule>
  </conditionalFormatting>
  <conditionalFormatting sqref="F43">
    <cfRule type="containsErrors" dxfId="660" priority="1407">
      <formula>ISERROR(F43)</formula>
    </cfRule>
  </conditionalFormatting>
  <conditionalFormatting sqref="G43">
    <cfRule type="containsErrors" dxfId="659" priority="1406">
      <formula>ISERROR(G43)</formula>
    </cfRule>
  </conditionalFormatting>
  <conditionalFormatting sqref="I43">
    <cfRule type="containsErrors" dxfId="658" priority="1405">
      <formula>ISERROR(I43)</formula>
    </cfRule>
  </conditionalFormatting>
  <conditionalFormatting sqref="J43">
    <cfRule type="containsErrors" dxfId="657" priority="1404">
      <formula>ISERROR(J43)</formula>
    </cfRule>
  </conditionalFormatting>
  <conditionalFormatting sqref="K43">
    <cfRule type="containsErrors" dxfId="656" priority="1403">
      <formula>ISERROR(K43)</formula>
    </cfRule>
  </conditionalFormatting>
  <conditionalFormatting sqref="L43">
    <cfRule type="containsErrors" dxfId="655" priority="1402">
      <formula>ISERROR(L43)</formula>
    </cfRule>
  </conditionalFormatting>
  <conditionalFormatting sqref="N43">
    <cfRule type="containsErrors" dxfId="654" priority="1401">
      <formula>ISERROR(N43)</formula>
    </cfRule>
  </conditionalFormatting>
  <conditionalFormatting sqref="O43">
    <cfRule type="containsErrors" dxfId="653" priority="1400">
      <formula>ISERROR(O43)</formula>
    </cfRule>
  </conditionalFormatting>
  <conditionalFormatting sqref="P43">
    <cfRule type="containsErrors" dxfId="652" priority="1399">
      <formula>ISERROR(P43)</formula>
    </cfRule>
  </conditionalFormatting>
  <conditionalFormatting sqref="Q43">
    <cfRule type="containsErrors" dxfId="651" priority="1398">
      <formula>ISERROR(Q43)</formula>
    </cfRule>
  </conditionalFormatting>
  <conditionalFormatting sqref="R43">
    <cfRule type="containsErrors" dxfId="650" priority="1397">
      <formula>ISERROR(R43)</formula>
    </cfRule>
  </conditionalFormatting>
  <conditionalFormatting sqref="S43">
    <cfRule type="containsErrors" dxfId="649" priority="1396">
      <formula>ISERROR(S43)</formula>
    </cfRule>
  </conditionalFormatting>
  <conditionalFormatting sqref="T43">
    <cfRule type="containsErrors" dxfId="648" priority="1395">
      <formula>ISERROR(T43)</formula>
    </cfRule>
  </conditionalFormatting>
  <conditionalFormatting sqref="U43">
    <cfRule type="containsErrors" dxfId="647" priority="1394">
      <formula>ISERROR(U43)</formula>
    </cfRule>
  </conditionalFormatting>
  <conditionalFormatting sqref="W43">
    <cfRule type="containsErrors" dxfId="646" priority="1393">
      <formula>ISERROR(W43)</formula>
    </cfRule>
  </conditionalFormatting>
  <conditionalFormatting sqref="B85">
    <cfRule type="containsErrors" dxfId="645" priority="1392">
      <formula>ISERROR(B85)</formula>
    </cfRule>
  </conditionalFormatting>
  <conditionalFormatting sqref="D85">
    <cfRule type="containsErrors" dxfId="644" priority="1391">
      <formula>ISERROR(D85)</formula>
    </cfRule>
  </conditionalFormatting>
  <conditionalFormatting sqref="E85">
    <cfRule type="containsErrors" dxfId="643" priority="1390">
      <formula>ISERROR(E85)</formula>
    </cfRule>
  </conditionalFormatting>
  <conditionalFormatting sqref="F85">
    <cfRule type="containsErrors" dxfId="642" priority="1389">
      <formula>ISERROR(F85)</formula>
    </cfRule>
  </conditionalFormatting>
  <conditionalFormatting sqref="G85">
    <cfRule type="containsErrors" dxfId="641" priority="1388">
      <formula>ISERROR(G85)</formula>
    </cfRule>
  </conditionalFormatting>
  <conditionalFormatting sqref="I85">
    <cfRule type="containsErrors" dxfId="640" priority="1387">
      <formula>ISERROR(I85)</formula>
    </cfRule>
  </conditionalFormatting>
  <conditionalFormatting sqref="J85">
    <cfRule type="containsErrors" dxfId="639" priority="1386">
      <formula>ISERROR(J85)</formula>
    </cfRule>
  </conditionalFormatting>
  <conditionalFormatting sqref="K85">
    <cfRule type="containsErrors" dxfId="638" priority="1385">
      <formula>ISERROR(K85)</formula>
    </cfRule>
  </conditionalFormatting>
  <conditionalFormatting sqref="L85">
    <cfRule type="containsErrors" dxfId="637" priority="1384">
      <formula>ISERROR(L85)</formula>
    </cfRule>
  </conditionalFormatting>
  <conditionalFormatting sqref="N85">
    <cfRule type="containsErrors" dxfId="636" priority="1383">
      <formula>ISERROR(N85)</formula>
    </cfRule>
  </conditionalFormatting>
  <conditionalFormatting sqref="O85">
    <cfRule type="containsErrors" dxfId="635" priority="1382">
      <formula>ISERROR(O85)</formula>
    </cfRule>
  </conditionalFormatting>
  <conditionalFormatting sqref="P85">
    <cfRule type="containsErrors" dxfId="634" priority="1381">
      <formula>ISERROR(P85)</formula>
    </cfRule>
  </conditionalFormatting>
  <conditionalFormatting sqref="Q85">
    <cfRule type="containsErrors" dxfId="633" priority="1380">
      <formula>ISERROR(Q85)</formula>
    </cfRule>
  </conditionalFormatting>
  <conditionalFormatting sqref="R85">
    <cfRule type="containsErrors" dxfId="632" priority="1379">
      <formula>ISERROR(R85)</formula>
    </cfRule>
  </conditionalFormatting>
  <conditionalFormatting sqref="S85">
    <cfRule type="containsErrors" dxfId="631" priority="1378">
      <formula>ISERROR(S85)</formula>
    </cfRule>
  </conditionalFormatting>
  <conditionalFormatting sqref="T85">
    <cfRule type="containsErrors" dxfId="630" priority="1377">
      <formula>ISERROR(T85)</formula>
    </cfRule>
  </conditionalFormatting>
  <conditionalFormatting sqref="U85">
    <cfRule type="containsErrors" dxfId="629" priority="1376">
      <formula>ISERROR(U85)</formula>
    </cfRule>
  </conditionalFormatting>
  <conditionalFormatting sqref="W85">
    <cfRule type="containsErrors" dxfId="628" priority="1375">
      <formula>ISERROR(W85)</formula>
    </cfRule>
  </conditionalFormatting>
  <conditionalFormatting sqref="W195">
    <cfRule type="containsErrors" dxfId="627" priority="1374">
      <formula>ISERROR(W195)</formula>
    </cfRule>
  </conditionalFormatting>
  <conditionalFormatting sqref="U77">
    <cfRule type="containsErrors" dxfId="626" priority="1373">
      <formula>ISERROR(U77)</formula>
    </cfRule>
  </conditionalFormatting>
  <conditionalFormatting sqref="AA176">
    <cfRule type="containsErrors" dxfId="625" priority="1209">
      <formula>ISERROR(AA176)</formula>
    </cfRule>
  </conditionalFormatting>
  <conditionalFormatting sqref="AA80 AA154 AA83:AA84">
    <cfRule type="containsErrors" dxfId="624" priority="1228">
      <formula>ISERROR(AA80)</formula>
    </cfRule>
  </conditionalFormatting>
  <conditionalFormatting sqref="AA22">
    <cfRule type="containsErrors" dxfId="623" priority="1226">
      <formula>ISERROR(AA22)</formula>
    </cfRule>
  </conditionalFormatting>
  <conditionalFormatting sqref="AA65 AA67:AA68">
    <cfRule type="containsErrors" dxfId="622" priority="1208">
      <formula>ISERROR(AA65)</formula>
    </cfRule>
  </conditionalFormatting>
  <conditionalFormatting sqref="AA8:AA17">
    <cfRule type="containsErrors" dxfId="621" priority="1225">
      <formula>ISERROR(AA8)</formula>
    </cfRule>
  </conditionalFormatting>
  <conditionalFormatting sqref="AA66">
    <cfRule type="containsErrors" dxfId="620" priority="1207">
      <formula>ISERROR(AA66)</formula>
    </cfRule>
  </conditionalFormatting>
  <conditionalFormatting sqref="AA105">
    <cfRule type="containsErrors" dxfId="619" priority="1217">
      <formula>ISERROR(AA105)</formula>
    </cfRule>
  </conditionalFormatting>
  <conditionalFormatting sqref="AA126">
    <cfRule type="containsErrors" dxfId="618" priority="1216">
      <formula>ISERROR(AA126)</formula>
    </cfRule>
  </conditionalFormatting>
  <conditionalFormatting sqref="AA127:AA129 AA131:AA136">
    <cfRule type="containsErrors" dxfId="617" priority="1215">
      <formula>ISERROR(AA127)</formula>
    </cfRule>
  </conditionalFormatting>
  <conditionalFormatting sqref="AA7">
    <cfRule type="containsErrors" dxfId="616" priority="1227">
      <formula>ISERROR(AA7)</formula>
    </cfRule>
  </conditionalFormatting>
  <conditionalFormatting sqref="AA178 AA180:AA181">
    <cfRule type="containsErrors" dxfId="615" priority="1199">
      <formula>ISERROR(AA178)</formula>
    </cfRule>
  </conditionalFormatting>
  <conditionalFormatting sqref="AA179">
    <cfRule type="containsErrors" dxfId="614" priority="1198">
      <formula>ISERROR(AA179)</formula>
    </cfRule>
  </conditionalFormatting>
  <conditionalFormatting sqref="AA48">
    <cfRule type="containsErrors" dxfId="613" priority="1224">
      <formula>ISERROR(AA48)</formula>
    </cfRule>
  </conditionalFormatting>
  <conditionalFormatting sqref="AA69">
    <cfRule type="containsErrors" dxfId="612" priority="1197">
      <formula>ISERROR(AA69)</formula>
    </cfRule>
  </conditionalFormatting>
  <conditionalFormatting sqref="AA49:AA58">
    <cfRule type="containsErrors" dxfId="611" priority="1223">
      <formula>ISERROR(AA49)</formula>
    </cfRule>
  </conditionalFormatting>
  <conditionalFormatting sqref="AA73">
    <cfRule type="containsErrors" dxfId="610" priority="1222">
      <formula>ISERROR(AA73)</formula>
    </cfRule>
  </conditionalFormatting>
  <conditionalFormatting sqref="AA63">
    <cfRule type="containsErrors" dxfId="609" priority="1221">
      <formula>ISERROR(AA63)</formula>
    </cfRule>
  </conditionalFormatting>
  <conditionalFormatting sqref="AA74:AA77">
    <cfRule type="containsErrors" dxfId="608" priority="1220">
      <formula>ISERROR(AA74)</formula>
    </cfRule>
  </conditionalFormatting>
  <conditionalFormatting sqref="AA70">
    <cfRule type="containsErrors" dxfId="607" priority="1188">
      <formula>ISERROR(AA70)</formula>
    </cfRule>
  </conditionalFormatting>
  <conditionalFormatting sqref="AA91:AA100">
    <cfRule type="containsErrors" dxfId="606" priority="1218">
      <formula>ISERROR(AA91)</formula>
    </cfRule>
  </conditionalFormatting>
  <conditionalFormatting sqref="AA81">
    <cfRule type="containsErrors" dxfId="605" priority="1187">
      <formula>ISERROR(AA81)</formula>
    </cfRule>
  </conditionalFormatting>
  <conditionalFormatting sqref="AA29">
    <cfRule type="containsErrors" dxfId="604" priority="1189">
      <formula>ISERROR(AA29)</formula>
    </cfRule>
  </conditionalFormatting>
  <conditionalFormatting sqref="AA151:AA153">
    <cfRule type="containsErrors" dxfId="603" priority="1212">
      <formula>ISERROR(AA151)</formula>
    </cfRule>
  </conditionalFormatting>
  <conditionalFormatting sqref="AA150">
    <cfRule type="containsErrors" dxfId="602" priority="1214">
      <formula>ISERROR(AA150)</formula>
    </cfRule>
  </conditionalFormatting>
  <conditionalFormatting sqref="AA90">
    <cfRule type="containsErrors" dxfId="601" priority="1219">
      <formula>ISERROR(AA90)</formula>
    </cfRule>
  </conditionalFormatting>
  <conditionalFormatting sqref="AA162:AA171">
    <cfRule type="containsErrors" dxfId="600" priority="1210">
      <formula>ISERROR(AA162)</formula>
    </cfRule>
  </conditionalFormatting>
  <conditionalFormatting sqref="AA161">
    <cfRule type="containsErrors" dxfId="599" priority="1211">
      <formula>ISERROR(AA161)</formula>
    </cfRule>
  </conditionalFormatting>
  <conditionalFormatting sqref="AA141">
    <cfRule type="containsErrors" dxfId="598" priority="1213">
      <formula>ISERROR(AA141)</formula>
    </cfRule>
  </conditionalFormatting>
  <conditionalFormatting sqref="AA28">
    <cfRule type="containsErrors" dxfId="597" priority="1205">
      <formula>ISERROR(AA28)</formula>
    </cfRule>
  </conditionalFormatting>
  <conditionalFormatting sqref="AA24 AA26:AA27">
    <cfRule type="containsErrors" dxfId="596" priority="1206">
      <formula>ISERROR(AA24)</formula>
    </cfRule>
  </conditionalFormatting>
  <conditionalFormatting sqref="AA25">
    <cfRule type="containsErrors" dxfId="595" priority="1204">
      <formula>ISERROR(AA25)</formula>
    </cfRule>
  </conditionalFormatting>
  <conditionalFormatting sqref="AA108">
    <cfRule type="containsErrors" dxfId="594" priority="1202">
      <formula>ISERROR(AA108)</formula>
    </cfRule>
  </conditionalFormatting>
  <conditionalFormatting sqref="AA107 AA109:AA110">
    <cfRule type="containsErrors" dxfId="593" priority="1203">
      <formula>ISERROR(AA107)</formula>
    </cfRule>
  </conditionalFormatting>
  <conditionalFormatting sqref="AA143:AA145">
    <cfRule type="containsErrors" dxfId="592" priority="1201">
      <formula>ISERROR(AA143)</formula>
    </cfRule>
  </conditionalFormatting>
  <conditionalFormatting sqref="AA130">
    <cfRule type="containsErrors" dxfId="591" priority="1196">
      <formula>ISERROR(AA130)</formula>
    </cfRule>
  </conditionalFormatting>
  <conditionalFormatting sqref="AA78:AA79">
    <cfRule type="containsErrors" dxfId="590" priority="1195">
      <formula>ISERROR(AA78)</formula>
    </cfRule>
  </conditionalFormatting>
  <conditionalFormatting sqref="AA18:AA19">
    <cfRule type="containsErrors" dxfId="589" priority="1194">
      <formula>ISERROR(AA18)</formula>
    </cfRule>
  </conditionalFormatting>
  <conditionalFormatting sqref="AA59:AA60">
    <cfRule type="containsErrors" dxfId="588" priority="1193">
      <formula>ISERROR(AA59)</formula>
    </cfRule>
  </conditionalFormatting>
  <conditionalFormatting sqref="AA101:AA102">
    <cfRule type="containsErrors" dxfId="587" priority="1192">
      <formula>ISERROR(AA101)</formula>
    </cfRule>
  </conditionalFormatting>
  <conditionalFormatting sqref="AA137:AA138">
    <cfRule type="containsErrors" dxfId="586" priority="1191">
      <formula>ISERROR(AA137)</formula>
    </cfRule>
  </conditionalFormatting>
  <conditionalFormatting sqref="AA172:AA173">
    <cfRule type="containsErrors" dxfId="585" priority="1190">
      <formula>ISERROR(AA172)</formula>
    </cfRule>
  </conditionalFormatting>
  <conditionalFormatting sqref="AA155">
    <cfRule type="containsErrors" dxfId="584" priority="1186">
      <formula>ISERROR(AA155)</formula>
    </cfRule>
  </conditionalFormatting>
  <conditionalFormatting sqref="AA64">
    <cfRule type="containsErrors" dxfId="583" priority="1184">
      <formula>ISERROR(AA64)</formula>
    </cfRule>
  </conditionalFormatting>
  <conditionalFormatting sqref="AA106">
    <cfRule type="containsErrors" dxfId="582" priority="1183">
      <formula>ISERROR(AA106)</formula>
    </cfRule>
  </conditionalFormatting>
  <conditionalFormatting sqref="AA23">
    <cfRule type="containsErrors" dxfId="581" priority="1185">
      <formula>ISERROR(AA23)</formula>
    </cfRule>
  </conditionalFormatting>
  <conditionalFormatting sqref="AA142">
    <cfRule type="containsErrors" dxfId="580" priority="1182">
      <formula>ISERROR(AA142)</formula>
    </cfRule>
  </conditionalFormatting>
  <conditionalFormatting sqref="AA177">
    <cfRule type="containsErrors" dxfId="579" priority="1181">
      <formula>ISERROR(AA177)</formula>
    </cfRule>
  </conditionalFormatting>
  <conditionalFormatting sqref="Z7">
    <cfRule type="containsErrors" dxfId="578" priority="1179">
      <formula>ISERROR(Z7)</formula>
    </cfRule>
  </conditionalFormatting>
  <conditionalFormatting sqref="Z32">
    <cfRule type="containsErrors" dxfId="577" priority="1177">
      <formula>ISERROR(Z32)</formula>
    </cfRule>
  </conditionalFormatting>
  <conditionalFormatting sqref="Z48">
    <cfRule type="containsErrors" dxfId="576" priority="1176">
      <formula>ISERROR(Z48)</formula>
    </cfRule>
  </conditionalFormatting>
  <conditionalFormatting sqref="Z63">
    <cfRule type="containsErrors" dxfId="575" priority="1175">
      <formula>ISERROR(Z63)</formula>
    </cfRule>
  </conditionalFormatting>
  <conditionalFormatting sqref="Z73">
    <cfRule type="containsErrors" dxfId="574" priority="1174">
      <formula>ISERROR(Z73)</formula>
    </cfRule>
  </conditionalFormatting>
  <conditionalFormatting sqref="Z90">
    <cfRule type="containsErrors" dxfId="573" priority="1173">
      <formula>ISERROR(Z90)</formula>
    </cfRule>
  </conditionalFormatting>
  <conditionalFormatting sqref="Z105">
    <cfRule type="containsErrors" dxfId="572" priority="1172">
      <formula>ISERROR(Z105)</formula>
    </cfRule>
  </conditionalFormatting>
  <conditionalFormatting sqref="Z115">
    <cfRule type="containsErrors" dxfId="571" priority="1171">
      <formula>ISERROR(Z115)</formula>
    </cfRule>
  </conditionalFormatting>
  <conditionalFormatting sqref="Z126">
    <cfRule type="containsErrors" dxfId="570" priority="1170">
      <formula>ISERROR(Z126)</formula>
    </cfRule>
  </conditionalFormatting>
  <conditionalFormatting sqref="Z141">
    <cfRule type="containsErrors" dxfId="569" priority="1169">
      <formula>ISERROR(Z141)</formula>
    </cfRule>
  </conditionalFormatting>
  <conditionalFormatting sqref="Z150">
    <cfRule type="containsErrors" dxfId="568" priority="1168">
      <formula>ISERROR(Z150)</formula>
    </cfRule>
  </conditionalFormatting>
  <conditionalFormatting sqref="Z161">
    <cfRule type="containsErrors" dxfId="567" priority="1167">
      <formula>ISERROR(Z161)</formula>
    </cfRule>
  </conditionalFormatting>
  <conditionalFormatting sqref="Z176">
    <cfRule type="containsErrors" dxfId="566" priority="1166">
      <formula>ISERROR(Z176)</formula>
    </cfRule>
  </conditionalFormatting>
  <conditionalFormatting sqref="Z186">
    <cfRule type="containsErrors" dxfId="565" priority="1165">
      <formula>ISERROR(Z186)</formula>
    </cfRule>
  </conditionalFormatting>
  <conditionalFormatting sqref="Z74:Z81 Z83:Z85">
    <cfRule type="containsErrors" dxfId="564" priority="707">
      <formula>ISERROR(Z74)</formula>
    </cfRule>
  </conditionalFormatting>
  <conditionalFormatting sqref="Z188 Z194:Z195 Z190:Z191">
    <cfRule type="containsErrors" dxfId="563" priority="676">
      <formula>ISERROR(Z188)</formula>
    </cfRule>
  </conditionalFormatting>
  <conditionalFormatting sqref="Z8:Z13 Z15:Z17">
    <cfRule type="containsErrors" dxfId="562" priority="674">
      <formula>ISERROR(Z8)</formula>
    </cfRule>
  </conditionalFormatting>
  <conditionalFormatting sqref="Z18:Z19">
    <cfRule type="containsErrors" dxfId="561" priority="673">
      <formula>ISERROR(Z18)</formula>
    </cfRule>
  </conditionalFormatting>
  <conditionalFormatting sqref="Z14">
    <cfRule type="containsErrors" dxfId="560" priority="672">
      <formula>ISERROR(Z14)</formula>
    </cfRule>
  </conditionalFormatting>
  <conditionalFormatting sqref="Z26:Z27">
    <cfRule type="containsErrors" dxfId="559" priority="671">
      <formula>ISERROR(Z26)</formula>
    </cfRule>
  </conditionalFormatting>
  <conditionalFormatting sqref="Z28">
    <cfRule type="containsErrors" dxfId="558" priority="670">
      <formula>ISERROR(Z28)</formula>
    </cfRule>
  </conditionalFormatting>
  <conditionalFormatting sqref="Z25">
    <cfRule type="containsErrors" dxfId="557" priority="669">
      <formula>ISERROR(Z25)</formula>
    </cfRule>
  </conditionalFormatting>
  <conditionalFormatting sqref="Z29">
    <cfRule type="containsErrors" dxfId="556" priority="668">
      <formula>ISERROR(Z29)</formula>
    </cfRule>
  </conditionalFormatting>
  <conditionalFormatting sqref="Z38">
    <cfRule type="containsErrors" dxfId="555" priority="666">
      <formula>ISERROR(Z38)</formula>
    </cfRule>
  </conditionalFormatting>
  <conditionalFormatting sqref="Z33:Z35">
    <cfRule type="containsErrors" dxfId="554" priority="665">
      <formula>ISERROR(Z33)</formula>
    </cfRule>
  </conditionalFormatting>
  <conditionalFormatting sqref="Z36:Z37">
    <cfRule type="containsErrors" dxfId="553" priority="664">
      <formula>ISERROR(Z36)</formula>
    </cfRule>
  </conditionalFormatting>
  <conditionalFormatting sqref="Z39">
    <cfRule type="containsErrors" dxfId="552" priority="663">
      <formula>ISERROR(Z39)</formula>
    </cfRule>
  </conditionalFormatting>
  <conditionalFormatting sqref="Z42">
    <cfRule type="containsErrors" dxfId="551" priority="662">
      <formula>ISERROR(Z42)</formula>
    </cfRule>
  </conditionalFormatting>
  <conditionalFormatting sqref="Z43">
    <cfRule type="containsErrors" dxfId="550" priority="661">
      <formula>ISERROR(Z43)</formula>
    </cfRule>
  </conditionalFormatting>
  <conditionalFormatting sqref="Z59:Z60">
    <cfRule type="containsErrors" dxfId="549" priority="659">
      <formula>ISERROR(Z59)</formula>
    </cfRule>
  </conditionalFormatting>
  <conditionalFormatting sqref="Z49:Z54 Z56:Z58">
    <cfRule type="containsErrors" dxfId="548" priority="660">
      <formula>ISERROR(Z49)</formula>
    </cfRule>
  </conditionalFormatting>
  <conditionalFormatting sqref="Z55">
    <cfRule type="containsErrors" dxfId="547" priority="658">
      <formula>ISERROR(Z55)</formula>
    </cfRule>
  </conditionalFormatting>
  <conditionalFormatting sqref="Z67:Z68">
    <cfRule type="containsErrors" dxfId="546" priority="657">
      <formula>ISERROR(Z67)</formula>
    </cfRule>
  </conditionalFormatting>
  <conditionalFormatting sqref="Z69">
    <cfRule type="containsErrors" dxfId="545" priority="656">
      <formula>ISERROR(Z69)</formula>
    </cfRule>
  </conditionalFormatting>
  <conditionalFormatting sqref="Z66">
    <cfRule type="containsErrors" dxfId="544" priority="655">
      <formula>ISERROR(Z66)</formula>
    </cfRule>
  </conditionalFormatting>
  <conditionalFormatting sqref="Z70">
    <cfRule type="containsErrors" dxfId="543" priority="654">
      <formula>ISERROR(Z70)</formula>
    </cfRule>
  </conditionalFormatting>
  <conditionalFormatting sqref="Z101:Z102">
    <cfRule type="containsErrors" dxfId="542" priority="651">
      <formula>ISERROR(Z101)</formula>
    </cfRule>
  </conditionalFormatting>
  <conditionalFormatting sqref="Z91:Z96 Z98:Z100">
    <cfRule type="containsErrors" dxfId="541" priority="652">
      <formula>ISERROR(Z91)</formula>
    </cfRule>
  </conditionalFormatting>
  <conditionalFormatting sqref="Z97">
    <cfRule type="containsErrors" dxfId="540" priority="650">
      <formula>ISERROR(Z97)</formula>
    </cfRule>
  </conditionalFormatting>
  <conditionalFormatting sqref="Z109:Z110">
    <cfRule type="containsErrors" dxfId="539" priority="649">
      <formula>ISERROR(Z109)</formula>
    </cfRule>
  </conditionalFormatting>
  <conditionalFormatting sqref="Z108">
    <cfRule type="containsErrors" dxfId="538" priority="648">
      <formula>ISERROR(Z108)</formula>
    </cfRule>
  </conditionalFormatting>
  <conditionalFormatting sqref="Z117:Z118">
    <cfRule type="containsErrors" dxfId="537" priority="645">
      <formula>ISERROR(Z117)</formula>
    </cfRule>
  </conditionalFormatting>
  <conditionalFormatting sqref="Z138">
    <cfRule type="containsErrors" dxfId="536" priority="639">
      <formula>ISERROR(Z138)</formula>
    </cfRule>
  </conditionalFormatting>
  <conditionalFormatting sqref="Z127:Z132 Z134:Z136">
    <cfRule type="containsErrors" dxfId="535" priority="638">
      <formula>ISERROR(Z127)</formula>
    </cfRule>
  </conditionalFormatting>
  <conditionalFormatting sqref="Z137">
    <cfRule type="containsErrors" dxfId="534" priority="637">
      <formula>ISERROR(Z137)</formula>
    </cfRule>
  </conditionalFormatting>
  <conditionalFormatting sqref="Z133">
    <cfRule type="containsErrors" dxfId="533" priority="636">
      <formula>ISERROR(Z133)</formula>
    </cfRule>
  </conditionalFormatting>
  <conditionalFormatting sqref="Z144:Z145">
    <cfRule type="containsErrors" dxfId="532" priority="635">
      <formula>ISERROR(Z144)</formula>
    </cfRule>
  </conditionalFormatting>
  <conditionalFormatting sqref="Z162:Z167 Z169:Z171">
    <cfRule type="containsErrors" dxfId="531" priority="630">
      <formula>ISERROR(Z162)</formula>
    </cfRule>
  </conditionalFormatting>
  <conditionalFormatting sqref="Z172:Z173">
    <cfRule type="containsErrors" dxfId="530" priority="629">
      <formula>ISERROR(Z172)</formula>
    </cfRule>
  </conditionalFormatting>
  <conditionalFormatting sqref="Z168">
    <cfRule type="containsErrors" dxfId="529" priority="628">
      <formula>ISERROR(Z168)</formula>
    </cfRule>
  </conditionalFormatting>
  <conditionalFormatting sqref="Z180:Z181">
    <cfRule type="containsErrors" dxfId="528" priority="623">
      <formula>ISERROR(Z180)</formula>
    </cfRule>
  </conditionalFormatting>
  <conditionalFormatting sqref="Z179">
    <cfRule type="containsErrors" dxfId="527" priority="621">
      <formula>ISERROR(Z179)</formula>
    </cfRule>
  </conditionalFormatting>
  <conditionalFormatting sqref="U42">
    <cfRule type="containsErrors" dxfId="526" priority="609">
      <formula>ISERROR(U42)</formula>
    </cfRule>
  </conditionalFormatting>
  <conditionalFormatting sqref="Z147">
    <cfRule type="containsErrors" dxfId="525" priority="608">
      <formula>ISERROR(Z147)</formula>
    </cfRule>
  </conditionalFormatting>
  <conditionalFormatting sqref="AF28">
    <cfRule type="containsErrors" dxfId="524" priority="606">
      <formula>ISERROR(AF28)</formula>
    </cfRule>
  </conditionalFormatting>
  <conditionalFormatting sqref="AF29">
    <cfRule type="containsErrors" dxfId="523" priority="605">
      <formula>ISERROR(AF29)</formula>
    </cfRule>
  </conditionalFormatting>
  <conditionalFormatting sqref="AB33:AD33">
    <cfRule type="containsErrors" dxfId="522" priority="603">
      <formula>ISERROR(AB33)</formula>
    </cfRule>
  </conditionalFormatting>
  <conditionalFormatting sqref="AB34:AD34">
    <cfRule type="containsErrors" dxfId="521" priority="601">
      <formula>ISERROR(AB34)</formula>
    </cfRule>
  </conditionalFormatting>
  <conditionalFormatting sqref="AB35:AD35">
    <cfRule type="containsErrors" dxfId="520" priority="599">
      <formula>ISERROR(AB35)</formula>
    </cfRule>
  </conditionalFormatting>
  <conditionalFormatting sqref="AB36:AD36">
    <cfRule type="containsErrors" dxfId="519" priority="597">
      <formula>ISERROR(AB36)</formula>
    </cfRule>
  </conditionalFormatting>
  <conditionalFormatting sqref="AB37:AD37">
    <cfRule type="containsErrors" dxfId="518" priority="595">
      <formula>ISERROR(AB37)</formula>
    </cfRule>
  </conditionalFormatting>
  <conditionalFormatting sqref="AB38:AD38">
    <cfRule type="containsErrors" dxfId="517" priority="593">
      <formula>ISERROR(AB38)</formula>
    </cfRule>
  </conditionalFormatting>
  <conditionalFormatting sqref="AB39:AD39">
    <cfRule type="containsErrors" dxfId="516" priority="591">
      <formula>ISERROR(AB39)</formula>
    </cfRule>
  </conditionalFormatting>
  <conditionalFormatting sqref="AF69">
    <cfRule type="containsErrors" dxfId="515" priority="581">
      <formula>ISERROR(AF69)</formula>
    </cfRule>
  </conditionalFormatting>
  <conditionalFormatting sqref="AF70">
    <cfRule type="containsErrors" dxfId="514" priority="580">
      <formula>ISERROR(AF70)</formula>
    </cfRule>
  </conditionalFormatting>
  <conditionalFormatting sqref="AB74:AD74">
    <cfRule type="containsErrors" dxfId="513" priority="578">
      <formula>ISERROR(AB74)</formula>
    </cfRule>
  </conditionalFormatting>
  <conditionalFormatting sqref="AB75:AD75">
    <cfRule type="containsErrors" dxfId="512" priority="576">
      <formula>ISERROR(AB75)</formula>
    </cfRule>
  </conditionalFormatting>
  <conditionalFormatting sqref="AB76:AD76">
    <cfRule type="containsErrors" dxfId="511" priority="574">
      <formula>ISERROR(AB76)</formula>
    </cfRule>
  </conditionalFormatting>
  <conditionalFormatting sqref="AB77:AD77">
    <cfRule type="containsErrors" dxfId="510" priority="572">
      <formula>ISERROR(AB77)</formula>
    </cfRule>
  </conditionalFormatting>
  <conditionalFormatting sqref="AB78:AD78">
    <cfRule type="containsErrors" dxfId="509" priority="570">
      <formula>ISERROR(AB78)</formula>
    </cfRule>
  </conditionalFormatting>
  <conditionalFormatting sqref="AB79:AD79">
    <cfRule type="containsErrors" dxfId="508" priority="568">
      <formula>ISERROR(AB79)</formula>
    </cfRule>
  </conditionalFormatting>
  <conditionalFormatting sqref="AB80:AD80">
    <cfRule type="containsErrors" dxfId="507" priority="566">
      <formula>ISERROR(AB80)</formula>
    </cfRule>
  </conditionalFormatting>
  <conditionalFormatting sqref="AB81:AD81">
    <cfRule type="containsErrors" dxfId="506" priority="564">
      <formula>ISERROR(AB81)</formula>
    </cfRule>
  </conditionalFormatting>
  <conditionalFormatting sqref="AB111:AD111 AF111">
    <cfRule type="containsErrors" dxfId="505" priority="551">
      <formula>ISERROR(AB111)</formula>
    </cfRule>
  </conditionalFormatting>
  <conditionalFormatting sqref="AB112:AD112 AF112">
    <cfRule type="containsErrors" dxfId="504" priority="550">
      <formula>ISERROR(AB112)</formula>
    </cfRule>
  </conditionalFormatting>
  <conditionalFormatting sqref="AB116:AD116">
    <cfRule type="containsErrors" dxfId="503" priority="547">
      <formula>ISERROR(AB116)</formula>
    </cfRule>
  </conditionalFormatting>
  <conditionalFormatting sqref="AB117:AD117">
    <cfRule type="containsErrors" dxfId="502" priority="545">
      <formula>ISERROR(AB117)</formula>
    </cfRule>
  </conditionalFormatting>
  <conditionalFormatting sqref="AB118:AD118">
    <cfRule type="containsErrors" dxfId="501" priority="543">
      <formula>ISERROR(AB118)</formula>
    </cfRule>
  </conditionalFormatting>
  <conditionalFormatting sqref="AB119:AD119">
    <cfRule type="containsErrors" dxfId="500" priority="541">
      <formula>ISERROR(AB119)</formula>
    </cfRule>
  </conditionalFormatting>
  <conditionalFormatting sqref="AB120:AD120">
    <cfRule type="containsErrors" dxfId="499" priority="539">
      <formula>ISERROR(AB120)</formula>
    </cfRule>
  </conditionalFormatting>
  <conditionalFormatting sqref="AF146:AF147">
    <cfRule type="containsErrors" dxfId="498" priority="536">
      <formula>ISERROR(AF146)</formula>
    </cfRule>
  </conditionalFormatting>
  <conditionalFormatting sqref="AB151:AD151">
    <cfRule type="containsErrors" dxfId="497" priority="532">
      <formula>ISERROR(AB151)</formula>
    </cfRule>
  </conditionalFormatting>
  <conditionalFormatting sqref="AB152:AD152">
    <cfRule type="containsErrors" dxfId="496" priority="530">
      <formula>ISERROR(AB152)</formula>
    </cfRule>
  </conditionalFormatting>
  <conditionalFormatting sqref="AB153:AD153">
    <cfRule type="containsErrors" dxfId="495" priority="528">
      <formula>ISERROR(AB153)</formula>
    </cfRule>
  </conditionalFormatting>
  <conditionalFormatting sqref="AB154:AD154">
    <cfRule type="containsErrors" dxfId="494" priority="526">
      <formula>ISERROR(AB154)</formula>
    </cfRule>
  </conditionalFormatting>
  <conditionalFormatting sqref="AB155:AD155">
    <cfRule type="containsErrors" dxfId="493" priority="524">
      <formula>ISERROR(AB155)</formula>
    </cfRule>
  </conditionalFormatting>
  <conditionalFormatting sqref="AF182">
    <cfRule type="containsErrors" dxfId="492" priority="521">
      <formula>ISERROR(AF182)</formula>
    </cfRule>
  </conditionalFormatting>
  <conditionalFormatting sqref="AF183">
    <cfRule type="containsErrors" dxfId="491" priority="520">
      <formula>ISERROR(AF183)</formula>
    </cfRule>
  </conditionalFormatting>
  <conditionalFormatting sqref="AB187:AD187">
    <cfRule type="containsErrors" dxfId="490" priority="517">
      <formula>ISERROR(AB187)</formula>
    </cfRule>
  </conditionalFormatting>
  <conditionalFormatting sqref="AB188:AD191">
    <cfRule type="containsErrors" dxfId="489" priority="515">
      <formula>ISERROR(AB188)</formula>
    </cfRule>
  </conditionalFormatting>
  <conditionalFormatting sqref="X151:X155">
    <cfRule type="containsErrors" dxfId="488" priority="508">
      <formula>ISERROR(X151)</formula>
    </cfRule>
  </conditionalFormatting>
  <conditionalFormatting sqref="X7">
    <cfRule type="containsErrors" dxfId="487" priority="507">
      <formula>ISERROR(X7)</formula>
    </cfRule>
  </conditionalFormatting>
  <conditionalFormatting sqref="X22">
    <cfRule type="containsErrors" dxfId="486" priority="506">
      <formula>ISERROR(X22)</formula>
    </cfRule>
  </conditionalFormatting>
  <conditionalFormatting sqref="X32">
    <cfRule type="containsErrors" dxfId="485" priority="505">
      <formula>ISERROR(X32)</formula>
    </cfRule>
  </conditionalFormatting>
  <conditionalFormatting sqref="X48">
    <cfRule type="containsErrors" dxfId="484" priority="504">
      <formula>ISERROR(X48)</formula>
    </cfRule>
  </conditionalFormatting>
  <conditionalFormatting sqref="X63">
    <cfRule type="containsErrors" dxfId="483" priority="503">
      <formula>ISERROR(X63)</formula>
    </cfRule>
  </conditionalFormatting>
  <conditionalFormatting sqref="X73">
    <cfRule type="containsErrors" dxfId="482" priority="502">
      <formula>ISERROR(X73)</formula>
    </cfRule>
  </conditionalFormatting>
  <conditionalFormatting sqref="X90">
    <cfRule type="containsErrors" dxfId="481" priority="501">
      <formula>ISERROR(X90)</formula>
    </cfRule>
  </conditionalFormatting>
  <conditionalFormatting sqref="X105">
    <cfRule type="containsErrors" dxfId="480" priority="500">
      <formula>ISERROR(X105)</formula>
    </cfRule>
  </conditionalFormatting>
  <conditionalFormatting sqref="X115">
    <cfRule type="containsErrors" dxfId="479" priority="499">
      <formula>ISERROR(X115)</formula>
    </cfRule>
  </conditionalFormatting>
  <conditionalFormatting sqref="X126">
    <cfRule type="containsErrors" dxfId="478" priority="498">
      <formula>ISERROR(X126)</formula>
    </cfRule>
  </conditionalFormatting>
  <conditionalFormatting sqref="X141">
    <cfRule type="containsErrors" dxfId="477" priority="497">
      <formula>ISERROR(X141)</formula>
    </cfRule>
  </conditionalFormatting>
  <conditionalFormatting sqref="X150">
    <cfRule type="containsErrors" dxfId="476" priority="496">
      <formula>ISERROR(X150)</formula>
    </cfRule>
  </conditionalFormatting>
  <conditionalFormatting sqref="X161">
    <cfRule type="containsErrors" dxfId="475" priority="495">
      <formula>ISERROR(X161)</formula>
    </cfRule>
  </conditionalFormatting>
  <conditionalFormatting sqref="X176">
    <cfRule type="containsErrors" dxfId="474" priority="494">
      <formula>ISERROR(X176)</formula>
    </cfRule>
  </conditionalFormatting>
  <conditionalFormatting sqref="X186">
    <cfRule type="containsErrors" dxfId="473" priority="493">
      <formula>ISERROR(X186)</formula>
    </cfRule>
  </conditionalFormatting>
  <conditionalFormatting sqref="X74:X81 X84:X85">
    <cfRule type="containsErrors" dxfId="472" priority="492">
      <formula>ISERROR(X74)</formula>
    </cfRule>
  </conditionalFormatting>
  <conditionalFormatting sqref="X187:X191 X194:X195">
    <cfRule type="containsErrors" dxfId="471" priority="490">
      <formula>ISERROR(X187)</formula>
    </cfRule>
  </conditionalFormatting>
  <conditionalFormatting sqref="X8:X13 X15:X17">
    <cfRule type="containsErrors" dxfId="470" priority="489">
      <formula>ISERROR(X8)</formula>
    </cfRule>
  </conditionalFormatting>
  <conditionalFormatting sqref="X18:X19">
    <cfRule type="containsErrors" dxfId="469" priority="488">
      <formula>ISERROR(X18)</formula>
    </cfRule>
  </conditionalFormatting>
  <conditionalFormatting sqref="X14">
    <cfRule type="containsErrors" dxfId="468" priority="487">
      <formula>ISERROR(X14)</formula>
    </cfRule>
  </conditionalFormatting>
  <conditionalFormatting sqref="X26:X27">
    <cfRule type="containsErrors" dxfId="467" priority="486">
      <formula>ISERROR(X26)</formula>
    </cfRule>
  </conditionalFormatting>
  <conditionalFormatting sqref="X28">
    <cfRule type="containsErrors" dxfId="466" priority="485">
      <formula>ISERROR(X28)</formula>
    </cfRule>
  </conditionalFormatting>
  <conditionalFormatting sqref="X25">
    <cfRule type="containsErrors" dxfId="465" priority="484">
      <formula>ISERROR(X25)</formula>
    </cfRule>
  </conditionalFormatting>
  <conditionalFormatting sqref="X29">
    <cfRule type="containsErrors" dxfId="464" priority="483">
      <formula>ISERROR(X29)</formula>
    </cfRule>
  </conditionalFormatting>
  <conditionalFormatting sqref="X38">
    <cfRule type="containsErrors" dxfId="463" priority="481">
      <formula>ISERROR(X38)</formula>
    </cfRule>
  </conditionalFormatting>
  <conditionalFormatting sqref="X33:X35">
    <cfRule type="containsErrors" dxfId="462" priority="480">
      <formula>ISERROR(X33)</formula>
    </cfRule>
  </conditionalFormatting>
  <conditionalFormatting sqref="X36:X37">
    <cfRule type="containsErrors" dxfId="461" priority="479">
      <formula>ISERROR(X36)</formula>
    </cfRule>
  </conditionalFormatting>
  <conditionalFormatting sqref="X39">
    <cfRule type="containsErrors" dxfId="460" priority="478">
      <formula>ISERROR(X39)</formula>
    </cfRule>
  </conditionalFormatting>
  <conditionalFormatting sqref="X42">
    <cfRule type="containsErrors" dxfId="459" priority="477">
      <formula>ISERROR(X42)</formula>
    </cfRule>
  </conditionalFormatting>
  <conditionalFormatting sqref="X43">
    <cfRule type="containsErrors" dxfId="458" priority="476">
      <formula>ISERROR(X43)</formula>
    </cfRule>
  </conditionalFormatting>
  <conditionalFormatting sqref="X59:X60">
    <cfRule type="containsErrors" dxfId="457" priority="474">
      <formula>ISERROR(X59)</formula>
    </cfRule>
  </conditionalFormatting>
  <conditionalFormatting sqref="X49:X54 X56:X58">
    <cfRule type="containsErrors" dxfId="456" priority="475">
      <formula>ISERROR(X49)</formula>
    </cfRule>
  </conditionalFormatting>
  <conditionalFormatting sqref="X55">
    <cfRule type="containsErrors" dxfId="455" priority="473">
      <formula>ISERROR(X55)</formula>
    </cfRule>
  </conditionalFormatting>
  <conditionalFormatting sqref="X67:X68">
    <cfRule type="containsErrors" dxfId="454" priority="472">
      <formula>ISERROR(X67)</formula>
    </cfRule>
  </conditionalFormatting>
  <conditionalFormatting sqref="X69">
    <cfRule type="containsErrors" dxfId="453" priority="471">
      <formula>ISERROR(X69)</formula>
    </cfRule>
  </conditionalFormatting>
  <conditionalFormatting sqref="X66">
    <cfRule type="containsErrors" dxfId="452" priority="470">
      <formula>ISERROR(X66)</formula>
    </cfRule>
  </conditionalFormatting>
  <conditionalFormatting sqref="X70">
    <cfRule type="containsErrors" dxfId="451" priority="469">
      <formula>ISERROR(X70)</formula>
    </cfRule>
  </conditionalFormatting>
  <conditionalFormatting sqref="X101:X102">
    <cfRule type="containsErrors" dxfId="450" priority="466">
      <formula>ISERROR(X101)</formula>
    </cfRule>
  </conditionalFormatting>
  <conditionalFormatting sqref="X91:X96 X98:X100">
    <cfRule type="containsErrors" dxfId="449" priority="467">
      <formula>ISERROR(X91)</formula>
    </cfRule>
  </conditionalFormatting>
  <conditionalFormatting sqref="X97">
    <cfRule type="containsErrors" dxfId="448" priority="465">
      <formula>ISERROR(X97)</formula>
    </cfRule>
  </conditionalFormatting>
  <conditionalFormatting sqref="X109:X110">
    <cfRule type="containsErrors" dxfId="447" priority="464">
      <formula>ISERROR(X109)</formula>
    </cfRule>
  </conditionalFormatting>
  <conditionalFormatting sqref="X108">
    <cfRule type="containsErrors" dxfId="446" priority="463">
      <formula>ISERROR(X108)</formula>
    </cfRule>
  </conditionalFormatting>
  <conditionalFormatting sqref="X116:X118">
    <cfRule type="containsErrors" dxfId="445" priority="460">
      <formula>ISERROR(X116)</formula>
    </cfRule>
  </conditionalFormatting>
  <conditionalFormatting sqref="X119">
    <cfRule type="containsErrors" dxfId="444" priority="459">
      <formula>ISERROR(X119)</formula>
    </cfRule>
  </conditionalFormatting>
  <conditionalFormatting sqref="X120">
    <cfRule type="containsErrors" dxfId="443" priority="458">
      <formula>ISERROR(X120)</formula>
    </cfRule>
  </conditionalFormatting>
  <conditionalFormatting sqref="X111">
    <cfRule type="containsErrors" dxfId="442" priority="457">
      <formula>ISERROR(X111)</formula>
    </cfRule>
  </conditionalFormatting>
  <conditionalFormatting sqref="X112">
    <cfRule type="containsErrors" dxfId="441" priority="456">
      <formula>ISERROR(X112)</formula>
    </cfRule>
  </conditionalFormatting>
  <conditionalFormatting sqref="X138">
    <cfRule type="containsErrors" dxfId="440" priority="455">
      <formula>ISERROR(X138)</formula>
    </cfRule>
  </conditionalFormatting>
  <conditionalFormatting sqref="X127:X132 X134:X136">
    <cfRule type="containsErrors" dxfId="439" priority="454">
      <formula>ISERROR(X127)</formula>
    </cfRule>
  </conditionalFormatting>
  <conditionalFormatting sqref="X137">
    <cfRule type="containsErrors" dxfId="438" priority="453">
      <formula>ISERROR(X137)</formula>
    </cfRule>
  </conditionalFormatting>
  <conditionalFormatting sqref="X133">
    <cfRule type="containsErrors" dxfId="437" priority="452">
      <formula>ISERROR(X133)</formula>
    </cfRule>
  </conditionalFormatting>
  <conditionalFormatting sqref="X144:X145">
    <cfRule type="containsErrors" dxfId="436" priority="451">
      <formula>ISERROR(X144)</formula>
    </cfRule>
  </conditionalFormatting>
  <conditionalFormatting sqref="X146">
    <cfRule type="containsErrors" dxfId="435" priority="448">
      <formula>ISERROR(X146)</formula>
    </cfRule>
  </conditionalFormatting>
  <conditionalFormatting sqref="X162:X167 X169:X171">
    <cfRule type="containsErrors" dxfId="434" priority="447">
      <formula>ISERROR(X162)</formula>
    </cfRule>
  </conditionalFormatting>
  <conditionalFormatting sqref="X172:X173">
    <cfRule type="containsErrors" dxfId="433" priority="446">
      <formula>ISERROR(X172)</formula>
    </cfRule>
  </conditionalFormatting>
  <conditionalFormatting sqref="X168">
    <cfRule type="containsErrors" dxfId="432" priority="445">
      <formula>ISERROR(X168)</formula>
    </cfRule>
  </conditionalFormatting>
  <conditionalFormatting sqref="X180:X181">
    <cfRule type="containsErrors" dxfId="431" priority="444">
      <formula>ISERROR(X180)</formula>
    </cfRule>
  </conditionalFormatting>
  <conditionalFormatting sqref="X182">
    <cfRule type="containsErrors" dxfId="430" priority="443">
      <formula>ISERROR(X182)</formula>
    </cfRule>
  </conditionalFormatting>
  <conditionalFormatting sqref="X179">
    <cfRule type="containsErrors" dxfId="429" priority="442">
      <formula>ISERROR(X179)</formula>
    </cfRule>
  </conditionalFormatting>
  <conditionalFormatting sqref="X183">
    <cfRule type="containsErrors" dxfId="428" priority="441">
      <formula>ISERROR(X183)</formula>
    </cfRule>
  </conditionalFormatting>
  <conditionalFormatting sqref="X147">
    <cfRule type="containsErrors" dxfId="427" priority="440">
      <formula>ISERROR(X147)</formula>
    </cfRule>
  </conditionalFormatting>
  <conditionalFormatting sqref="Z22">
    <cfRule type="containsErrors" dxfId="426" priority="439">
      <formula>ISERROR(Z22)</formula>
    </cfRule>
  </conditionalFormatting>
  <conditionalFormatting sqref="Z146">
    <cfRule type="containsErrors" dxfId="425" priority="391">
      <formula>ISERROR(Z146)</formula>
    </cfRule>
  </conditionalFormatting>
  <conditionalFormatting sqref="W65:X65 Z65">
    <cfRule type="containsErrors" dxfId="424" priority="375">
      <formula>ISERROR(W65)</formula>
    </cfRule>
  </conditionalFormatting>
  <conditionalFormatting sqref="W64:X64 Z64">
    <cfRule type="containsErrors" dxfId="423" priority="374">
      <formula>ISERROR(W64)</formula>
    </cfRule>
  </conditionalFormatting>
  <conditionalFormatting sqref="W178:X178 Z178">
    <cfRule type="containsErrors" dxfId="422" priority="371">
      <formula>ISERROR(W178)</formula>
    </cfRule>
  </conditionalFormatting>
  <conditionalFormatting sqref="W177:X177 Z177">
    <cfRule type="containsErrors" dxfId="421" priority="370">
      <formula>ISERROR(W177)</formula>
    </cfRule>
  </conditionalFormatting>
  <conditionalFormatting sqref="W24:X24 Z24">
    <cfRule type="containsErrors" dxfId="420" priority="369">
      <formula>ISERROR(W24)</formula>
    </cfRule>
  </conditionalFormatting>
  <conditionalFormatting sqref="W23:X23 Z23">
    <cfRule type="containsErrors" dxfId="419" priority="368">
      <formula>ISERROR(W23)</formula>
    </cfRule>
  </conditionalFormatting>
  <conditionalFormatting sqref="W107:X107 Z107">
    <cfRule type="containsErrors" dxfId="418" priority="367">
      <formula>ISERROR(W107)</formula>
    </cfRule>
  </conditionalFormatting>
  <conditionalFormatting sqref="W106:X106 Z106">
    <cfRule type="containsErrors" dxfId="417" priority="366">
      <formula>ISERROR(W106)</formula>
    </cfRule>
  </conditionalFormatting>
  <conditionalFormatting sqref="Z111">
    <cfRule type="containsErrors" dxfId="416" priority="365">
      <formula>ISERROR(Z111)</formula>
    </cfRule>
  </conditionalFormatting>
  <conditionalFormatting sqref="Z112">
    <cfRule type="containsErrors" dxfId="415" priority="364">
      <formula>ISERROR(Z112)</formula>
    </cfRule>
  </conditionalFormatting>
  <conditionalFormatting sqref="D41">
    <cfRule type="containsErrors" dxfId="414" priority="358">
      <formula>ISERROR(D41)</formula>
    </cfRule>
  </conditionalFormatting>
  <conditionalFormatting sqref="E41">
    <cfRule type="containsErrors" dxfId="413" priority="357">
      <formula>ISERROR(E41)</formula>
    </cfRule>
  </conditionalFormatting>
  <conditionalFormatting sqref="F41">
    <cfRule type="containsErrors" dxfId="412" priority="356">
      <formula>ISERROR(F41)</formula>
    </cfRule>
  </conditionalFormatting>
  <conditionalFormatting sqref="G41">
    <cfRule type="containsErrors" dxfId="411" priority="355">
      <formula>ISERROR(G41)</formula>
    </cfRule>
  </conditionalFormatting>
  <conditionalFormatting sqref="I41">
    <cfRule type="containsErrors" dxfId="410" priority="354">
      <formula>ISERROR(I41)</formula>
    </cfRule>
  </conditionalFormatting>
  <conditionalFormatting sqref="J41">
    <cfRule type="containsErrors" dxfId="409" priority="353">
      <formula>ISERROR(J41)</formula>
    </cfRule>
  </conditionalFormatting>
  <conditionalFormatting sqref="K41">
    <cfRule type="containsErrors" dxfId="408" priority="352">
      <formula>ISERROR(K41)</formula>
    </cfRule>
  </conditionalFormatting>
  <conditionalFormatting sqref="L41">
    <cfRule type="containsErrors" dxfId="407" priority="351">
      <formula>ISERROR(L41)</formula>
    </cfRule>
  </conditionalFormatting>
  <conditionalFormatting sqref="N41">
    <cfRule type="containsErrors" dxfId="406" priority="350">
      <formula>ISERROR(N41)</formula>
    </cfRule>
  </conditionalFormatting>
  <conditionalFormatting sqref="O41">
    <cfRule type="containsErrors" dxfId="405" priority="349">
      <formula>ISERROR(O41)</formula>
    </cfRule>
  </conditionalFormatting>
  <conditionalFormatting sqref="P41">
    <cfRule type="containsErrors" dxfId="404" priority="348">
      <formula>ISERROR(P41)</formula>
    </cfRule>
  </conditionalFormatting>
  <conditionalFormatting sqref="Q41">
    <cfRule type="containsErrors" dxfId="403" priority="347">
      <formula>ISERROR(Q41)</formula>
    </cfRule>
  </conditionalFormatting>
  <conditionalFormatting sqref="R41">
    <cfRule type="containsErrors" dxfId="402" priority="346">
      <formula>ISERROR(R41)</formula>
    </cfRule>
  </conditionalFormatting>
  <conditionalFormatting sqref="S41">
    <cfRule type="containsErrors" dxfId="401" priority="345">
      <formula>ISERROR(S41)</formula>
    </cfRule>
  </conditionalFormatting>
  <conditionalFormatting sqref="T41">
    <cfRule type="containsErrors" dxfId="400" priority="344">
      <formula>ISERROR(T41)</formula>
    </cfRule>
  </conditionalFormatting>
  <conditionalFormatting sqref="U41">
    <cfRule type="containsErrors" dxfId="399" priority="343">
      <formula>ISERROR(U41)</formula>
    </cfRule>
  </conditionalFormatting>
  <conditionalFormatting sqref="W41">
    <cfRule type="containsErrors" dxfId="398" priority="342">
      <formula>ISERROR(W41)</formula>
    </cfRule>
  </conditionalFormatting>
  <conditionalFormatting sqref="X41">
    <cfRule type="containsErrors" dxfId="397" priority="341">
      <formula>ISERROR(X41)</formula>
    </cfRule>
  </conditionalFormatting>
  <conditionalFormatting sqref="AB41:AD41">
    <cfRule type="containsErrors" dxfId="396" priority="339">
      <formula>ISERROR(AB41)</formula>
    </cfRule>
  </conditionalFormatting>
  <conditionalFormatting sqref="Z41">
    <cfRule type="containsErrors" dxfId="395" priority="338">
      <formula>ISERROR(Z41)</formula>
    </cfRule>
  </conditionalFormatting>
  <conditionalFormatting sqref="D83">
    <cfRule type="containsErrors" dxfId="394" priority="337">
      <formula>ISERROR(D83)</formula>
    </cfRule>
  </conditionalFormatting>
  <conditionalFormatting sqref="E83">
    <cfRule type="containsErrors" dxfId="393" priority="336">
      <formula>ISERROR(E83)</formula>
    </cfRule>
  </conditionalFormatting>
  <conditionalFormatting sqref="F83">
    <cfRule type="containsErrors" dxfId="392" priority="335">
      <formula>ISERROR(F83)</formula>
    </cfRule>
  </conditionalFormatting>
  <conditionalFormatting sqref="G83">
    <cfRule type="containsErrors" dxfId="391" priority="334">
      <formula>ISERROR(G83)</formula>
    </cfRule>
  </conditionalFormatting>
  <conditionalFormatting sqref="I83">
    <cfRule type="containsErrors" dxfId="390" priority="333">
      <formula>ISERROR(I83)</formula>
    </cfRule>
  </conditionalFormatting>
  <conditionalFormatting sqref="J83">
    <cfRule type="containsErrors" dxfId="389" priority="332">
      <formula>ISERROR(J83)</formula>
    </cfRule>
  </conditionalFormatting>
  <conditionalFormatting sqref="K83">
    <cfRule type="containsErrors" dxfId="388" priority="331">
      <formula>ISERROR(K83)</formula>
    </cfRule>
  </conditionalFormatting>
  <conditionalFormatting sqref="L83">
    <cfRule type="containsErrors" dxfId="387" priority="330">
      <formula>ISERROR(L83)</formula>
    </cfRule>
  </conditionalFormatting>
  <conditionalFormatting sqref="N83">
    <cfRule type="containsErrors" dxfId="386" priority="329">
      <formula>ISERROR(N83)</formula>
    </cfRule>
  </conditionalFormatting>
  <conditionalFormatting sqref="O83">
    <cfRule type="containsErrors" dxfId="385" priority="328">
      <formula>ISERROR(O83)</formula>
    </cfRule>
  </conditionalFormatting>
  <conditionalFormatting sqref="P83">
    <cfRule type="containsErrors" dxfId="384" priority="327">
      <formula>ISERROR(P83)</formula>
    </cfRule>
  </conditionalFormatting>
  <conditionalFormatting sqref="Q83">
    <cfRule type="containsErrors" dxfId="383" priority="326">
      <formula>ISERROR(Q83)</formula>
    </cfRule>
  </conditionalFormatting>
  <conditionalFormatting sqref="R83">
    <cfRule type="containsErrors" dxfId="382" priority="325">
      <formula>ISERROR(R83)</formula>
    </cfRule>
  </conditionalFormatting>
  <conditionalFormatting sqref="S83">
    <cfRule type="containsErrors" dxfId="381" priority="324">
      <formula>ISERROR(S83)</formula>
    </cfRule>
  </conditionalFormatting>
  <conditionalFormatting sqref="T83">
    <cfRule type="containsErrors" dxfId="380" priority="323">
      <formula>ISERROR(T83)</formula>
    </cfRule>
  </conditionalFormatting>
  <conditionalFormatting sqref="U83">
    <cfRule type="containsErrors" dxfId="379" priority="322">
      <formula>ISERROR(U83)</formula>
    </cfRule>
  </conditionalFormatting>
  <conditionalFormatting sqref="V83">
    <cfRule type="containsErrors" dxfId="378" priority="321">
      <formula>ISERROR(V83)</formula>
    </cfRule>
  </conditionalFormatting>
  <conditionalFormatting sqref="W83">
    <cfRule type="containsErrors" dxfId="377" priority="320">
      <formula>ISERROR(W83)</formula>
    </cfRule>
  </conditionalFormatting>
  <conditionalFormatting sqref="X83">
    <cfRule type="containsErrors" dxfId="376" priority="319">
      <formula>ISERROR(X83)</formula>
    </cfRule>
  </conditionalFormatting>
  <conditionalFormatting sqref="W143:X143 Z143">
    <cfRule type="containsErrors" dxfId="375" priority="316">
      <formula>ISERROR(W143)</formula>
    </cfRule>
  </conditionalFormatting>
  <conditionalFormatting sqref="W142:X142 Z142">
    <cfRule type="containsErrors" dxfId="374" priority="315">
      <formula>ISERROR(W142)</formula>
    </cfRule>
  </conditionalFormatting>
  <conditionalFormatting sqref="W193">
    <cfRule type="containsErrors" dxfId="373" priority="314">
      <formula>ISERROR(W193)</formula>
    </cfRule>
  </conditionalFormatting>
  <conditionalFormatting sqref="Z193">
    <cfRule type="containsErrors" dxfId="372" priority="313">
      <formula>ISERROR(Z193)</formula>
    </cfRule>
  </conditionalFormatting>
  <conditionalFormatting sqref="X193">
    <cfRule type="containsErrors" dxfId="371" priority="310">
      <formula>ISERROR(X193)</formula>
    </cfRule>
  </conditionalFormatting>
  <conditionalFormatting sqref="AB42">
    <cfRule type="containsErrors" dxfId="370" priority="309">
      <formula>ISERROR(AB42)</formula>
    </cfRule>
  </conditionalFormatting>
  <conditionalFormatting sqref="AC42">
    <cfRule type="containsErrors" dxfId="369" priority="308">
      <formula>ISERROR(AC42)</formula>
    </cfRule>
  </conditionalFormatting>
  <conditionalFormatting sqref="AD42">
    <cfRule type="containsErrors" dxfId="368" priority="307">
      <formula>ISERROR(AD42)</formula>
    </cfRule>
  </conditionalFormatting>
  <conditionalFormatting sqref="AB43">
    <cfRule type="containsErrors" dxfId="367" priority="305">
      <formula>ISERROR(AB43)</formula>
    </cfRule>
  </conditionalFormatting>
  <conditionalFormatting sqref="AC43">
    <cfRule type="containsErrors" dxfId="366" priority="304">
      <formula>ISERROR(AC43)</formula>
    </cfRule>
  </conditionalFormatting>
  <conditionalFormatting sqref="AD43">
    <cfRule type="containsErrors" dxfId="365" priority="303">
      <formula>ISERROR(AD43)</formula>
    </cfRule>
  </conditionalFormatting>
  <conditionalFormatting sqref="AB83:AD83">
    <cfRule type="containsErrors" dxfId="364" priority="301">
      <formula>ISERROR(AB83)</formula>
    </cfRule>
  </conditionalFormatting>
  <conditionalFormatting sqref="AB84">
    <cfRule type="containsErrors" dxfId="363" priority="300">
      <formula>ISERROR(AB84)</formula>
    </cfRule>
  </conditionalFormatting>
  <conditionalFormatting sqref="AC84">
    <cfRule type="containsErrors" dxfId="362" priority="299">
      <formula>ISERROR(AC84)</formula>
    </cfRule>
  </conditionalFormatting>
  <conditionalFormatting sqref="AD84">
    <cfRule type="containsErrors" dxfId="361" priority="298">
      <formula>ISERROR(AD84)</formula>
    </cfRule>
  </conditionalFormatting>
  <conditionalFormatting sqref="AB85">
    <cfRule type="containsErrors" dxfId="360" priority="296">
      <formula>ISERROR(AB85)</formula>
    </cfRule>
  </conditionalFormatting>
  <conditionalFormatting sqref="AC85">
    <cfRule type="containsErrors" dxfId="359" priority="295">
      <formula>ISERROR(AC85)</formula>
    </cfRule>
  </conditionalFormatting>
  <conditionalFormatting sqref="AD85">
    <cfRule type="containsErrors" dxfId="358" priority="294">
      <formula>ISERROR(AD85)</formula>
    </cfRule>
  </conditionalFormatting>
  <conditionalFormatting sqref="AB193:AD193">
    <cfRule type="containsErrors" dxfId="357" priority="292">
      <formula>ISERROR(AB193)</formula>
    </cfRule>
  </conditionalFormatting>
  <conditionalFormatting sqref="AB194">
    <cfRule type="containsErrors" dxfId="356" priority="291">
      <formula>ISERROR(AB194)</formula>
    </cfRule>
  </conditionalFormatting>
  <conditionalFormatting sqref="AC194">
    <cfRule type="containsErrors" dxfId="355" priority="290">
      <formula>ISERROR(AC194)</formula>
    </cfRule>
  </conditionalFormatting>
  <conditionalFormatting sqref="AD194">
    <cfRule type="containsErrors" dxfId="354" priority="289">
      <formula>ISERROR(AD194)</formula>
    </cfRule>
  </conditionalFormatting>
  <conditionalFormatting sqref="AB195">
    <cfRule type="containsErrors" dxfId="353" priority="287">
      <formula>ISERROR(AB195)</formula>
    </cfRule>
  </conditionalFormatting>
  <conditionalFormatting sqref="AC195">
    <cfRule type="containsErrors" dxfId="352" priority="286">
      <formula>ISERROR(AC195)</formula>
    </cfRule>
  </conditionalFormatting>
  <conditionalFormatting sqref="AD195">
    <cfRule type="containsErrors" dxfId="351" priority="285">
      <formula>ISERROR(AD195)</formula>
    </cfRule>
  </conditionalFormatting>
  <conditionalFormatting sqref="Y151:Y153 Y155">
    <cfRule type="containsErrors" dxfId="350" priority="283">
      <formula>ISERROR(Y151)</formula>
    </cfRule>
  </conditionalFormatting>
  <conditionalFormatting sqref="Y7">
    <cfRule type="containsErrors" dxfId="349" priority="282">
      <formula>ISERROR(Y7)</formula>
    </cfRule>
  </conditionalFormatting>
  <conditionalFormatting sqref="Y32">
    <cfRule type="containsErrors" dxfId="348" priority="281">
      <formula>ISERROR(Y32)</formula>
    </cfRule>
  </conditionalFormatting>
  <conditionalFormatting sqref="Y48">
    <cfRule type="containsErrors" dxfId="347" priority="280">
      <formula>ISERROR(Y48)</formula>
    </cfRule>
  </conditionalFormatting>
  <conditionalFormatting sqref="Y63">
    <cfRule type="containsErrors" dxfId="346" priority="279">
      <formula>ISERROR(Y63)</formula>
    </cfRule>
  </conditionalFormatting>
  <conditionalFormatting sqref="Y73">
    <cfRule type="containsErrors" dxfId="345" priority="278">
      <formula>ISERROR(Y73)</formula>
    </cfRule>
  </conditionalFormatting>
  <conditionalFormatting sqref="Y90">
    <cfRule type="containsErrors" dxfId="344" priority="277">
      <formula>ISERROR(Y90)</formula>
    </cfRule>
  </conditionalFormatting>
  <conditionalFormatting sqref="Y105">
    <cfRule type="containsErrors" dxfId="343" priority="276">
      <formula>ISERROR(Y105)</formula>
    </cfRule>
  </conditionalFormatting>
  <conditionalFormatting sqref="Y115">
    <cfRule type="containsErrors" dxfId="342" priority="275">
      <formula>ISERROR(Y115)</formula>
    </cfRule>
  </conditionalFormatting>
  <conditionalFormatting sqref="Y126">
    <cfRule type="containsErrors" dxfId="341" priority="274">
      <formula>ISERROR(Y126)</formula>
    </cfRule>
  </conditionalFormatting>
  <conditionalFormatting sqref="Y141">
    <cfRule type="containsErrors" dxfId="340" priority="273">
      <formula>ISERROR(Y141)</formula>
    </cfRule>
  </conditionalFormatting>
  <conditionalFormatting sqref="Y150">
    <cfRule type="containsErrors" dxfId="339" priority="272">
      <formula>ISERROR(Y150)</formula>
    </cfRule>
  </conditionalFormatting>
  <conditionalFormatting sqref="Y161">
    <cfRule type="containsErrors" dxfId="338" priority="271">
      <formula>ISERROR(Y161)</formula>
    </cfRule>
  </conditionalFormatting>
  <conditionalFormatting sqref="Y176">
    <cfRule type="containsErrors" dxfId="337" priority="270">
      <formula>ISERROR(Y176)</formula>
    </cfRule>
  </conditionalFormatting>
  <conditionalFormatting sqref="Y186">
    <cfRule type="containsErrors" dxfId="336" priority="269">
      <formula>ISERROR(Y186)</formula>
    </cfRule>
  </conditionalFormatting>
  <conditionalFormatting sqref="Y74:Y81 Y83:Y85">
    <cfRule type="containsErrors" dxfId="335" priority="268">
      <formula>ISERROR(Y74)</formula>
    </cfRule>
  </conditionalFormatting>
  <conditionalFormatting sqref="Y187:Y191 Y194:Y195">
    <cfRule type="containsErrors" dxfId="334" priority="267">
      <formula>ISERROR(Y187)</formula>
    </cfRule>
  </conditionalFormatting>
  <conditionalFormatting sqref="Y8:Y13 Y15:Y17">
    <cfRule type="containsErrors" dxfId="333" priority="266">
      <formula>ISERROR(Y8)</formula>
    </cfRule>
  </conditionalFormatting>
  <conditionalFormatting sqref="Y18:Y19">
    <cfRule type="containsErrors" dxfId="332" priority="265">
      <formula>ISERROR(Y18)</formula>
    </cfRule>
  </conditionalFormatting>
  <conditionalFormatting sqref="Y14">
    <cfRule type="containsErrors" dxfId="331" priority="264">
      <formula>ISERROR(Y14)</formula>
    </cfRule>
  </conditionalFormatting>
  <conditionalFormatting sqref="Y26:Y27">
    <cfRule type="containsErrors" dxfId="330" priority="263">
      <formula>ISERROR(Y26)</formula>
    </cfRule>
  </conditionalFormatting>
  <conditionalFormatting sqref="Y28">
    <cfRule type="containsErrors" dxfId="329" priority="262">
      <formula>ISERROR(Y28)</formula>
    </cfRule>
  </conditionalFormatting>
  <conditionalFormatting sqref="Y25">
    <cfRule type="containsErrors" dxfId="328" priority="261">
      <formula>ISERROR(Y25)</formula>
    </cfRule>
  </conditionalFormatting>
  <conditionalFormatting sqref="Y29">
    <cfRule type="containsErrors" dxfId="327" priority="260">
      <formula>ISERROR(Y29)</formula>
    </cfRule>
  </conditionalFormatting>
  <conditionalFormatting sqref="Y38">
    <cfRule type="containsErrors" dxfId="326" priority="259">
      <formula>ISERROR(Y38)</formula>
    </cfRule>
  </conditionalFormatting>
  <conditionalFormatting sqref="Y33:Y35">
    <cfRule type="containsErrors" dxfId="325" priority="258">
      <formula>ISERROR(Y33)</formula>
    </cfRule>
  </conditionalFormatting>
  <conditionalFormatting sqref="Y36:Y37">
    <cfRule type="containsErrors" dxfId="324" priority="257">
      <formula>ISERROR(Y36)</formula>
    </cfRule>
  </conditionalFormatting>
  <conditionalFormatting sqref="Y39">
    <cfRule type="containsErrors" dxfId="323" priority="256">
      <formula>ISERROR(Y39)</formula>
    </cfRule>
  </conditionalFormatting>
  <conditionalFormatting sqref="Y42">
    <cfRule type="containsErrors" dxfId="322" priority="255">
      <formula>ISERROR(Y42)</formula>
    </cfRule>
  </conditionalFormatting>
  <conditionalFormatting sqref="Y43">
    <cfRule type="containsErrors" dxfId="321" priority="254">
      <formula>ISERROR(Y43)</formula>
    </cfRule>
  </conditionalFormatting>
  <conditionalFormatting sqref="Y59:Y60">
    <cfRule type="containsErrors" dxfId="320" priority="252">
      <formula>ISERROR(Y59)</formula>
    </cfRule>
  </conditionalFormatting>
  <conditionalFormatting sqref="Y49:Y54 Y56:Y58">
    <cfRule type="containsErrors" dxfId="319" priority="253">
      <formula>ISERROR(Y49)</formula>
    </cfRule>
  </conditionalFormatting>
  <conditionalFormatting sqref="Y55">
    <cfRule type="containsErrors" dxfId="318" priority="251">
      <formula>ISERROR(Y55)</formula>
    </cfRule>
  </conditionalFormatting>
  <conditionalFormatting sqref="Y67:Y68">
    <cfRule type="containsErrors" dxfId="317" priority="250">
      <formula>ISERROR(Y67)</formula>
    </cfRule>
  </conditionalFormatting>
  <conditionalFormatting sqref="Y69">
    <cfRule type="containsErrors" dxfId="316" priority="249">
      <formula>ISERROR(Y69)</formula>
    </cfRule>
  </conditionalFormatting>
  <conditionalFormatting sqref="Y66">
    <cfRule type="containsErrors" dxfId="315" priority="248">
      <formula>ISERROR(Y66)</formula>
    </cfRule>
  </conditionalFormatting>
  <conditionalFormatting sqref="Y70">
    <cfRule type="containsErrors" dxfId="314" priority="247">
      <formula>ISERROR(Y70)</formula>
    </cfRule>
  </conditionalFormatting>
  <conditionalFormatting sqref="Y101:Y102">
    <cfRule type="containsErrors" dxfId="313" priority="245">
      <formula>ISERROR(Y101)</formula>
    </cfRule>
  </conditionalFormatting>
  <conditionalFormatting sqref="Y91:Y96 Y98:Y100">
    <cfRule type="containsErrors" dxfId="312" priority="246">
      <formula>ISERROR(Y91)</formula>
    </cfRule>
  </conditionalFormatting>
  <conditionalFormatting sqref="Y97">
    <cfRule type="containsErrors" dxfId="311" priority="244">
      <formula>ISERROR(Y97)</formula>
    </cfRule>
  </conditionalFormatting>
  <conditionalFormatting sqref="Y109:Y110">
    <cfRule type="containsErrors" dxfId="310" priority="243">
      <formula>ISERROR(Y109)</formula>
    </cfRule>
  </conditionalFormatting>
  <conditionalFormatting sqref="Y108">
    <cfRule type="containsErrors" dxfId="309" priority="242">
      <formula>ISERROR(Y108)</formula>
    </cfRule>
  </conditionalFormatting>
  <conditionalFormatting sqref="Y116:Y118">
    <cfRule type="containsErrors" dxfId="308" priority="240">
      <formula>ISERROR(Y116)</formula>
    </cfRule>
  </conditionalFormatting>
  <conditionalFormatting sqref="Y138">
    <cfRule type="containsErrors" dxfId="307" priority="239">
      <formula>ISERROR(Y138)</formula>
    </cfRule>
  </conditionalFormatting>
  <conditionalFormatting sqref="Y127:Y132 Y134:Y136">
    <cfRule type="containsErrors" dxfId="306" priority="238">
      <formula>ISERROR(Y127)</formula>
    </cfRule>
  </conditionalFormatting>
  <conditionalFormatting sqref="Y137">
    <cfRule type="containsErrors" dxfId="305" priority="237">
      <formula>ISERROR(Y137)</formula>
    </cfRule>
  </conditionalFormatting>
  <conditionalFormatting sqref="Y133">
    <cfRule type="containsErrors" dxfId="304" priority="236">
      <formula>ISERROR(Y133)</formula>
    </cfRule>
  </conditionalFormatting>
  <conditionalFormatting sqref="Y144:Y145">
    <cfRule type="containsErrors" dxfId="303" priority="235">
      <formula>ISERROR(Y144)</formula>
    </cfRule>
  </conditionalFormatting>
  <conditionalFormatting sqref="Y162:Y167 Y169:Y171">
    <cfRule type="containsErrors" dxfId="302" priority="233">
      <formula>ISERROR(Y162)</formula>
    </cfRule>
  </conditionalFormatting>
  <conditionalFormatting sqref="Y172:Y173">
    <cfRule type="containsErrors" dxfId="301" priority="232">
      <formula>ISERROR(Y172)</formula>
    </cfRule>
  </conditionalFormatting>
  <conditionalFormatting sqref="Y168">
    <cfRule type="containsErrors" dxfId="300" priority="231">
      <formula>ISERROR(Y168)</formula>
    </cfRule>
  </conditionalFormatting>
  <conditionalFormatting sqref="Y180:Y181">
    <cfRule type="containsErrors" dxfId="299" priority="230">
      <formula>ISERROR(Y180)</formula>
    </cfRule>
  </conditionalFormatting>
  <conditionalFormatting sqref="Y182">
    <cfRule type="containsErrors" dxfId="298" priority="229">
      <formula>ISERROR(Y182)</formula>
    </cfRule>
  </conditionalFormatting>
  <conditionalFormatting sqref="Y179">
    <cfRule type="containsErrors" dxfId="297" priority="228">
      <formula>ISERROR(Y179)</formula>
    </cfRule>
  </conditionalFormatting>
  <conditionalFormatting sqref="Y183">
    <cfRule type="containsErrors" dxfId="296" priority="227">
      <formula>ISERROR(Y183)</formula>
    </cfRule>
  </conditionalFormatting>
  <conditionalFormatting sqref="Y147">
    <cfRule type="containsErrors" dxfId="295" priority="226">
      <formula>ISERROR(Y147)</formula>
    </cfRule>
  </conditionalFormatting>
  <conditionalFormatting sqref="Y22">
    <cfRule type="containsErrors" dxfId="294" priority="225">
      <formula>ISERROR(Y22)</formula>
    </cfRule>
  </conditionalFormatting>
  <conditionalFormatting sqref="Y146">
    <cfRule type="containsErrors" dxfId="293" priority="224">
      <formula>ISERROR(Y146)</formula>
    </cfRule>
  </conditionalFormatting>
  <conditionalFormatting sqref="Y65">
    <cfRule type="containsErrors" dxfId="292" priority="223">
      <formula>ISERROR(Y65)</formula>
    </cfRule>
  </conditionalFormatting>
  <conditionalFormatting sqref="Y64">
    <cfRule type="containsErrors" dxfId="291" priority="222">
      <formula>ISERROR(Y64)</formula>
    </cfRule>
  </conditionalFormatting>
  <conditionalFormatting sqref="Y178">
    <cfRule type="containsErrors" dxfId="290" priority="221">
      <formula>ISERROR(Y178)</formula>
    </cfRule>
  </conditionalFormatting>
  <conditionalFormatting sqref="Y177">
    <cfRule type="containsErrors" dxfId="289" priority="220">
      <formula>ISERROR(Y177)</formula>
    </cfRule>
  </conditionalFormatting>
  <conditionalFormatting sqref="Y24">
    <cfRule type="containsErrors" dxfId="288" priority="219">
      <formula>ISERROR(Y24)</formula>
    </cfRule>
  </conditionalFormatting>
  <conditionalFormatting sqref="Y23">
    <cfRule type="containsErrors" dxfId="287" priority="218">
      <formula>ISERROR(Y23)</formula>
    </cfRule>
  </conditionalFormatting>
  <conditionalFormatting sqref="Y107">
    <cfRule type="containsErrors" dxfId="286" priority="217">
      <formula>ISERROR(Y107)</formula>
    </cfRule>
  </conditionalFormatting>
  <conditionalFormatting sqref="Y106">
    <cfRule type="containsErrors" dxfId="285" priority="216">
      <formula>ISERROR(Y106)</formula>
    </cfRule>
  </conditionalFormatting>
  <conditionalFormatting sqref="Y111">
    <cfRule type="containsErrors" dxfId="284" priority="215">
      <formula>ISERROR(Y111)</formula>
    </cfRule>
  </conditionalFormatting>
  <conditionalFormatting sqref="Y112">
    <cfRule type="containsErrors" dxfId="283" priority="214">
      <formula>ISERROR(Y112)</formula>
    </cfRule>
  </conditionalFormatting>
  <conditionalFormatting sqref="Y119">
    <cfRule type="containsErrors" dxfId="282" priority="213">
      <formula>ISERROR(Y119)</formula>
    </cfRule>
  </conditionalFormatting>
  <conditionalFormatting sqref="Y120">
    <cfRule type="containsErrors" dxfId="281" priority="212">
      <formula>ISERROR(Y120)</formula>
    </cfRule>
  </conditionalFormatting>
  <conditionalFormatting sqref="Y154">
    <cfRule type="containsErrors" dxfId="280" priority="211">
      <formula>ISERROR(Y154)</formula>
    </cfRule>
  </conditionalFormatting>
  <conditionalFormatting sqref="Y41">
    <cfRule type="containsErrors" dxfId="279" priority="210">
      <formula>ISERROR(Y41)</formula>
    </cfRule>
  </conditionalFormatting>
  <conditionalFormatting sqref="Y143">
    <cfRule type="containsErrors" dxfId="278" priority="209">
      <formula>ISERROR(Y143)</formula>
    </cfRule>
  </conditionalFormatting>
  <conditionalFormatting sqref="Y142">
    <cfRule type="containsErrors" dxfId="277" priority="208">
      <formula>ISERROR(Y142)</formula>
    </cfRule>
  </conditionalFormatting>
  <conditionalFormatting sqref="Y193">
    <cfRule type="containsErrors" dxfId="276" priority="207">
      <formula>ISERROR(Y193)</formula>
    </cfRule>
  </conditionalFormatting>
  <conditionalFormatting sqref="AE23:AE27">
    <cfRule type="containsErrors" dxfId="275" priority="206">
      <formula>ISERROR(AE23)</formula>
    </cfRule>
  </conditionalFormatting>
  <conditionalFormatting sqref="AE106:AE110">
    <cfRule type="containsErrors" dxfId="274" priority="205">
      <formula>ISERROR(AE106)</formula>
    </cfRule>
  </conditionalFormatting>
  <conditionalFormatting sqref="AE177:AE181">
    <cfRule type="containsErrors" dxfId="273" priority="203">
      <formula>ISERROR(AE177)</formula>
    </cfRule>
  </conditionalFormatting>
  <conditionalFormatting sqref="AE8:AE13 AE15:AE17">
    <cfRule type="containsErrors" dxfId="272" priority="202">
      <formula>ISERROR(AE8)</formula>
    </cfRule>
  </conditionalFormatting>
  <conditionalFormatting sqref="AE18:AE19">
    <cfRule type="containsErrors" dxfId="271" priority="201">
      <formula>ISERROR(AE18)</formula>
    </cfRule>
  </conditionalFormatting>
  <conditionalFormatting sqref="AE14">
    <cfRule type="containsErrors" dxfId="270" priority="200">
      <formula>ISERROR(AE14)</formula>
    </cfRule>
  </conditionalFormatting>
  <conditionalFormatting sqref="AE49:AE54 AE56:AE58">
    <cfRule type="containsErrors" dxfId="269" priority="199">
      <formula>ISERROR(AE49)</formula>
    </cfRule>
  </conditionalFormatting>
  <conditionalFormatting sqref="AE59:AE60">
    <cfRule type="containsErrors" dxfId="268" priority="198">
      <formula>ISERROR(AE59)</formula>
    </cfRule>
  </conditionalFormatting>
  <conditionalFormatting sqref="AE55">
    <cfRule type="containsErrors" dxfId="267" priority="197">
      <formula>ISERROR(AE55)</formula>
    </cfRule>
  </conditionalFormatting>
  <conditionalFormatting sqref="AE65 AE67:AE68">
    <cfRule type="containsErrors" dxfId="266" priority="196">
      <formula>ISERROR(AE65)</formula>
    </cfRule>
  </conditionalFormatting>
  <conditionalFormatting sqref="AE66">
    <cfRule type="containsErrors" dxfId="265" priority="195">
      <formula>ISERROR(AE66)</formula>
    </cfRule>
  </conditionalFormatting>
  <conditionalFormatting sqref="AE64">
    <cfRule type="containsErrors" dxfId="264" priority="194">
      <formula>ISERROR(AE64)</formula>
    </cfRule>
  </conditionalFormatting>
  <conditionalFormatting sqref="AE101:AE102">
    <cfRule type="containsErrors" dxfId="263" priority="192">
      <formula>ISERROR(AE101)</formula>
    </cfRule>
  </conditionalFormatting>
  <conditionalFormatting sqref="AE97">
    <cfRule type="containsErrors" dxfId="262" priority="191">
      <formula>ISERROR(AE97)</formula>
    </cfRule>
  </conditionalFormatting>
  <conditionalFormatting sqref="AE91:AE96 AE98:AE100">
    <cfRule type="containsErrors" dxfId="261" priority="193">
      <formula>ISERROR(AE91)</formula>
    </cfRule>
  </conditionalFormatting>
  <conditionalFormatting sqref="AE127:AE132 AE134:AE136">
    <cfRule type="containsErrors" dxfId="260" priority="190">
      <formula>ISERROR(AE127)</formula>
    </cfRule>
  </conditionalFormatting>
  <conditionalFormatting sqref="AE137:AE138">
    <cfRule type="containsErrors" dxfId="259" priority="189">
      <formula>ISERROR(AE137)</formula>
    </cfRule>
  </conditionalFormatting>
  <conditionalFormatting sqref="AE133">
    <cfRule type="containsErrors" dxfId="258" priority="188">
      <formula>ISERROR(AE133)</formula>
    </cfRule>
  </conditionalFormatting>
  <conditionalFormatting sqref="AE172:AE173">
    <cfRule type="containsErrors" dxfId="257" priority="186">
      <formula>ISERROR(AE172)</formula>
    </cfRule>
  </conditionalFormatting>
  <conditionalFormatting sqref="AE162:AE167 AE169:AE171">
    <cfRule type="containsErrors" dxfId="256" priority="187">
      <formula>ISERROR(AE162)</formula>
    </cfRule>
  </conditionalFormatting>
  <conditionalFormatting sqref="AE168">
    <cfRule type="containsErrors" dxfId="255" priority="185">
      <formula>ISERROR(AE168)</formula>
    </cfRule>
  </conditionalFormatting>
  <conditionalFormatting sqref="AE28">
    <cfRule type="containsErrors" dxfId="254" priority="184">
      <formula>ISERROR(AE28)</formula>
    </cfRule>
  </conditionalFormatting>
  <conditionalFormatting sqref="AE29">
    <cfRule type="containsErrors" dxfId="253" priority="183">
      <formula>ISERROR(AE29)</formula>
    </cfRule>
  </conditionalFormatting>
  <conditionalFormatting sqref="AE33">
    <cfRule type="containsErrors" dxfId="252" priority="182">
      <formula>ISERROR(AE33)</formula>
    </cfRule>
  </conditionalFormatting>
  <conditionalFormatting sqref="AE34">
    <cfRule type="containsErrors" dxfId="251" priority="181">
      <formula>ISERROR(AE34)</formula>
    </cfRule>
  </conditionalFormatting>
  <conditionalFormatting sqref="AE35">
    <cfRule type="containsErrors" dxfId="250" priority="180">
      <formula>ISERROR(AE35)</formula>
    </cfRule>
  </conditionalFormatting>
  <conditionalFormatting sqref="AE36">
    <cfRule type="containsErrors" dxfId="249" priority="179">
      <formula>ISERROR(AE36)</formula>
    </cfRule>
  </conditionalFormatting>
  <conditionalFormatting sqref="AE37">
    <cfRule type="containsErrors" dxfId="248" priority="178">
      <formula>ISERROR(AE37)</formula>
    </cfRule>
  </conditionalFormatting>
  <conditionalFormatting sqref="AE38">
    <cfRule type="containsErrors" dxfId="247" priority="177">
      <formula>ISERROR(AE38)</formula>
    </cfRule>
  </conditionalFormatting>
  <conditionalFormatting sqref="AE39">
    <cfRule type="containsErrors" dxfId="246" priority="176">
      <formula>ISERROR(AE39)</formula>
    </cfRule>
  </conditionalFormatting>
  <conditionalFormatting sqref="AE69">
    <cfRule type="containsErrors" dxfId="245" priority="174">
      <formula>ISERROR(AE69)</formula>
    </cfRule>
  </conditionalFormatting>
  <conditionalFormatting sqref="AE70">
    <cfRule type="containsErrors" dxfId="244" priority="173">
      <formula>ISERROR(AE70)</formula>
    </cfRule>
  </conditionalFormatting>
  <conditionalFormatting sqref="AE74">
    <cfRule type="containsErrors" dxfId="243" priority="172">
      <formula>ISERROR(AE74)</formula>
    </cfRule>
  </conditionalFormatting>
  <conditionalFormatting sqref="AE75">
    <cfRule type="containsErrors" dxfId="242" priority="171">
      <formula>ISERROR(AE75)</formula>
    </cfRule>
  </conditionalFormatting>
  <conditionalFormatting sqref="AE76">
    <cfRule type="containsErrors" dxfId="241" priority="170">
      <formula>ISERROR(AE76)</formula>
    </cfRule>
  </conditionalFormatting>
  <conditionalFormatting sqref="AE77">
    <cfRule type="containsErrors" dxfId="240" priority="169">
      <formula>ISERROR(AE77)</formula>
    </cfRule>
  </conditionalFormatting>
  <conditionalFormatting sqref="AE78">
    <cfRule type="containsErrors" dxfId="239" priority="168">
      <formula>ISERROR(AE78)</formula>
    </cfRule>
  </conditionalFormatting>
  <conditionalFormatting sqref="AE79">
    <cfRule type="containsErrors" dxfId="238" priority="167">
      <formula>ISERROR(AE79)</formula>
    </cfRule>
  </conditionalFormatting>
  <conditionalFormatting sqref="AE80">
    <cfRule type="containsErrors" dxfId="237" priority="166">
      <formula>ISERROR(AE80)</formula>
    </cfRule>
  </conditionalFormatting>
  <conditionalFormatting sqref="AE81">
    <cfRule type="containsErrors" dxfId="236" priority="165">
      <formula>ISERROR(AE81)</formula>
    </cfRule>
  </conditionalFormatting>
  <conditionalFormatting sqref="AE111">
    <cfRule type="containsErrors" dxfId="235" priority="163">
      <formula>ISERROR(AE111)</formula>
    </cfRule>
  </conditionalFormatting>
  <conditionalFormatting sqref="AE112">
    <cfRule type="containsErrors" dxfId="234" priority="162">
      <formula>ISERROR(AE112)</formula>
    </cfRule>
  </conditionalFormatting>
  <conditionalFormatting sqref="AE116">
    <cfRule type="containsErrors" dxfId="233" priority="161">
      <formula>ISERROR(AE116)</formula>
    </cfRule>
  </conditionalFormatting>
  <conditionalFormatting sqref="AE117">
    <cfRule type="containsErrors" dxfId="232" priority="160">
      <formula>ISERROR(AE117)</formula>
    </cfRule>
  </conditionalFormatting>
  <conditionalFormatting sqref="AE118">
    <cfRule type="containsErrors" dxfId="231" priority="159">
      <formula>ISERROR(AE118)</formula>
    </cfRule>
  </conditionalFormatting>
  <conditionalFormatting sqref="AE119">
    <cfRule type="containsErrors" dxfId="230" priority="158">
      <formula>ISERROR(AE119)</formula>
    </cfRule>
  </conditionalFormatting>
  <conditionalFormatting sqref="AE120">
    <cfRule type="containsErrors" dxfId="229" priority="157">
      <formula>ISERROR(AE120)</formula>
    </cfRule>
  </conditionalFormatting>
  <conditionalFormatting sqref="AE146">
    <cfRule type="containsErrors" dxfId="228" priority="155">
      <formula>ISERROR(AE146)</formula>
    </cfRule>
  </conditionalFormatting>
  <conditionalFormatting sqref="AE147">
    <cfRule type="containsErrors" dxfId="227" priority="154">
      <formula>ISERROR(AE147)</formula>
    </cfRule>
  </conditionalFormatting>
  <conditionalFormatting sqref="AE151">
    <cfRule type="containsErrors" dxfId="226" priority="153">
      <formula>ISERROR(AE151)</formula>
    </cfRule>
  </conditionalFormatting>
  <conditionalFormatting sqref="AE152">
    <cfRule type="containsErrors" dxfId="225" priority="152">
      <formula>ISERROR(AE152)</formula>
    </cfRule>
  </conditionalFormatting>
  <conditionalFormatting sqref="AE153">
    <cfRule type="containsErrors" dxfId="224" priority="151">
      <formula>ISERROR(AE153)</formula>
    </cfRule>
  </conditionalFormatting>
  <conditionalFormatting sqref="AE154">
    <cfRule type="containsErrors" dxfId="223" priority="150">
      <formula>ISERROR(AE154)</formula>
    </cfRule>
  </conditionalFormatting>
  <conditionalFormatting sqref="AE155">
    <cfRule type="containsErrors" dxfId="222" priority="149">
      <formula>ISERROR(AE155)</formula>
    </cfRule>
  </conditionalFormatting>
  <conditionalFormatting sqref="AE182">
    <cfRule type="containsErrors" dxfId="221" priority="147">
      <formula>ISERROR(AE182)</formula>
    </cfRule>
  </conditionalFormatting>
  <conditionalFormatting sqref="AE183">
    <cfRule type="containsErrors" dxfId="220" priority="146">
      <formula>ISERROR(AE183)</formula>
    </cfRule>
  </conditionalFormatting>
  <conditionalFormatting sqref="AE187">
    <cfRule type="containsErrors" dxfId="219" priority="145">
      <formula>ISERROR(AE187)</formula>
    </cfRule>
  </conditionalFormatting>
  <conditionalFormatting sqref="AE188:AE191">
    <cfRule type="containsErrors" dxfId="218" priority="144">
      <formula>ISERROR(AE188)</formula>
    </cfRule>
  </conditionalFormatting>
  <conditionalFormatting sqref="AE41">
    <cfRule type="containsErrors" dxfId="217" priority="143">
      <formula>ISERROR(AE41)</formula>
    </cfRule>
  </conditionalFormatting>
  <conditionalFormatting sqref="AE42">
    <cfRule type="containsErrors" dxfId="216" priority="142">
      <formula>ISERROR(AE42)</formula>
    </cfRule>
  </conditionalFormatting>
  <conditionalFormatting sqref="AE43">
    <cfRule type="containsErrors" dxfId="215" priority="141">
      <formula>ISERROR(AE43)</formula>
    </cfRule>
  </conditionalFormatting>
  <conditionalFormatting sqref="AE83">
    <cfRule type="containsErrors" dxfId="214" priority="140">
      <formula>ISERROR(AE83)</formula>
    </cfRule>
  </conditionalFormatting>
  <conditionalFormatting sqref="AE84">
    <cfRule type="containsErrors" dxfId="213" priority="139">
      <formula>ISERROR(AE84)</formula>
    </cfRule>
  </conditionalFormatting>
  <conditionalFormatting sqref="AE85">
    <cfRule type="containsErrors" dxfId="212" priority="138">
      <formula>ISERROR(AE85)</formula>
    </cfRule>
  </conditionalFormatting>
  <conditionalFormatting sqref="AE193">
    <cfRule type="containsErrors" dxfId="211" priority="137">
      <formula>ISERROR(AE193)</formula>
    </cfRule>
  </conditionalFormatting>
  <conditionalFormatting sqref="AE194">
    <cfRule type="containsErrors" dxfId="210" priority="136">
      <formula>ISERROR(AE194)</formula>
    </cfRule>
  </conditionalFormatting>
  <conditionalFormatting sqref="AE195">
    <cfRule type="containsErrors" dxfId="209" priority="135">
      <formula>ISERROR(AE195)</formula>
    </cfRule>
  </conditionalFormatting>
  <conditionalFormatting sqref="AF74:AF81">
    <cfRule type="containsErrors" dxfId="208" priority="133">
      <formula>ISERROR(AF74)</formula>
    </cfRule>
  </conditionalFormatting>
  <conditionalFormatting sqref="AF151:AF153">
    <cfRule type="containsErrors" dxfId="207" priority="128">
      <formula>ISERROR(AF151)</formula>
    </cfRule>
  </conditionalFormatting>
  <conditionalFormatting sqref="AF187:AF191">
    <cfRule type="containsErrors" dxfId="206" priority="127">
      <formula>ISERROR(AF187)</formula>
    </cfRule>
  </conditionalFormatting>
  <conditionalFormatting sqref="AF116:AF118">
    <cfRule type="containsErrors" dxfId="205" priority="126">
      <formula>ISERROR(AF116)</formula>
    </cfRule>
  </conditionalFormatting>
  <conditionalFormatting sqref="AF83:AF85">
    <cfRule type="containsErrors" dxfId="204" priority="123">
      <formula>ISERROR(AF83)</formula>
    </cfRule>
  </conditionalFormatting>
  <conditionalFormatting sqref="AF193:AF195">
    <cfRule type="containsErrors" dxfId="203" priority="122">
      <formula>ISERROR(AF193)</formula>
    </cfRule>
  </conditionalFormatting>
  <conditionalFormatting sqref="Z154">
    <cfRule type="containsErrors" dxfId="202" priority="121">
      <formula>ISERROR(Z154)</formula>
    </cfRule>
  </conditionalFormatting>
  <conditionalFormatting sqref="Z155">
    <cfRule type="containsErrors" dxfId="201" priority="120">
      <formula>ISERROR(Z155)</formula>
    </cfRule>
  </conditionalFormatting>
  <conditionalFormatting sqref="AF155">
    <cfRule type="containsErrors" dxfId="200" priority="119">
      <formula>ISERROR(AF155)</formula>
    </cfRule>
  </conditionalFormatting>
  <conditionalFormatting sqref="AF154">
    <cfRule type="containsErrors" dxfId="199" priority="118">
      <formula>ISERROR(AF154)</formula>
    </cfRule>
  </conditionalFormatting>
  <conditionalFormatting sqref="AF120">
    <cfRule type="containsErrors" dxfId="198" priority="117">
      <formula>ISERROR(AF120)</formula>
    </cfRule>
  </conditionalFormatting>
  <conditionalFormatting sqref="AF119">
    <cfRule type="containsErrors" dxfId="197" priority="116">
      <formula>ISERROR(AF119)</formula>
    </cfRule>
  </conditionalFormatting>
  <conditionalFormatting sqref="Z119">
    <cfRule type="containsErrors" dxfId="196" priority="115">
      <formula>ISERROR(Z119)</formula>
    </cfRule>
  </conditionalFormatting>
  <conditionalFormatting sqref="Z120">
    <cfRule type="containsErrors" dxfId="195" priority="114">
      <formula>ISERROR(Z120)</formula>
    </cfRule>
  </conditionalFormatting>
  <conditionalFormatting sqref="Z182:Z183">
    <cfRule type="containsErrors" dxfId="194" priority="112">
      <formula>ISERROR(Z182)</formula>
    </cfRule>
  </conditionalFormatting>
  <conditionalFormatting sqref="B82">
    <cfRule type="containsErrors" dxfId="193" priority="111">
      <formula>ISERROR(B82)</formula>
    </cfRule>
  </conditionalFormatting>
  <conditionalFormatting sqref="D82">
    <cfRule type="containsErrors" dxfId="192" priority="110">
      <formula>ISERROR(D82)</formula>
    </cfRule>
  </conditionalFormatting>
  <conditionalFormatting sqref="E82">
    <cfRule type="containsErrors" dxfId="191" priority="109">
      <formula>ISERROR(E82)</formula>
    </cfRule>
  </conditionalFormatting>
  <conditionalFormatting sqref="F82">
    <cfRule type="containsErrors" dxfId="190" priority="108">
      <formula>ISERROR(F82)</formula>
    </cfRule>
  </conditionalFormatting>
  <conditionalFormatting sqref="G82">
    <cfRule type="containsErrors" dxfId="189" priority="107">
      <formula>ISERROR(G82)</formula>
    </cfRule>
  </conditionalFormatting>
  <conditionalFormatting sqref="I82">
    <cfRule type="containsErrors" dxfId="188" priority="106">
      <formula>ISERROR(I82)</formula>
    </cfRule>
  </conditionalFormatting>
  <conditionalFormatting sqref="J82">
    <cfRule type="containsErrors" dxfId="187" priority="105">
      <formula>ISERROR(J82)</formula>
    </cfRule>
  </conditionalFormatting>
  <conditionalFormatting sqref="K82">
    <cfRule type="containsErrors" dxfId="186" priority="104">
      <formula>ISERROR(K82)</formula>
    </cfRule>
  </conditionalFormatting>
  <conditionalFormatting sqref="L82">
    <cfRule type="containsErrors" dxfId="185" priority="103">
      <formula>ISERROR(L82)</formula>
    </cfRule>
  </conditionalFormatting>
  <conditionalFormatting sqref="N82">
    <cfRule type="containsErrors" dxfId="184" priority="102">
      <formula>ISERROR(N82)</formula>
    </cfRule>
  </conditionalFormatting>
  <conditionalFormatting sqref="O82">
    <cfRule type="containsErrors" dxfId="183" priority="101">
      <formula>ISERROR(O82)</formula>
    </cfRule>
  </conditionalFormatting>
  <conditionalFormatting sqref="P82">
    <cfRule type="containsErrors" dxfId="182" priority="100">
      <formula>ISERROR(P82)</formula>
    </cfRule>
  </conditionalFormatting>
  <conditionalFormatting sqref="Q82">
    <cfRule type="containsErrors" dxfId="181" priority="99">
      <formula>ISERROR(Q82)</formula>
    </cfRule>
  </conditionalFormatting>
  <conditionalFormatting sqref="R82">
    <cfRule type="containsErrors" dxfId="180" priority="98">
      <formula>ISERROR(R82)</formula>
    </cfRule>
  </conditionalFormatting>
  <conditionalFormatting sqref="S82">
    <cfRule type="containsErrors" dxfId="179" priority="97">
      <formula>ISERROR(S82)</formula>
    </cfRule>
  </conditionalFormatting>
  <conditionalFormatting sqref="T82">
    <cfRule type="containsErrors" dxfId="178" priority="96">
      <formula>ISERROR(T82)</formula>
    </cfRule>
  </conditionalFormatting>
  <conditionalFormatting sqref="U82">
    <cfRule type="containsErrors" dxfId="177" priority="95">
      <formula>ISERROR(U82)</formula>
    </cfRule>
  </conditionalFormatting>
  <conditionalFormatting sqref="W82">
    <cfRule type="containsErrors" dxfId="176" priority="94">
      <formula>ISERROR(W82)</formula>
    </cfRule>
  </conditionalFormatting>
  <conditionalFormatting sqref="Z82">
    <cfRule type="containsErrors" dxfId="175" priority="93">
      <formula>ISERROR(Z82)</formula>
    </cfRule>
  </conditionalFormatting>
  <conditionalFormatting sqref="AF82">
    <cfRule type="containsErrors" dxfId="174" priority="92">
      <formula>ISERROR(AF82)</formula>
    </cfRule>
  </conditionalFormatting>
  <conditionalFormatting sqref="AB82:AD82">
    <cfRule type="containsErrors" dxfId="173" priority="91">
      <formula>ISERROR(AB82)</formula>
    </cfRule>
  </conditionalFormatting>
  <conditionalFormatting sqref="X82">
    <cfRule type="containsErrors" dxfId="172" priority="90">
      <formula>ISERROR(X82)</formula>
    </cfRule>
  </conditionalFormatting>
  <conditionalFormatting sqref="Y82">
    <cfRule type="containsErrors" dxfId="171" priority="89">
      <formula>ISERROR(Y82)</formula>
    </cfRule>
  </conditionalFormatting>
  <conditionalFormatting sqref="AE82">
    <cfRule type="containsErrors" dxfId="170" priority="88">
      <formula>ISERROR(AE82)</formula>
    </cfRule>
  </conditionalFormatting>
  <conditionalFormatting sqref="B121">
    <cfRule type="containsErrors" dxfId="169" priority="87">
      <formula>ISERROR(B121)</formula>
    </cfRule>
  </conditionalFormatting>
  <conditionalFormatting sqref="D121">
    <cfRule type="containsErrors" dxfId="168" priority="86">
      <formula>ISERROR(D121)</formula>
    </cfRule>
  </conditionalFormatting>
  <conditionalFormatting sqref="E121">
    <cfRule type="containsErrors" dxfId="167" priority="85">
      <formula>ISERROR(E121)</formula>
    </cfRule>
  </conditionalFormatting>
  <conditionalFormatting sqref="F121">
    <cfRule type="containsErrors" dxfId="166" priority="84">
      <formula>ISERROR(F121)</formula>
    </cfRule>
  </conditionalFormatting>
  <conditionalFormatting sqref="G121">
    <cfRule type="containsErrors" dxfId="165" priority="83">
      <formula>ISERROR(G121)</formula>
    </cfRule>
  </conditionalFormatting>
  <conditionalFormatting sqref="I121">
    <cfRule type="containsErrors" dxfId="164" priority="82">
      <formula>ISERROR(I121)</formula>
    </cfRule>
  </conditionalFormatting>
  <conditionalFormatting sqref="J121">
    <cfRule type="containsErrors" dxfId="163" priority="81">
      <formula>ISERROR(J121)</formula>
    </cfRule>
  </conditionalFormatting>
  <conditionalFormatting sqref="K121">
    <cfRule type="containsErrors" dxfId="162" priority="80">
      <formula>ISERROR(K121)</formula>
    </cfRule>
  </conditionalFormatting>
  <conditionalFormatting sqref="L121">
    <cfRule type="containsErrors" dxfId="161" priority="79">
      <formula>ISERROR(L121)</formula>
    </cfRule>
  </conditionalFormatting>
  <conditionalFormatting sqref="N121">
    <cfRule type="containsErrors" dxfId="160" priority="78">
      <formula>ISERROR(N121)</formula>
    </cfRule>
  </conditionalFormatting>
  <conditionalFormatting sqref="O121">
    <cfRule type="containsErrors" dxfId="159" priority="77">
      <formula>ISERROR(O121)</formula>
    </cfRule>
  </conditionalFormatting>
  <conditionalFormatting sqref="P121">
    <cfRule type="containsErrors" dxfId="158" priority="76">
      <formula>ISERROR(P121)</formula>
    </cfRule>
  </conditionalFormatting>
  <conditionalFormatting sqref="Q121">
    <cfRule type="containsErrors" dxfId="157" priority="75">
      <formula>ISERROR(Q121)</formula>
    </cfRule>
  </conditionalFormatting>
  <conditionalFormatting sqref="R121">
    <cfRule type="containsErrors" dxfId="156" priority="74">
      <formula>ISERROR(R121)</formula>
    </cfRule>
  </conditionalFormatting>
  <conditionalFormatting sqref="S121">
    <cfRule type="containsErrors" dxfId="155" priority="73">
      <formula>ISERROR(S121)</formula>
    </cfRule>
  </conditionalFormatting>
  <conditionalFormatting sqref="T121">
    <cfRule type="containsErrors" dxfId="154" priority="72">
      <formula>ISERROR(T121)</formula>
    </cfRule>
  </conditionalFormatting>
  <conditionalFormatting sqref="U121">
    <cfRule type="containsErrors" dxfId="153" priority="71">
      <formula>ISERROR(U121)</formula>
    </cfRule>
  </conditionalFormatting>
  <conditionalFormatting sqref="W121">
    <cfRule type="containsErrors" dxfId="152" priority="70">
      <formula>ISERROR(W121)</formula>
    </cfRule>
  </conditionalFormatting>
  <conditionalFormatting sqref="Z121">
    <cfRule type="containsErrors" dxfId="151" priority="69">
      <formula>ISERROR(Z121)</formula>
    </cfRule>
  </conditionalFormatting>
  <conditionalFormatting sqref="AF121">
    <cfRule type="containsErrors" dxfId="150" priority="68">
      <formula>ISERROR(AF121)</formula>
    </cfRule>
  </conditionalFormatting>
  <conditionalFormatting sqref="AB121:AD121">
    <cfRule type="containsErrors" dxfId="149" priority="67">
      <formula>ISERROR(AB121)</formula>
    </cfRule>
  </conditionalFormatting>
  <conditionalFormatting sqref="X121">
    <cfRule type="containsErrors" dxfId="148" priority="66">
      <formula>ISERROR(X121)</formula>
    </cfRule>
  </conditionalFormatting>
  <conditionalFormatting sqref="Y121">
    <cfRule type="containsErrors" dxfId="147" priority="65">
      <formula>ISERROR(Y121)</formula>
    </cfRule>
  </conditionalFormatting>
  <conditionalFormatting sqref="AE121">
    <cfRule type="containsErrors" dxfId="146" priority="64">
      <formula>ISERROR(AE121)</formula>
    </cfRule>
  </conditionalFormatting>
  <conditionalFormatting sqref="B156">
    <cfRule type="containsErrors" dxfId="145" priority="63">
      <formula>ISERROR(B156)</formula>
    </cfRule>
  </conditionalFormatting>
  <conditionalFormatting sqref="D156">
    <cfRule type="containsErrors" dxfId="144" priority="62">
      <formula>ISERROR(D156)</formula>
    </cfRule>
  </conditionalFormatting>
  <conditionalFormatting sqref="E156">
    <cfRule type="containsErrors" dxfId="143" priority="61">
      <formula>ISERROR(E156)</formula>
    </cfRule>
  </conditionalFormatting>
  <conditionalFormatting sqref="F156">
    <cfRule type="containsErrors" dxfId="142" priority="60">
      <formula>ISERROR(F156)</formula>
    </cfRule>
  </conditionalFormatting>
  <conditionalFormatting sqref="G156">
    <cfRule type="containsErrors" dxfId="141" priority="59">
      <formula>ISERROR(G156)</formula>
    </cfRule>
  </conditionalFormatting>
  <conditionalFormatting sqref="I156">
    <cfRule type="containsErrors" dxfId="140" priority="58">
      <formula>ISERROR(I156)</formula>
    </cfRule>
  </conditionalFormatting>
  <conditionalFormatting sqref="J156">
    <cfRule type="containsErrors" dxfId="139" priority="57">
      <formula>ISERROR(J156)</formula>
    </cfRule>
  </conditionalFormatting>
  <conditionalFormatting sqref="K156">
    <cfRule type="containsErrors" dxfId="138" priority="56">
      <formula>ISERROR(K156)</formula>
    </cfRule>
  </conditionalFormatting>
  <conditionalFormatting sqref="L156">
    <cfRule type="containsErrors" dxfId="137" priority="55">
      <formula>ISERROR(L156)</formula>
    </cfRule>
  </conditionalFormatting>
  <conditionalFormatting sqref="N156">
    <cfRule type="containsErrors" dxfId="136" priority="54">
      <formula>ISERROR(N156)</formula>
    </cfRule>
  </conditionalFormatting>
  <conditionalFormatting sqref="O156">
    <cfRule type="containsErrors" dxfId="135" priority="53">
      <formula>ISERROR(O156)</formula>
    </cfRule>
  </conditionalFormatting>
  <conditionalFormatting sqref="P156">
    <cfRule type="containsErrors" dxfId="134" priority="52">
      <formula>ISERROR(P156)</formula>
    </cfRule>
  </conditionalFormatting>
  <conditionalFormatting sqref="Q156">
    <cfRule type="containsErrors" dxfId="133" priority="51">
      <formula>ISERROR(Q156)</formula>
    </cfRule>
  </conditionalFormatting>
  <conditionalFormatting sqref="R156">
    <cfRule type="containsErrors" dxfId="132" priority="50">
      <formula>ISERROR(R156)</formula>
    </cfRule>
  </conditionalFormatting>
  <conditionalFormatting sqref="S156">
    <cfRule type="containsErrors" dxfId="131" priority="49">
      <formula>ISERROR(S156)</formula>
    </cfRule>
  </conditionalFormatting>
  <conditionalFormatting sqref="T156">
    <cfRule type="containsErrors" dxfId="130" priority="48">
      <formula>ISERROR(T156)</formula>
    </cfRule>
  </conditionalFormatting>
  <conditionalFormatting sqref="U156">
    <cfRule type="containsErrors" dxfId="129" priority="47">
      <formula>ISERROR(U156)</formula>
    </cfRule>
  </conditionalFormatting>
  <conditionalFormatting sqref="W156">
    <cfRule type="containsErrors" dxfId="128" priority="46">
      <formula>ISERROR(W156)</formula>
    </cfRule>
  </conditionalFormatting>
  <conditionalFormatting sqref="Z156">
    <cfRule type="containsErrors" dxfId="127" priority="45">
      <formula>ISERROR(Z156)</formula>
    </cfRule>
  </conditionalFormatting>
  <conditionalFormatting sqref="AF156">
    <cfRule type="containsErrors" dxfId="126" priority="44">
      <formula>ISERROR(AF156)</formula>
    </cfRule>
  </conditionalFormatting>
  <conditionalFormatting sqref="AB156:AD156">
    <cfRule type="containsErrors" dxfId="125" priority="43">
      <formula>ISERROR(AB156)</formula>
    </cfRule>
  </conditionalFormatting>
  <conditionalFormatting sqref="X156">
    <cfRule type="containsErrors" dxfId="124" priority="42">
      <formula>ISERROR(X156)</formula>
    </cfRule>
  </conditionalFormatting>
  <conditionalFormatting sqref="Y156">
    <cfRule type="containsErrors" dxfId="123" priority="41">
      <formula>ISERROR(Y156)</formula>
    </cfRule>
  </conditionalFormatting>
  <conditionalFormatting sqref="AE156">
    <cfRule type="containsErrors" dxfId="122" priority="40">
      <formula>ISERROR(AE156)</formula>
    </cfRule>
  </conditionalFormatting>
  <conditionalFormatting sqref="B192">
    <cfRule type="containsErrors" dxfId="121" priority="39">
      <formula>ISERROR(B192)</formula>
    </cfRule>
  </conditionalFormatting>
  <conditionalFormatting sqref="D192">
    <cfRule type="containsErrors" dxfId="120" priority="38">
      <formula>ISERROR(D192)</formula>
    </cfRule>
  </conditionalFormatting>
  <conditionalFormatting sqref="E192">
    <cfRule type="containsErrors" dxfId="119" priority="37">
      <formula>ISERROR(E192)</formula>
    </cfRule>
  </conditionalFormatting>
  <conditionalFormatting sqref="F192">
    <cfRule type="containsErrors" dxfId="118" priority="36">
      <formula>ISERROR(F192)</formula>
    </cfRule>
  </conditionalFormatting>
  <conditionalFormatting sqref="G192">
    <cfRule type="containsErrors" dxfId="117" priority="35">
      <formula>ISERROR(G192)</formula>
    </cfRule>
  </conditionalFormatting>
  <conditionalFormatting sqref="I192">
    <cfRule type="containsErrors" dxfId="116" priority="34">
      <formula>ISERROR(I192)</formula>
    </cfRule>
  </conditionalFormatting>
  <conditionalFormatting sqref="J192">
    <cfRule type="containsErrors" dxfId="115" priority="33">
      <formula>ISERROR(J192)</formula>
    </cfRule>
  </conditionalFormatting>
  <conditionalFormatting sqref="K192">
    <cfRule type="containsErrors" dxfId="114" priority="32">
      <formula>ISERROR(K192)</formula>
    </cfRule>
  </conditionalFormatting>
  <conditionalFormatting sqref="L192">
    <cfRule type="containsErrors" dxfId="113" priority="31">
      <formula>ISERROR(L192)</formula>
    </cfRule>
  </conditionalFormatting>
  <conditionalFormatting sqref="N192">
    <cfRule type="containsErrors" dxfId="112" priority="30">
      <formula>ISERROR(N192)</formula>
    </cfRule>
  </conditionalFormatting>
  <conditionalFormatting sqref="O192">
    <cfRule type="containsErrors" dxfId="111" priority="29">
      <formula>ISERROR(O192)</formula>
    </cfRule>
  </conditionalFormatting>
  <conditionalFormatting sqref="P192">
    <cfRule type="containsErrors" dxfId="110" priority="28">
      <formula>ISERROR(P192)</formula>
    </cfRule>
  </conditionalFormatting>
  <conditionalFormatting sqref="Q192">
    <cfRule type="containsErrors" dxfId="109" priority="27">
      <formula>ISERROR(Q192)</formula>
    </cfRule>
  </conditionalFormatting>
  <conditionalFormatting sqref="R192">
    <cfRule type="containsErrors" dxfId="108" priority="26">
      <formula>ISERROR(R192)</formula>
    </cfRule>
  </conditionalFormatting>
  <conditionalFormatting sqref="S192">
    <cfRule type="containsErrors" dxfId="107" priority="25">
      <formula>ISERROR(S192)</formula>
    </cfRule>
  </conditionalFormatting>
  <conditionalFormatting sqref="T192">
    <cfRule type="containsErrors" dxfId="106" priority="24">
      <formula>ISERROR(T192)</formula>
    </cfRule>
  </conditionalFormatting>
  <conditionalFormatting sqref="U192">
    <cfRule type="containsErrors" dxfId="105" priority="23">
      <formula>ISERROR(U192)</formula>
    </cfRule>
  </conditionalFormatting>
  <conditionalFormatting sqref="W192">
    <cfRule type="containsErrors" dxfId="104" priority="22">
      <formula>ISERROR(W192)</formula>
    </cfRule>
  </conditionalFormatting>
  <conditionalFormatting sqref="Z192">
    <cfRule type="containsErrors" dxfId="103" priority="21">
      <formula>ISERROR(Z192)</formula>
    </cfRule>
  </conditionalFormatting>
  <conditionalFormatting sqref="AF192">
    <cfRule type="containsErrors" dxfId="102" priority="20">
      <formula>ISERROR(AF192)</formula>
    </cfRule>
  </conditionalFormatting>
  <conditionalFormatting sqref="AB192:AD192">
    <cfRule type="containsErrors" dxfId="101" priority="19">
      <formula>ISERROR(AB192)</formula>
    </cfRule>
  </conditionalFormatting>
  <conditionalFormatting sqref="X192">
    <cfRule type="containsErrors" dxfId="100" priority="18">
      <formula>ISERROR(X192)</formula>
    </cfRule>
  </conditionalFormatting>
  <conditionalFormatting sqref="Y192">
    <cfRule type="containsErrors" dxfId="99" priority="17">
      <formula>ISERROR(Y192)</formula>
    </cfRule>
  </conditionalFormatting>
  <conditionalFormatting sqref="AE192">
    <cfRule type="containsErrors" dxfId="98" priority="16">
      <formula>ISERROR(AE192)</formula>
    </cfRule>
  </conditionalFormatting>
  <conditionalFormatting sqref="Z187">
    <cfRule type="containsErrors" dxfId="97" priority="7">
      <formula>ISERROR(Z187)</formula>
    </cfRule>
  </conditionalFormatting>
  <conditionalFormatting sqref="Z189">
    <cfRule type="containsErrors" dxfId="96" priority="3">
      <formula>ISERROR(Z189)</formula>
    </cfRule>
  </conditionalFormatting>
  <conditionalFormatting sqref="Z151">
    <cfRule type="containsErrors" dxfId="95" priority="2">
      <formula>ISERROR(Z151)</formula>
    </cfRule>
  </conditionalFormatting>
  <conditionalFormatting sqref="Z116">
    <cfRule type="containsErrors" dxfId="94" priority="1">
      <formula>ISERROR(Z116)</formula>
    </cfRule>
  </conditionalFormatting>
  <pageMargins left="7.874015748031496E-2" right="7.874015748031496E-2" top="0.19685039370078741" bottom="0.19685039370078741" header="0.11811023622047245" footer="0.11811023622047245"/>
  <pageSetup paperSize="9" scale="43" orientation="landscape" r:id="rId1"/>
  <headerFooter>
    <oddFooter>&amp;L&amp;"Segoe UI,Standard"&amp;8&amp;K00-049BAWAG Group AG&amp;R&amp;"Segoe UI,Standard"&amp;8&amp;K00-049&amp;D</oddFooter>
  </headerFooter>
  <rowBreaks count="2" manualBreakCount="2">
    <brk id="86" max="16383" man="1"/>
    <brk id="157" max="16383" man="1"/>
  </rowBreaks>
  <ignoredErrors>
    <ignoredError sqref="B6:B7 B21:B22 B31:B32 B47:B48 B62:B63 B89:B90 B104:B105 B125:B126 B140:B141 B149:B150 B160:B161 B175:B176 B185:B186 B72:B73 B114:B115 B184:D184 B174:D174 C7:D7 C6 B148:E148 B139:E139 B71:E71 B61:E61 C31 B44:E46 B30:E30 C32:E32 C21:F22 C89:F90 C114:F115 B113:F113 C72:F73 C104:F105 C125:F126 B86:F88 B122:F124 B103:F103 C47:F48 C62:F63 C140:F141 C149:F150 C160:F161 B157:F159 C175:F176 C185:F186 B20:D20 H6:H7 H20:H21 H33:I34 H32:J32 H30:I30 H44:J46 H31 H56:I61 H184:J184 J56:J60 H81:J81 H49:J55 H122:K124 H139:K139 H157:K159 H174:K174 H185:K186 H86:K88 H89:K90 H113:K113 H160:K161 H148:K148 H103:K103 H104:K105 H149:K150 H175:K176 J61:K61 H71:K71 H72:K73 H62:K63 H114:K115 H125:K126 H140:K141 H47:K48 M103 M174 M139 M61 M71 M148 AB184:AC184 M113 M157:M159 M86:M88 M184 M122:M124 AF184 M44:M46 AB127:AB141 AB162:AB176 H36:I36 AB49:AB60 AB91:AB102 AF44:AF46 AF86:AF88 AF113 AF148 AB103:AC105 AB61:AC63 AB148:AC148 AB113:AC113 AB86:AC90 AB45:AC48 H39:I39 AF61 AF103 AF139 AF174 AF30 M30:M31 AF7 AB30:AD30 AC44 N30:U30 M21:U22 M20:U20 M23:U29 N31:U31 M32:U32 M6:U19 H74:J78 AF122:AF124 AB122:AC126 AF157:AF159 AB157:AC161 AB6:AD27 AF22 AF20"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32"/>
  <sheetViews>
    <sheetView showGridLines="0" topLeftCell="D1" zoomScaleNormal="100" zoomScaleSheetLayoutView="115" workbookViewId="0">
      <pane ySplit="2" topLeftCell="A3" activePane="bottomLeft" state="frozen"/>
      <selection pane="bottomLeft" activeCell="Z18" sqref="Z18"/>
      <selection activeCell="M19" sqref="M19"/>
    </sheetView>
  </sheetViews>
  <sheetFormatPr defaultColWidth="11.42578125" defaultRowHeight="16.350000000000001"/>
  <cols>
    <col min="1" max="1" width="18.7109375" style="4" customWidth="1"/>
    <col min="2" max="2" width="0.85546875" style="46" customWidth="1"/>
    <col min="3" max="6" width="6.5703125" style="46" customWidth="1"/>
    <col min="7" max="7" width="0.85546875" style="46" customWidth="1"/>
    <col min="8" max="11" width="6.5703125" style="46" customWidth="1"/>
    <col min="12" max="12" width="0.85546875" style="46" customWidth="1"/>
    <col min="13" max="16" width="6.5703125" style="46" customWidth="1"/>
    <col min="17" max="17" width="0.85546875" style="46" customWidth="1"/>
    <col min="18" max="21" width="6.5703125" style="46" customWidth="1"/>
    <col min="22" max="22" width="0.85546875" style="46" customWidth="1"/>
    <col min="23" max="25" width="6.5703125" style="46" customWidth="1"/>
    <col min="26" max="26" width="6.5703125" style="4" customWidth="1"/>
    <col min="27" max="16384" width="11.42578125" style="4"/>
  </cols>
  <sheetData>
    <row r="1" spans="1:26">
      <c r="A1" s="70" t="s">
        <v>170</v>
      </c>
    </row>
    <row r="2" spans="1:26">
      <c r="A2" s="71" t="s">
        <v>58</v>
      </c>
    </row>
    <row r="3" spans="1:26" ht="11.1">
      <c r="A3" s="69"/>
      <c r="B3" s="49"/>
      <c r="C3" s="49"/>
      <c r="D3" s="49"/>
      <c r="E3" s="49"/>
      <c r="F3" s="49"/>
      <c r="G3" s="49"/>
      <c r="H3" s="49"/>
      <c r="I3" s="49"/>
      <c r="J3" s="49"/>
      <c r="K3" s="49"/>
      <c r="L3" s="49"/>
      <c r="M3" s="49"/>
      <c r="N3" s="49"/>
      <c r="O3" s="49"/>
      <c r="P3" s="49"/>
      <c r="Q3" s="49"/>
      <c r="R3" s="49"/>
      <c r="S3" s="49"/>
      <c r="T3" s="49"/>
      <c r="U3" s="49"/>
      <c r="V3" s="49"/>
      <c r="W3" s="49"/>
      <c r="X3" s="49"/>
      <c r="Y3" s="49"/>
    </row>
    <row r="4" spans="1:26" ht="14.1">
      <c r="A4" s="65" t="s">
        <v>147</v>
      </c>
      <c r="B4" s="77"/>
      <c r="C4" s="77"/>
      <c r="D4" s="77"/>
      <c r="E4" s="77"/>
      <c r="F4" s="77"/>
      <c r="G4" s="77"/>
      <c r="H4" s="77"/>
      <c r="I4" s="77"/>
      <c r="J4" s="77"/>
      <c r="K4" s="77"/>
      <c r="L4" s="77"/>
      <c r="M4" s="77"/>
      <c r="N4" s="77"/>
      <c r="O4" s="77"/>
      <c r="P4" s="77"/>
      <c r="Q4" s="77"/>
      <c r="R4" s="77"/>
      <c r="S4" s="77"/>
      <c r="T4" s="77"/>
      <c r="U4" s="77"/>
      <c r="V4" s="77"/>
      <c r="W4" s="77"/>
      <c r="X4" s="77"/>
      <c r="Y4" s="77"/>
      <c r="Z4" s="77"/>
    </row>
    <row r="5" spans="1:26" ht="6" customHeight="1">
      <c r="B5" s="4"/>
      <c r="C5" s="4"/>
      <c r="D5" s="4"/>
      <c r="E5" s="4"/>
      <c r="F5" s="4"/>
      <c r="G5" s="4"/>
      <c r="H5" s="4"/>
      <c r="I5" s="4"/>
      <c r="J5" s="4"/>
      <c r="K5" s="4"/>
      <c r="L5" s="4"/>
      <c r="M5" s="4"/>
      <c r="N5" s="4"/>
      <c r="O5" s="4"/>
      <c r="P5" s="4"/>
      <c r="Q5" s="4"/>
      <c r="R5" s="4"/>
      <c r="S5" s="4"/>
      <c r="T5" s="4"/>
      <c r="U5" s="4"/>
      <c r="V5" s="4"/>
      <c r="W5" s="4"/>
      <c r="X5" s="4"/>
      <c r="Y5" s="4"/>
    </row>
    <row r="6" spans="1:26" ht="15" customHeight="1">
      <c r="B6" s="52"/>
      <c r="C6" s="524" t="s">
        <v>29</v>
      </c>
      <c r="D6" s="525"/>
      <c r="E6" s="525"/>
      <c r="F6" s="526"/>
      <c r="G6" s="52"/>
      <c r="H6" s="524" t="s">
        <v>30</v>
      </c>
      <c r="I6" s="525"/>
      <c r="J6" s="525"/>
      <c r="K6" s="526"/>
      <c r="L6" s="52"/>
      <c r="M6" s="524" t="s">
        <v>27</v>
      </c>
      <c r="N6" s="525"/>
      <c r="O6" s="525"/>
      <c r="P6" s="525"/>
      <c r="Q6" s="52"/>
      <c r="R6" s="524" t="s">
        <v>31</v>
      </c>
      <c r="S6" s="525"/>
      <c r="T6" s="525"/>
      <c r="U6" s="525"/>
      <c r="V6" s="52"/>
      <c r="W6" s="537" t="s">
        <v>28</v>
      </c>
      <c r="X6" s="527"/>
      <c r="Y6" s="527"/>
      <c r="Z6" s="527"/>
    </row>
    <row r="7" spans="1:26" ht="15" customHeight="1">
      <c r="B7" s="53"/>
      <c r="C7" s="95" t="s">
        <v>77</v>
      </c>
      <c r="D7" s="107" t="s">
        <v>78</v>
      </c>
      <c r="E7" s="108" t="s">
        <v>79</v>
      </c>
      <c r="F7" s="109" t="s">
        <v>80</v>
      </c>
      <c r="G7" s="53"/>
      <c r="H7" s="95" t="s">
        <v>77</v>
      </c>
      <c r="I7" s="107" t="s">
        <v>78</v>
      </c>
      <c r="J7" s="108" t="s">
        <v>79</v>
      </c>
      <c r="K7" s="109" t="s">
        <v>80</v>
      </c>
      <c r="L7" s="53"/>
      <c r="M7" s="181" t="s">
        <v>77</v>
      </c>
      <c r="N7" s="182" t="s">
        <v>78</v>
      </c>
      <c r="O7" s="182" t="s">
        <v>79</v>
      </c>
      <c r="P7" s="182" t="s">
        <v>80</v>
      </c>
      <c r="Q7" s="53"/>
      <c r="R7" s="181" t="s">
        <v>77</v>
      </c>
      <c r="S7" s="182" t="s">
        <v>78</v>
      </c>
      <c r="T7" s="182" t="s">
        <v>79</v>
      </c>
      <c r="U7" s="182" t="s">
        <v>80</v>
      </c>
      <c r="V7" s="53"/>
      <c r="W7" s="181" t="s">
        <v>77</v>
      </c>
      <c r="X7" s="182" t="s">
        <v>78</v>
      </c>
      <c r="Y7" s="182" t="s">
        <v>79</v>
      </c>
      <c r="Z7" s="144" t="s">
        <v>171</v>
      </c>
    </row>
    <row r="8" spans="1:26" ht="15" customHeight="1">
      <c r="A8" s="78" t="s">
        <v>172</v>
      </c>
      <c r="B8" s="85"/>
      <c r="C8" s="308">
        <v>14773</v>
      </c>
      <c r="D8" s="309">
        <v>15507</v>
      </c>
      <c r="E8" s="309">
        <v>15709</v>
      </c>
      <c r="F8" s="309">
        <v>16192</v>
      </c>
      <c r="G8" s="310"/>
      <c r="H8" s="308">
        <v>16371</v>
      </c>
      <c r="I8" s="309">
        <v>16669</v>
      </c>
      <c r="J8" s="309">
        <v>17357</v>
      </c>
      <c r="K8" s="311">
        <v>17631</v>
      </c>
      <c r="L8" s="310"/>
      <c r="M8" s="308">
        <v>18242</v>
      </c>
      <c r="N8" s="309">
        <v>18651</v>
      </c>
      <c r="O8" s="309">
        <v>19171</v>
      </c>
      <c r="P8" s="309">
        <v>19444</v>
      </c>
      <c r="Q8" s="310"/>
      <c r="R8" s="309">
        <v>19662</v>
      </c>
      <c r="S8" s="309">
        <v>20568</v>
      </c>
      <c r="T8" s="309">
        <v>20628</v>
      </c>
      <c r="U8" s="309">
        <v>20371</v>
      </c>
      <c r="V8" s="310"/>
      <c r="W8" s="309">
        <v>20115</v>
      </c>
      <c r="X8" s="309">
        <v>19849</v>
      </c>
      <c r="Y8" s="343">
        <v>19604</v>
      </c>
      <c r="Z8" s="343">
        <v>19389</v>
      </c>
    </row>
    <row r="9" spans="1:26" ht="15" customHeight="1">
      <c r="A9" s="78" t="s">
        <v>173</v>
      </c>
      <c r="B9" s="85"/>
      <c r="C9" s="308">
        <v>2085.3026418999998</v>
      </c>
      <c r="D9" s="309">
        <v>1938.9923829500001</v>
      </c>
      <c r="E9" s="309">
        <v>1944.2257787300002</v>
      </c>
      <c r="F9" s="309">
        <v>1963.02358456</v>
      </c>
      <c r="G9" s="310"/>
      <c r="H9" s="308">
        <v>1936.9690568300002</v>
      </c>
      <c r="I9" s="309">
        <v>1824</v>
      </c>
      <c r="J9" s="309">
        <v>1712</v>
      </c>
      <c r="K9" s="311">
        <v>1615</v>
      </c>
      <c r="L9" s="310"/>
      <c r="M9" s="308">
        <v>1614</v>
      </c>
      <c r="N9" s="309">
        <v>1599</v>
      </c>
      <c r="O9" s="309">
        <v>1635</v>
      </c>
      <c r="P9" s="309">
        <v>1685</v>
      </c>
      <c r="Q9" s="310"/>
      <c r="R9" s="309">
        <v>1720</v>
      </c>
      <c r="S9" s="309">
        <v>1785</v>
      </c>
      <c r="T9" s="309">
        <v>1880</v>
      </c>
      <c r="U9" s="309">
        <v>2004</v>
      </c>
      <c r="V9" s="310"/>
      <c r="W9" s="309">
        <v>2067</v>
      </c>
      <c r="X9" s="309">
        <v>2184</v>
      </c>
      <c r="Y9" s="343">
        <v>2252</v>
      </c>
      <c r="Z9" s="343">
        <v>2632</v>
      </c>
    </row>
    <row r="10" spans="1:26" ht="15" customHeight="1">
      <c r="A10" s="79" t="s">
        <v>174</v>
      </c>
      <c r="B10" s="86"/>
      <c r="C10" s="312">
        <v>16858</v>
      </c>
      <c r="D10" s="313">
        <v>17446</v>
      </c>
      <c r="E10" s="313">
        <v>17653</v>
      </c>
      <c r="F10" s="313">
        <v>18155</v>
      </c>
      <c r="G10" s="314"/>
      <c r="H10" s="312">
        <v>18308</v>
      </c>
      <c r="I10" s="313">
        <v>18493</v>
      </c>
      <c r="J10" s="313">
        <v>19069</v>
      </c>
      <c r="K10" s="315">
        <v>19246</v>
      </c>
      <c r="L10" s="314"/>
      <c r="M10" s="312">
        <v>19856</v>
      </c>
      <c r="N10" s="313">
        <v>20250</v>
      </c>
      <c r="O10" s="313">
        <v>20806</v>
      </c>
      <c r="P10" s="313">
        <v>21129</v>
      </c>
      <c r="Q10" s="314"/>
      <c r="R10" s="313">
        <v>21382</v>
      </c>
      <c r="S10" s="313">
        <v>22353</v>
      </c>
      <c r="T10" s="313">
        <v>22508</v>
      </c>
      <c r="U10" s="313">
        <v>22375</v>
      </c>
      <c r="V10" s="314"/>
      <c r="W10" s="313">
        <v>22182</v>
      </c>
      <c r="X10" s="313">
        <v>22033</v>
      </c>
      <c r="Y10" s="344">
        <v>21856</v>
      </c>
      <c r="Z10" s="344">
        <v>22021</v>
      </c>
    </row>
    <row r="11" spans="1:26" ht="15" customHeight="1">
      <c r="B11" s="4"/>
      <c r="C11" s="4"/>
      <c r="D11" s="4"/>
      <c r="E11" s="4"/>
      <c r="F11" s="4"/>
      <c r="G11" s="4"/>
      <c r="H11" s="4"/>
      <c r="I11" s="4"/>
      <c r="J11" s="4"/>
      <c r="K11" s="4"/>
      <c r="L11" s="4"/>
      <c r="M11" s="4"/>
      <c r="N11" s="4"/>
      <c r="O11" s="4"/>
      <c r="P11" s="4"/>
      <c r="Q11" s="4"/>
      <c r="R11" s="4"/>
      <c r="S11" s="4"/>
      <c r="T11" s="4"/>
      <c r="U11" s="4"/>
      <c r="V11" s="4"/>
      <c r="W11" s="4"/>
      <c r="X11" s="4"/>
      <c r="Y11" s="4"/>
    </row>
    <row r="12" spans="1:26" ht="15" customHeight="1">
      <c r="A12" s="65" t="s">
        <v>162</v>
      </c>
      <c r="B12" s="65"/>
      <c r="C12" s="65"/>
      <c r="D12" s="65"/>
      <c r="E12" s="65"/>
      <c r="F12" s="65"/>
      <c r="G12" s="65"/>
      <c r="H12" s="65"/>
      <c r="I12" s="65"/>
      <c r="J12" s="65"/>
      <c r="K12" s="65"/>
      <c r="L12" s="65"/>
      <c r="M12" s="65"/>
      <c r="N12" s="65"/>
      <c r="O12" s="65"/>
      <c r="P12" s="65"/>
      <c r="Q12" s="65"/>
      <c r="R12" s="65"/>
      <c r="S12" s="65"/>
      <c r="T12" s="65"/>
      <c r="U12" s="65"/>
      <c r="V12" s="65"/>
      <c r="W12" s="65"/>
      <c r="X12" s="65"/>
      <c r="Y12" s="65"/>
      <c r="Z12" s="77"/>
    </row>
    <row r="13" spans="1:26" customFormat="1" ht="6" customHeight="1">
      <c r="A13" s="4"/>
      <c r="B13" s="4"/>
      <c r="C13" s="4"/>
      <c r="D13" s="4"/>
      <c r="E13" s="4"/>
      <c r="F13" s="4"/>
      <c r="G13" s="4"/>
      <c r="H13" s="4"/>
      <c r="I13" s="4"/>
      <c r="J13" s="4"/>
      <c r="K13" s="4"/>
      <c r="L13" s="4"/>
      <c r="M13" s="4"/>
      <c r="N13" s="4"/>
      <c r="O13" s="4"/>
      <c r="P13" s="4"/>
      <c r="Q13" s="4"/>
      <c r="R13" s="4"/>
      <c r="S13" s="4"/>
      <c r="T13" s="4"/>
      <c r="U13" s="4"/>
      <c r="V13" s="4"/>
      <c r="W13" s="4"/>
      <c r="X13" s="4"/>
      <c r="Y13" s="4"/>
    </row>
    <row r="14" spans="1:26" ht="15" customHeight="1">
      <c r="B14" s="52"/>
      <c r="C14" s="524" t="s">
        <v>29</v>
      </c>
      <c r="D14" s="525"/>
      <c r="E14" s="525"/>
      <c r="F14" s="526"/>
      <c r="G14" s="52"/>
      <c r="H14" s="524" t="s">
        <v>30</v>
      </c>
      <c r="I14" s="525"/>
      <c r="J14" s="525"/>
      <c r="K14" s="526"/>
      <c r="L14" s="52"/>
      <c r="M14" s="524" t="s">
        <v>27</v>
      </c>
      <c r="N14" s="525"/>
      <c r="O14" s="525"/>
      <c r="P14" s="525"/>
      <c r="Q14" s="52"/>
      <c r="R14" s="524" t="s">
        <v>31</v>
      </c>
      <c r="S14" s="525"/>
      <c r="T14" s="525"/>
      <c r="U14" s="525"/>
      <c r="V14" s="52"/>
      <c r="W14" s="537" t="s">
        <v>28</v>
      </c>
      <c r="X14" s="527"/>
      <c r="Y14" s="527"/>
      <c r="Z14" s="527"/>
    </row>
    <row r="15" spans="1:26" ht="15" customHeight="1">
      <c r="B15" s="53"/>
      <c r="C15" s="95" t="s">
        <v>77</v>
      </c>
      <c r="D15" s="107" t="s">
        <v>78</v>
      </c>
      <c r="E15" s="108" t="s">
        <v>79</v>
      </c>
      <c r="F15" s="109" t="s">
        <v>80</v>
      </c>
      <c r="G15" s="53"/>
      <c r="H15" s="95" t="s">
        <v>77</v>
      </c>
      <c r="I15" s="107" t="s">
        <v>78</v>
      </c>
      <c r="J15" s="108" t="s">
        <v>79</v>
      </c>
      <c r="K15" s="109" t="s">
        <v>80</v>
      </c>
      <c r="L15" s="53"/>
      <c r="M15" s="181" t="s">
        <v>77</v>
      </c>
      <c r="N15" s="182" t="s">
        <v>78</v>
      </c>
      <c r="O15" s="182" t="s">
        <v>79</v>
      </c>
      <c r="P15" s="182" t="s">
        <v>80</v>
      </c>
      <c r="Q15" s="53"/>
      <c r="R15" s="181" t="s">
        <v>77</v>
      </c>
      <c r="S15" s="182" t="s">
        <v>78</v>
      </c>
      <c r="T15" s="182" t="s">
        <v>79</v>
      </c>
      <c r="U15" s="182" t="s">
        <v>80</v>
      </c>
      <c r="V15" s="53"/>
      <c r="W15" s="181" t="s">
        <v>77</v>
      </c>
      <c r="X15" s="182" t="s">
        <v>78</v>
      </c>
      <c r="Y15" s="182" t="s">
        <v>79</v>
      </c>
      <c r="Z15" s="144" t="s">
        <v>171</v>
      </c>
    </row>
    <row r="16" spans="1:26" ht="15" customHeight="1">
      <c r="A16" s="78" t="s">
        <v>172</v>
      </c>
      <c r="B16" s="85"/>
      <c r="C16" s="308">
        <v>7162</v>
      </c>
      <c r="D16" s="309">
        <v>7409</v>
      </c>
      <c r="E16" s="309">
        <v>7457</v>
      </c>
      <c r="F16" s="309">
        <v>6800</v>
      </c>
      <c r="G16" s="310"/>
      <c r="H16" s="308">
        <v>6868</v>
      </c>
      <c r="I16" s="309">
        <v>7156</v>
      </c>
      <c r="J16" s="309">
        <v>6942</v>
      </c>
      <c r="K16" s="316">
        <v>7293</v>
      </c>
      <c r="L16" s="310"/>
      <c r="M16" s="308">
        <v>7565</v>
      </c>
      <c r="N16" s="309">
        <v>6831</v>
      </c>
      <c r="O16" s="309">
        <v>6716</v>
      </c>
      <c r="P16" s="309">
        <v>7016</v>
      </c>
      <c r="Q16" s="310"/>
      <c r="R16" s="309">
        <v>6859</v>
      </c>
      <c r="S16" s="309">
        <v>7286</v>
      </c>
      <c r="T16" s="309">
        <v>6677</v>
      </c>
      <c r="U16" s="309">
        <v>6601</v>
      </c>
      <c r="V16" s="310"/>
      <c r="W16" s="309">
        <v>6645</v>
      </c>
      <c r="X16" s="309">
        <v>6304</v>
      </c>
      <c r="Y16" s="343">
        <v>6058</v>
      </c>
      <c r="Z16" s="343">
        <v>6183</v>
      </c>
    </row>
    <row r="17" spans="1:26" ht="15" customHeight="1">
      <c r="A17" s="78" t="s">
        <v>173</v>
      </c>
      <c r="B17" s="85"/>
      <c r="C17" s="308">
        <v>6763.8349268800002</v>
      </c>
      <c r="D17" s="309">
        <v>6786.3920158899991</v>
      </c>
      <c r="E17" s="309">
        <v>6922.602997259999</v>
      </c>
      <c r="F17" s="309">
        <v>6340.3801971600005</v>
      </c>
      <c r="G17" s="310"/>
      <c r="H17" s="308">
        <v>6585.9712438099996</v>
      </c>
      <c r="I17" s="309">
        <v>6746</v>
      </c>
      <c r="J17" s="309">
        <v>6643</v>
      </c>
      <c r="K17" s="316">
        <v>6620</v>
      </c>
      <c r="L17" s="310"/>
      <c r="M17" s="308">
        <v>6663</v>
      </c>
      <c r="N17" s="309">
        <v>6395</v>
      </c>
      <c r="O17" s="309">
        <v>7402</v>
      </c>
      <c r="P17" s="309">
        <v>7883</v>
      </c>
      <c r="Q17" s="310"/>
      <c r="R17" s="309">
        <v>7925</v>
      </c>
      <c r="S17" s="309">
        <v>8630</v>
      </c>
      <c r="T17" s="309">
        <v>8748</v>
      </c>
      <c r="U17" s="309">
        <v>7902</v>
      </c>
      <c r="V17" s="310"/>
      <c r="W17" s="309">
        <v>7659</v>
      </c>
      <c r="X17" s="309">
        <v>7438</v>
      </c>
      <c r="Y17" s="343">
        <v>7449</v>
      </c>
      <c r="Z17" s="343">
        <v>7145</v>
      </c>
    </row>
    <row r="18" spans="1:26" ht="15" customHeight="1">
      <c r="A18" s="79" t="s">
        <v>174</v>
      </c>
      <c r="B18" s="86"/>
      <c r="C18" s="312">
        <v>13925</v>
      </c>
      <c r="D18" s="313">
        <v>14196</v>
      </c>
      <c r="E18" s="313">
        <v>14380</v>
      </c>
      <c r="F18" s="313">
        <v>13141</v>
      </c>
      <c r="G18" s="314"/>
      <c r="H18" s="312">
        <v>13454</v>
      </c>
      <c r="I18" s="313">
        <v>13902</v>
      </c>
      <c r="J18" s="313">
        <v>13585</v>
      </c>
      <c r="K18" s="317">
        <v>13913</v>
      </c>
      <c r="L18" s="314"/>
      <c r="M18" s="312">
        <v>14228</v>
      </c>
      <c r="N18" s="313">
        <v>13226</v>
      </c>
      <c r="O18" s="313">
        <v>14118</v>
      </c>
      <c r="P18" s="313">
        <v>14899</v>
      </c>
      <c r="Q18" s="314"/>
      <c r="R18" s="313">
        <v>14784</v>
      </c>
      <c r="S18" s="313">
        <v>15916</v>
      </c>
      <c r="T18" s="313">
        <v>15425</v>
      </c>
      <c r="U18" s="313">
        <v>14503</v>
      </c>
      <c r="V18" s="314"/>
      <c r="W18" s="313">
        <v>14305</v>
      </c>
      <c r="X18" s="313">
        <v>13742</v>
      </c>
      <c r="Y18" s="344">
        <v>13507</v>
      </c>
      <c r="Z18" s="344">
        <v>13328</v>
      </c>
    </row>
    <row r="19" spans="1:26" ht="15" customHeight="1">
      <c r="B19" s="4"/>
      <c r="C19" s="4"/>
      <c r="D19" s="4"/>
      <c r="E19" s="4"/>
      <c r="F19" s="4"/>
      <c r="G19" s="4"/>
      <c r="H19" s="4"/>
      <c r="I19" s="4"/>
      <c r="J19" s="4"/>
      <c r="K19" s="4"/>
      <c r="L19" s="4"/>
      <c r="M19" s="4"/>
      <c r="N19" s="4"/>
      <c r="O19" s="4"/>
      <c r="P19" s="4"/>
      <c r="Q19" s="4"/>
      <c r="R19" s="4"/>
      <c r="S19" s="4"/>
      <c r="T19" s="4"/>
      <c r="U19" s="4"/>
      <c r="V19" s="4"/>
      <c r="W19" s="4"/>
      <c r="X19" s="4"/>
      <c r="Y19" s="4"/>
    </row>
    <row r="20" spans="1:26" ht="15" customHeight="1">
      <c r="A20" s="65" t="s">
        <v>168</v>
      </c>
      <c r="B20" s="65"/>
      <c r="C20" s="65"/>
      <c r="D20" s="65"/>
      <c r="E20" s="65"/>
      <c r="F20" s="65"/>
      <c r="G20" s="65"/>
      <c r="H20" s="65"/>
      <c r="I20" s="65"/>
      <c r="J20" s="65"/>
      <c r="K20" s="65"/>
      <c r="L20" s="65"/>
      <c r="M20" s="65"/>
      <c r="N20" s="65"/>
      <c r="O20" s="65"/>
      <c r="P20" s="65"/>
      <c r="Q20" s="65"/>
      <c r="R20" s="65"/>
      <c r="S20" s="65"/>
      <c r="T20" s="65"/>
      <c r="U20" s="65"/>
      <c r="V20" s="65"/>
      <c r="W20" s="65"/>
      <c r="X20" s="65"/>
      <c r="Y20" s="65"/>
      <c r="Z20" s="77"/>
    </row>
    <row r="21" spans="1:26" ht="6" customHeight="1">
      <c r="B21" s="4"/>
      <c r="C21" s="4"/>
      <c r="D21" s="4"/>
      <c r="E21" s="4"/>
      <c r="F21" s="4"/>
      <c r="G21" s="4"/>
      <c r="H21" s="4"/>
      <c r="I21" s="4"/>
      <c r="J21" s="4"/>
      <c r="K21" s="4"/>
      <c r="L21" s="4"/>
      <c r="M21" s="4"/>
      <c r="N21" s="4"/>
      <c r="O21" s="4"/>
      <c r="P21" s="4"/>
      <c r="Q21" s="4"/>
      <c r="R21" s="4"/>
      <c r="S21" s="4"/>
      <c r="T21" s="4"/>
      <c r="U21" s="4"/>
      <c r="V21" s="4"/>
      <c r="W21" s="4"/>
      <c r="X21" s="4"/>
      <c r="Y21" s="4"/>
    </row>
    <row r="22" spans="1:26" ht="15" customHeight="1">
      <c r="B22" s="52"/>
      <c r="C22" s="524" t="s">
        <v>29</v>
      </c>
      <c r="D22" s="525"/>
      <c r="E22" s="525"/>
      <c r="F22" s="526"/>
      <c r="G22" s="52"/>
      <c r="H22" s="524" t="s">
        <v>30</v>
      </c>
      <c r="I22" s="525"/>
      <c r="J22" s="525"/>
      <c r="K22" s="526"/>
      <c r="L22" s="52"/>
      <c r="M22" s="524" t="s">
        <v>27</v>
      </c>
      <c r="N22" s="525"/>
      <c r="O22" s="525"/>
      <c r="P22" s="525"/>
      <c r="Q22" s="52"/>
      <c r="R22" s="524" t="s">
        <v>31</v>
      </c>
      <c r="S22" s="525"/>
      <c r="T22" s="525"/>
      <c r="U22" s="525"/>
      <c r="V22" s="52"/>
      <c r="W22" s="537" t="s">
        <v>28</v>
      </c>
      <c r="X22" s="527"/>
      <c r="Y22" s="527"/>
      <c r="Z22" s="527"/>
    </row>
    <row r="23" spans="1:26" ht="15" customHeight="1">
      <c r="B23" s="53"/>
      <c r="C23" s="95" t="s">
        <v>77</v>
      </c>
      <c r="D23" s="107" t="s">
        <v>78</v>
      </c>
      <c r="E23" s="108" t="s">
        <v>79</v>
      </c>
      <c r="F23" s="109" t="s">
        <v>80</v>
      </c>
      <c r="G23" s="53"/>
      <c r="H23" s="95" t="s">
        <v>77</v>
      </c>
      <c r="I23" s="107" t="s">
        <v>78</v>
      </c>
      <c r="J23" s="108" t="s">
        <v>79</v>
      </c>
      <c r="K23" s="109" t="s">
        <v>80</v>
      </c>
      <c r="L23" s="53"/>
      <c r="M23" s="181" t="s">
        <v>77</v>
      </c>
      <c r="N23" s="182" t="s">
        <v>78</v>
      </c>
      <c r="O23" s="182" t="s">
        <v>79</v>
      </c>
      <c r="P23" s="182" t="s">
        <v>80</v>
      </c>
      <c r="Q23" s="53"/>
      <c r="R23" s="181" t="s">
        <v>77</v>
      </c>
      <c r="S23" s="182" t="s">
        <v>78</v>
      </c>
      <c r="T23" s="182" t="s">
        <v>79</v>
      </c>
      <c r="U23" s="182" t="s">
        <v>80</v>
      </c>
      <c r="V23" s="53"/>
      <c r="W23" s="181" t="s">
        <v>77</v>
      </c>
      <c r="X23" s="182" t="s">
        <v>78</v>
      </c>
      <c r="Y23" s="182" t="s">
        <v>79</v>
      </c>
      <c r="Z23" s="144" t="s">
        <v>171</v>
      </c>
    </row>
    <row r="24" spans="1:26" ht="15" customHeight="1">
      <c r="A24" s="78" t="s">
        <v>172</v>
      </c>
      <c r="B24" s="85"/>
      <c r="C24" s="308">
        <v>33239</v>
      </c>
      <c r="D24" s="309">
        <v>31290</v>
      </c>
      <c r="E24" s="309">
        <v>32751</v>
      </c>
      <c r="F24" s="309">
        <v>33540</v>
      </c>
      <c r="G24" s="310"/>
      <c r="H24" s="308">
        <v>32940</v>
      </c>
      <c r="I24" s="309">
        <v>37116</v>
      </c>
      <c r="J24" s="309">
        <v>37307</v>
      </c>
      <c r="K24" s="316">
        <v>39558</v>
      </c>
      <c r="L24" s="310"/>
      <c r="M24" s="308">
        <v>39377</v>
      </c>
      <c r="N24" s="309">
        <v>40779</v>
      </c>
      <c r="O24" s="309">
        <v>40654</v>
      </c>
      <c r="P24" s="309">
        <v>41382</v>
      </c>
      <c r="Q24" s="310"/>
      <c r="R24" s="309">
        <v>39921</v>
      </c>
      <c r="S24" s="309">
        <v>39399</v>
      </c>
      <c r="T24" s="309">
        <v>40651</v>
      </c>
      <c r="U24" s="309">
        <v>41841</v>
      </c>
      <c r="V24" s="310"/>
      <c r="W24" s="309">
        <v>39985</v>
      </c>
      <c r="X24" s="309">
        <v>38622</v>
      </c>
      <c r="Y24" s="343">
        <v>38277</v>
      </c>
      <c r="Z24" s="343">
        <v>40621</v>
      </c>
    </row>
    <row r="25" spans="1:26" ht="15" customHeight="1">
      <c r="A25" s="78" t="s">
        <v>173</v>
      </c>
      <c r="B25" s="85"/>
      <c r="C25" s="308">
        <v>13349.000000000013</v>
      </c>
      <c r="D25" s="309">
        <v>13173.000000000011</v>
      </c>
      <c r="E25" s="309">
        <v>13219.000000000004</v>
      </c>
      <c r="F25" s="318">
        <v>12108</v>
      </c>
      <c r="G25" s="319"/>
      <c r="H25" s="320">
        <v>13558</v>
      </c>
      <c r="I25" s="318">
        <v>14155</v>
      </c>
      <c r="J25" s="318">
        <v>13924</v>
      </c>
      <c r="K25" s="321">
        <v>13564</v>
      </c>
      <c r="L25" s="319"/>
      <c r="M25" s="320">
        <v>13593</v>
      </c>
      <c r="N25" s="309">
        <v>13353</v>
      </c>
      <c r="O25" s="309">
        <v>13716</v>
      </c>
      <c r="P25" s="309">
        <v>14943</v>
      </c>
      <c r="Q25" s="319"/>
      <c r="R25" s="309">
        <v>14554</v>
      </c>
      <c r="S25" s="309">
        <v>15630</v>
      </c>
      <c r="T25" s="309">
        <v>15346</v>
      </c>
      <c r="U25" s="309">
        <v>14682</v>
      </c>
      <c r="V25" s="319"/>
      <c r="W25" s="309">
        <v>14528</v>
      </c>
      <c r="X25" s="309">
        <v>14505</v>
      </c>
      <c r="Y25" s="343">
        <v>14580</v>
      </c>
      <c r="Z25" s="343">
        <v>14827</v>
      </c>
    </row>
    <row r="26" spans="1:26" ht="15" customHeight="1">
      <c r="A26" s="79" t="s">
        <v>174</v>
      </c>
      <c r="B26" s="86"/>
      <c r="C26" s="312">
        <v>46588</v>
      </c>
      <c r="D26" s="313">
        <v>44463</v>
      </c>
      <c r="E26" s="313">
        <v>45970</v>
      </c>
      <c r="F26" s="322">
        <v>45648</v>
      </c>
      <c r="G26" s="323"/>
      <c r="H26" s="324">
        <v>46498</v>
      </c>
      <c r="I26" s="322">
        <v>51271</v>
      </c>
      <c r="J26" s="322">
        <v>51231</v>
      </c>
      <c r="K26" s="325">
        <v>53122</v>
      </c>
      <c r="L26" s="323"/>
      <c r="M26" s="324">
        <v>52970</v>
      </c>
      <c r="N26" s="313">
        <v>54132</v>
      </c>
      <c r="O26" s="313">
        <v>54370</v>
      </c>
      <c r="P26" s="313">
        <v>56325</v>
      </c>
      <c r="Q26" s="323"/>
      <c r="R26" s="313">
        <v>54475</v>
      </c>
      <c r="S26" s="313">
        <v>55029</v>
      </c>
      <c r="T26" s="313">
        <v>55997</v>
      </c>
      <c r="U26" s="313">
        <v>56523</v>
      </c>
      <c r="V26" s="323"/>
      <c r="W26" s="313">
        <v>54513</v>
      </c>
      <c r="X26" s="313">
        <v>53127</v>
      </c>
      <c r="Y26" s="344">
        <v>52857</v>
      </c>
      <c r="Z26" s="344">
        <v>55448</v>
      </c>
    </row>
    <row r="27" spans="1:26" ht="15" customHeight="1">
      <c r="A27"/>
      <c r="B27"/>
      <c r="C27" s="43"/>
      <c r="D27" s="43"/>
      <c r="E27" s="43"/>
      <c r="F27" s="43"/>
      <c r="G27" s="43"/>
      <c r="H27" s="43"/>
      <c r="I27" s="43"/>
      <c r="J27" s="43"/>
      <c r="K27" s="43"/>
      <c r="L27" s="43"/>
      <c r="M27" s="43"/>
      <c r="N27" s="43"/>
      <c r="O27" s="43"/>
      <c r="P27" s="43"/>
      <c r="Q27" s="43"/>
      <c r="R27" s="43"/>
      <c r="S27" s="43"/>
      <c r="T27" s="43"/>
      <c r="U27" s="43"/>
      <c r="V27" s="43"/>
      <c r="W27" s="43"/>
      <c r="X27" s="43"/>
      <c r="Y27" s="43"/>
    </row>
    <row r="28" spans="1:26" ht="15" customHeight="1">
      <c r="A28"/>
      <c r="B28"/>
      <c r="C28" s="43"/>
      <c r="D28" s="43"/>
      <c r="E28" s="43"/>
      <c r="F28" s="43"/>
      <c r="G28" s="43"/>
      <c r="H28" s="43"/>
      <c r="I28" s="43"/>
      <c r="J28" s="43"/>
      <c r="K28" s="43"/>
      <c r="L28" s="43"/>
      <c r="M28" s="43"/>
      <c r="N28" s="43"/>
      <c r="O28" s="43"/>
      <c r="P28" s="43"/>
      <c r="Q28" s="43"/>
      <c r="R28" s="43"/>
      <c r="S28" s="43"/>
      <c r="T28" s="43"/>
      <c r="U28" s="43"/>
      <c r="V28" s="43"/>
      <c r="W28" s="43"/>
      <c r="X28" s="43"/>
      <c r="Y28" s="43"/>
    </row>
    <row r="29" spans="1:26" ht="15" customHeight="1">
      <c r="A29"/>
      <c r="B29"/>
      <c r="C29" s="43"/>
      <c r="D29" s="43"/>
      <c r="E29" s="43"/>
      <c r="F29" s="43"/>
      <c r="G29" s="43"/>
      <c r="H29" s="43"/>
      <c r="I29" s="43"/>
      <c r="J29" s="43"/>
      <c r="K29" s="43"/>
      <c r="L29" s="43"/>
      <c r="M29" s="43"/>
      <c r="N29" s="43"/>
      <c r="O29" s="43"/>
      <c r="P29" s="43"/>
      <c r="Q29" s="43"/>
      <c r="R29" s="43"/>
      <c r="S29" s="43"/>
      <c r="T29" s="43"/>
      <c r="U29" s="43"/>
      <c r="V29" s="43"/>
      <c r="W29" s="43"/>
      <c r="X29" s="43"/>
      <c r="Y29" s="43"/>
    </row>
    <row r="30" spans="1:26" ht="15" customHeight="1">
      <c r="A30"/>
      <c r="B30"/>
      <c r="C30"/>
      <c r="D30"/>
      <c r="E30"/>
      <c r="F30"/>
      <c r="G30"/>
      <c r="H30"/>
      <c r="I30"/>
      <c r="J30"/>
      <c r="K30"/>
      <c r="L30"/>
      <c r="M30"/>
      <c r="N30"/>
      <c r="O30"/>
      <c r="P30"/>
      <c r="Q30"/>
      <c r="R30"/>
      <c r="S30"/>
      <c r="T30"/>
      <c r="U30"/>
      <c r="V30"/>
      <c r="W30"/>
      <c r="X30"/>
      <c r="Y30"/>
    </row>
    <row r="31" spans="1:26" ht="15" customHeight="1">
      <c r="A31"/>
      <c r="B31"/>
      <c r="C31"/>
      <c r="D31"/>
      <c r="E31"/>
      <c r="F31"/>
      <c r="G31"/>
      <c r="H31"/>
      <c r="I31"/>
      <c r="J31"/>
      <c r="K31"/>
      <c r="L31"/>
      <c r="M31"/>
      <c r="N31"/>
      <c r="O31"/>
      <c r="P31"/>
      <c r="Q31"/>
      <c r="R31"/>
      <c r="S31"/>
      <c r="T31"/>
      <c r="U31"/>
      <c r="V31"/>
      <c r="W31"/>
      <c r="X31"/>
      <c r="Y31"/>
    </row>
    <row r="32" spans="1:26" ht="14.85">
      <c r="A32"/>
      <c r="B32"/>
      <c r="C32"/>
      <c r="D32"/>
      <c r="E32"/>
      <c r="F32"/>
      <c r="G32"/>
      <c r="H32"/>
      <c r="I32"/>
      <c r="J32"/>
      <c r="K32"/>
      <c r="L32"/>
      <c r="M32"/>
      <c r="N32"/>
      <c r="O32"/>
      <c r="P32"/>
      <c r="Q32"/>
      <c r="R32"/>
      <c r="S32"/>
      <c r="T32"/>
      <c r="U32"/>
      <c r="V32"/>
      <c r="W32"/>
      <c r="X32"/>
      <c r="Y32"/>
    </row>
  </sheetData>
  <mergeCells count="15">
    <mergeCell ref="R6:U6"/>
    <mergeCell ref="R14:U14"/>
    <mergeCell ref="R22:U22"/>
    <mergeCell ref="W14:Z14"/>
    <mergeCell ref="W6:Z6"/>
    <mergeCell ref="W22:Z22"/>
    <mergeCell ref="M6:P6"/>
    <mergeCell ref="M14:P14"/>
    <mergeCell ref="M22:P22"/>
    <mergeCell ref="C6:F6"/>
    <mergeCell ref="C14:F14"/>
    <mergeCell ref="C22:F22"/>
    <mergeCell ref="H6:K6"/>
    <mergeCell ref="H22:K22"/>
    <mergeCell ref="H14:K14"/>
  </mergeCells>
  <conditionalFormatting sqref="B7">
    <cfRule type="containsErrors" dxfId="93" priority="131">
      <formula>ISERROR(B7)</formula>
    </cfRule>
  </conditionalFormatting>
  <conditionalFormatting sqref="B15">
    <cfRule type="containsErrors" dxfId="92" priority="123">
      <formula>ISERROR(B15)</formula>
    </cfRule>
  </conditionalFormatting>
  <conditionalFormatting sqref="B23">
    <cfRule type="containsErrors" dxfId="91" priority="99">
      <formula>ISERROR(B23)</formula>
    </cfRule>
  </conditionalFormatting>
  <conditionalFormatting sqref="D7">
    <cfRule type="containsErrors" dxfId="90" priority="80">
      <formula>ISERROR(D7)</formula>
    </cfRule>
  </conditionalFormatting>
  <conditionalFormatting sqref="D15">
    <cfRule type="containsErrors" dxfId="89" priority="74">
      <formula>ISERROR(D15)</formula>
    </cfRule>
  </conditionalFormatting>
  <conditionalFormatting sqref="D23">
    <cfRule type="containsErrors" dxfId="88" priority="72">
      <formula>ISERROR(D23)</formula>
    </cfRule>
  </conditionalFormatting>
  <conditionalFormatting sqref="F7:G7">
    <cfRule type="containsErrors" dxfId="87" priority="70">
      <formula>ISERROR(F7)</formula>
    </cfRule>
  </conditionalFormatting>
  <conditionalFormatting sqref="F15:G15">
    <cfRule type="containsErrors" dxfId="86" priority="69">
      <formula>ISERROR(F15)</formula>
    </cfRule>
  </conditionalFormatting>
  <conditionalFormatting sqref="F23:G23">
    <cfRule type="containsErrors" dxfId="85" priority="68">
      <formula>ISERROR(F23)</formula>
    </cfRule>
  </conditionalFormatting>
  <conditionalFormatting sqref="I7">
    <cfRule type="containsErrors" dxfId="84" priority="67">
      <formula>ISERROR(I7)</formula>
    </cfRule>
  </conditionalFormatting>
  <conditionalFormatting sqref="I15">
    <cfRule type="containsErrors" dxfId="83" priority="65">
      <formula>ISERROR(I15)</formula>
    </cfRule>
  </conditionalFormatting>
  <conditionalFormatting sqref="I23">
    <cfRule type="containsErrors" dxfId="82" priority="63">
      <formula>ISERROR(I23)</formula>
    </cfRule>
  </conditionalFormatting>
  <conditionalFormatting sqref="K7:L7">
    <cfRule type="containsErrors" dxfId="81" priority="61">
      <formula>ISERROR(K7)</formula>
    </cfRule>
  </conditionalFormatting>
  <conditionalFormatting sqref="K15:L15">
    <cfRule type="containsErrors" dxfId="80" priority="60">
      <formula>ISERROR(K15)</formula>
    </cfRule>
  </conditionalFormatting>
  <conditionalFormatting sqref="K23:L23">
    <cfRule type="containsErrors" dxfId="79" priority="59">
      <formula>ISERROR(K23)</formula>
    </cfRule>
  </conditionalFormatting>
  <conditionalFormatting sqref="N7:Q7">
    <cfRule type="containsErrors" dxfId="78" priority="32">
      <formula>ISERROR(N7)</formula>
    </cfRule>
  </conditionalFormatting>
  <conditionalFormatting sqref="N15:Q15">
    <cfRule type="containsErrors" dxfId="77" priority="31">
      <formula>ISERROR(N15)</formula>
    </cfRule>
  </conditionalFormatting>
  <conditionalFormatting sqref="N23:Q23">
    <cfRule type="containsErrors" dxfId="76" priority="30">
      <formula>ISERROR(N23)</formula>
    </cfRule>
  </conditionalFormatting>
  <conditionalFormatting sqref="S7:V7">
    <cfRule type="containsErrors" dxfId="75" priority="11">
      <formula>ISERROR(S7)</formula>
    </cfRule>
  </conditionalFormatting>
  <conditionalFormatting sqref="S15:V15">
    <cfRule type="containsErrors" dxfId="74" priority="10">
      <formula>ISERROR(S15)</formula>
    </cfRule>
  </conditionalFormatting>
  <conditionalFormatting sqref="S23:V23">
    <cfRule type="containsErrors" dxfId="73" priority="9">
      <formula>ISERROR(S23)</formula>
    </cfRule>
  </conditionalFormatting>
  <conditionalFormatting sqref="Y7">
    <cfRule type="containsErrors" dxfId="72" priority="8">
      <formula>ISERROR(Y7)</formula>
    </cfRule>
  </conditionalFormatting>
  <conditionalFormatting sqref="X7">
    <cfRule type="containsErrors" dxfId="71" priority="5">
      <formula>ISERROR(X7)</formula>
    </cfRule>
  </conditionalFormatting>
  <conditionalFormatting sqref="X15">
    <cfRule type="containsErrors" dxfId="70" priority="4">
      <formula>ISERROR(X15)</formula>
    </cfRule>
  </conditionalFormatting>
  <conditionalFormatting sqref="X23">
    <cfRule type="containsErrors" dxfId="69" priority="3">
      <formula>ISERROR(X23)</formula>
    </cfRule>
  </conditionalFormatting>
  <conditionalFormatting sqref="Y15">
    <cfRule type="containsErrors" dxfId="68" priority="2">
      <formula>ISERROR(Y15)</formula>
    </cfRule>
  </conditionalFormatting>
  <conditionalFormatting sqref="Y23">
    <cfRule type="containsErrors" dxfId="67" priority="1">
      <formula>ISERROR(Y23)</formula>
    </cfRule>
  </conditionalFormatting>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ignoredErrors>
    <ignoredError sqref="B6:B7 B12:B15 B20:B22 B23 B11 B19 B27:B28 C7:D7 C6 C28:E33 N31:N33 C14:F15 C22:F23 C27:F27 C19:F21 C11:D13 H6:H7 H11:H13 H18:I21 H15:J15 H23:J23 J19:J21 J27 H27:I27 H14 H22 N27:N29 N30 M30 R30 M11:M13 M19:M21 M27:M29 Q6 P31:Q33 P27:R29 P30:Q30 P11:R13 Q8:Q10 P19:R21 Q16:Q18 Q24:Q26 Q14 Q22 Q7 Q15 Q23"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60"/>
  <sheetViews>
    <sheetView showGridLines="0" zoomScaleNormal="100" zoomScaleSheetLayoutView="110" workbookViewId="0">
      <pane xSplit="2" ySplit="8" topLeftCell="C9" activePane="bottomRight" state="frozen"/>
      <selection pane="bottomRight" activeCell="Z28" sqref="Z28"/>
      <selection pane="bottomLeft" activeCell="M19" sqref="M19"/>
      <selection pane="topRight" activeCell="M19" sqref="M19"/>
    </sheetView>
  </sheetViews>
  <sheetFormatPr defaultColWidth="11.42578125" defaultRowHeight="14.85"/>
  <cols>
    <col min="1" max="1" width="27.85546875" customWidth="1"/>
    <col min="2" max="2" width="0.85546875" customWidth="1"/>
    <col min="3" max="3" width="6.7109375" customWidth="1"/>
    <col min="4" max="6" width="6.5703125" customWidth="1"/>
    <col min="7" max="7" width="0.85546875" customWidth="1"/>
    <col min="8" max="11" width="6.7109375" customWidth="1"/>
    <col min="12" max="12" width="0.85546875" customWidth="1"/>
    <col min="13" max="16" width="6.7109375" customWidth="1"/>
    <col min="17" max="17" width="0.85546875" customWidth="1"/>
    <col min="18" max="21" width="6.7109375" customWidth="1"/>
    <col min="22" max="22" width="0.85546875" customWidth="1"/>
    <col min="23" max="24" width="6.7109375" customWidth="1"/>
    <col min="25" max="25" width="6.42578125" customWidth="1"/>
    <col min="26" max="26" width="6.5703125" customWidth="1"/>
    <col min="27" max="27" width="12" bestFit="1" customWidth="1"/>
  </cols>
  <sheetData>
    <row r="1" spans="1:29" s="4" customFormat="1" ht="16.350000000000001">
      <c r="A1" s="70" t="s">
        <v>175</v>
      </c>
      <c r="B1" s="69"/>
      <c r="C1" s="69"/>
      <c r="G1" s="69"/>
      <c r="H1" s="69"/>
      <c r="I1" s="69"/>
      <c r="J1" s="69"/>
      <c r="K1" s="69"/>
      <c r="L1" s="69"/>
      <c r="M1" s="69"/>
      <c r="N1" s="69"/>
      <c r="O1" s="69"/>
      <c r="P1" s="69"/>
      <c r="Q1" s="69"/>
      <c r="R1" s="69"/>
      <c r="S1" s="69"/>
      <c r="T1" s="69"/>
      <c r="U1" s="69"/>
      <c r="V1" s="69"/>
      <c r="W1" s="69"/>
      <c r="X1" s="69"/>
      <c r="Y1" s="69"/>
    </row>
    <row r="2" spans="1:29" s="4" customFormat="1" ht="19.5" customHeight="1">
      <c r="A2" s="82" t="s">
        <v>58</v>
      </c>
      <c r="B2" s="69"/>
      <c r="C2" s="69"/>
      <c r="G2" s="69"/>
      <c r="H2" s="69"/>
      <c r="I2" s="69"/>
      <c r="J2" s="69"/>
      <c r="K2" s="69"/>
      <c r="L2" s="69"/>
      <c r="M2" s="69"/>
      <c r="N2" s="69"/>
      <c r="O2" s="69"/>
      <c r="P2" s="69"/>
      <c r="Q2" s="69"/>
      <c r="R2" s="69"/>
      <c r="S2" s="69"/>
      <c r="T2" s="69"/>
      <c r="U2" s="69"/>
      <c r="V2" s="69"/>
      <c r="W2" s="69"/>
      <c r="X2" s="69"/>
      <c r="Y2" s="69"/>
    </row>
    <row r="3" spans="1:29" s="4" customFormat="1" ht="14.1">
      <c r="A3" s="67" t="s">
        <v>176</v>
      </c>
      <c r="B3" s="69"/>
      <c r="C3" s="69"/>
      <c r="G3" s="69"/>
      <c r="H3" s="69"/>
      <c r="I3" s="69"/>
      <c r="J3" s="69"/>
      <c r="K3" s="69"/>
      <c r="L3" s="186"/>
      <c r="M3" s="69"/>
      <c r="N3" s="69"/>
      <c r="O3" s="69"/>
      <c r="P3" s="69"/>
      <c r="Q3" s="186"/>
      <c r="R3" s="69"/>
      <c r="S3" s="69"/>
      <c r="T3" s="69"/>
      <c r="U3" s="69"/>
      <c r="V3" s="186"/>
      <c r="W3" s="69"/>
      <c r="X3" s="69"/>
      <c r="Y3" s="69"/>
    </row>
    <row r="4" spans="1:29" s="4" customFormat="1" ht="10.35">
      <c r="A4" s="69"/>
      <c r="B4" s="76"/>
      <c r="C4" s="76"/>
      <c r="G4" s="76"/>
      <c r="H4" s="76"/>
      <c r="I4" s="76"/>
      <c r="J4" s="76"/>
      <c r="K4" s="76"/>
      <c r="L4" s="76"/>
      <c r="M4" s="76"/>
      <c r="N4" s="76"/>
      <c r="O4" s="76"/>
      <c r="P4" s="76"/>
      <c r="Q4" s="76"/>
      <c r="R4" s="76"/>
      <c r="S4" s="76"/>
      <c r="T4" s="76"/>
      <c r="U4" s="76"/>
      <c r="V4" s="76"/>
      <c r="W4" s="76"/>
      <c r="X4" s="76"/>
      <c r="Y4" s="76"/>
    </row>
    <row r="5" spans="1:29" s="4" customFormat="1" ht="14.1">
      <c r="A5" s="65" t="s">
        <v>147</v>
      </c>
      <c r="B5" s="77"/>
      <c r="C5" s="77"/>
      <c r="D5" s="77"/>
      <c r="E5" s="77"/>
      <c r="F5" s="77"/>
      <c r="G5" s="77"/>
      <c r="H5" s="77"/>
      <c r="I5" s="77"/>
      <c r="J5" s="77"/>
      <c r="K5" s="77"/>
      <c r="L5" s="77"/>
      <c r="M5" s="77"/>
      <c r="N5" s="77"/>
      <c r="O5" s="77"/>
      <c r="P5" s="77"/>
      <c r="Q5" s="77"/>
      <c r="R5" s="77"/>
      <c r="S5" s="77"/>
      <c r="T5" s="77"/>
      <c r="U5" s="77"/>
      <c r="V5" s="77"/>
      <c r="W5" s="77"/>
      <c r="X5" s="77"/>
      <c r="Y5" s="77"/>
      <c r="Z5" s="77"/>
    </row>
    <row r="6" spans="1:29" s="4" customFormat="1" ht="6" customHeight="1"/>
    <row r="7" spans="1:29" s="4" customFormat="1" ht="15" customHeight="1">
      <c r="B7" s="52"/>
      <c r="C7" s="524" t="s">
        <v>29</v>
      </c>
      <c r="D7" s="525"/>
      <c r="E7" s="525"/>
      <c r="F7" s="526"/>
      <c r="G7" s="52"/>
      <c r="H7" s="524" t="s">
        <v>30</v>
      </c>
      <c r="I7" s="525"/>
      <c r="J7" s="525"/>
      <c r="K7" s="526"/>
      <c r="L7" s="52"/>
      <c r="M7" s="524" t="s">
        <v>27</v>
      </c>
      <c r="N7" s="525"/>
      <c r="O7" s="525"/>
      <c r="P7" s="525"/>
      <c r="Q7" s="52"/>
      <c r="R7" s="524" t="s">
        <v>31</v>
      </c>
      <c r="S7" s="525"/>
      <c r="T7" s="525"/>
      <c r="U7" s="525"/>
      <c r="V7" s="52"/>
      <c r="W7" s="527" t="s">
        <v>28</v>
      </c>
      <c r="X7" s="527"/>
      <c r="Y7" s="527"/>
      <c r="Z7" s="527"/>
    </row>
    <row r="8" spans="1:29" s="4" customFormat="1" ht="15" customHeight="1">
      <c r="B8" s="53"/>
      <c r="C8" s="95" t="s">
        <v>77</v>
      </c>
      <c r="D8" s="107" t="s">
        <v>78</v>
      </c>
      <c r="E8" s="108" t="s">
        <v>79</v>
      </c>
      <c r="F8" s="125" t="s">
        <v>80</v>
      </c>
      <c r="G8" s="53"/>
      <c r="H8" s="95" t="s">
        <v>77</v>
      </c>
      <c r="I8" s="107" t="s">
        <v>78</v>
      </c>
      <c r="J8" s="108" t="s">
        <v>79</v>
      </c>
      <c r="K8" s="125" t="s">
        <v>80</v>
      </c>
      <c r="L8" s="53"/>
      <c r="M8" s="181" t="s">
        <v>77</v>
      </c>
      <c r="N8" s="182" t="s">
        <v>78</v>
      </c>
      <c r="O8" s="182" t="s">
        <v>79</v>
      </c>
      <c r="P8" s="182" t="s">
        <v>80</v>
      </c>
      <c r="Q8" s="53"/>
      <c r="R8" s="181" t="s">
        <v>77</v>
      </c>
      <c r="S8" s="182" t="s">
        <v>78</v>
      </c>
      <c r="T8" s="182" t="s">
        <v>79</v>
      </c>
      <c r="U8" s="182" t="s">
        <v>80</v>
      </c>
      <c r="V8" s="53"/>
      <c r="W8" s="181" t="s">
        <v>77</v>
      </c>
      <c r="X8" s="182" t="s">
        <v>78</v>
      </c>
      <c r="Y8" s="182" t="s">
        <v>79</v>
      </c>
      <c r="Z8" s="191" t="s">
        <v>80</v>
      </c>
    </row>
    <row r="9" spans="1:29" s="80" customFormat="1" ht="15" customHeight="1">
      <c r="A9" s="102" t="s">
        <v>177</v>
      </c>
      <c r="B9" s="58"/>
      <c r="C9" s="194">
        <v>12766</v>
      </c>
      <c r="D9" s="326">
        <v>12598</v>
      </c>
      <c r="E9" s="326">
        <v>12657</v>
      </c>
      <c r="F9" s="326">
        <v>13068</v>
      </c>
      <c r="G9" s="212"/>
      <c r="H9" s="194">
        <v>13266</v>
      </c>
      <c r="I9" s="326">
        <v>13475</v>
      </c>
      <c r="J9" s="326">
        <v>14042</v>
      </c>
      <c r="K9" s="194">
        <v>14331</v>
      </c>
      <c r="L9" s="212"/>
      <c r="M9" s="194">
        <v>14862.323451369999</v>
      </c>
      <c r="N9" s="326">
        <v>15181</v>
      </c>
      <c r="O9" s="326">
        <v>15602</v>
      </c>
      <c r="P9" s="326">
        <v>15781</v>
      </c>
      <c r="Q9" s="212"/>
      <c r="R9" s="326">
        <v>15890</v>
      </c>
      <c r="S9" s="326">
        <v>16109</v>
      </c>
      <c r="T9" s="326">
        <v>16160</v>
      </c>
      <c r="U9" s="326">
        <v>15972</v>
      </c>
      <c r="V9" s="212"/>
      <c r="W9" s="326">
        <v>15796</v>
      </c>
      <c r="X9" s="326">
        <v>15656</v>
      </c>
      <c r="Y9" s="345">
        <v>15442</v>
      </c>
      <c r="Z9" s="347">
        <v>15345</v>
      </c>
      <c r="AA9" s="393"/>
      <c r="AB9" s="393"/>
      <c r="AC9" s="393"/>
    </row>
    <row r="10" spans="1:29" s="80" customFormat="1" ht="15" customHeight="1">
      <c r="A10" s="102" t="s">
        <v>178</v>
      </c>
      <c r="B10" s="58"/>
      <c r="C10" s="194">
        <v>4092</v>
      </c>
      <c r="D10" s="326">
        <v>4848</v>
      </c>
      <c r="E10" s="326">
        <v>4996</v>
      </c>
      <c r="F10" s="326">
        <v>5087</v>
      </c>
      <c r="G10" s="212"/>
      <c r="H10" s="194">
        <v>5042</v>
      </c>
      <c r="I10" s="326">
        <v>5018</v>
      </c>
      <c r="J10" s="326">
        <v>5027</v>
      </c>
      <c r="K10" s="194">
        <v>4915</v>
      </c>
      <c r="L10" s="212"/>
      <c r="M10" s="194">
        <v>4993.8083189099998</v>
      </c>
      <c r="N10" s="326">
        <v>5069</v>
      </c>
      <c r="O10" s="326">
        <v>5204</v>
      </c>
      <c r="P10" s="326">
        <v>5348</v>
      </c>
      <c r="Q10" s="212"/>
      <c r="R10" s="326">
        <v>5492</v>
      </c>
      <c r="S10" s="326">
        <v>6244</v>
      </c>
      <c r="T10" s="326">
        <v>6348</v>
      </c>
      <c r="U10" s="326">
        <v>6403</v>
      </c>
      <c r="V10" s="212"/>
      <c r="W10" s="326">
        <v>6386</v>
      </c>
      <c r="X10" s="326">
        <v>6377</v>
      </c>
      <c r="Y10" s="345">
        <v>6414</v>
      </c>
      <c r="Z10" s="347">
        <v>6676</v>
      </c>
      <c r="AA10" s="393"/>
      <c r="AB10" s="393"/>
      <c r="AC10" s="393"/>
    </row>
    <row r="11" spans="1:29" s="81" customFormat="1" ht="15" customHeight="1">
      <c r="A11" s="101" t="s">
        <v>174</v>
      </c>
      <c r="B11" s="60"/>
      <c r="C11" s="195">
        <v>16858</v>
      </c>
      <c r="D11" s="294">
        <v>17446</v>
      </c>
      <c r="E11" s="294">
        <v>17653</v>
      </c>
      <c r="F11" s="294">
        <v>18155</v>
      </c>
      <c r="G11" s="216"/>
      <c r="H11" s="195">
        <v>18308</v>
      </c>
      <c r="I11" s="294">
        <v>18493</v>
      </c>
      <c r="J11" s="294">
        <v>19069.002681279999</v>
      </c>
      <c r="K11" s="195">
        <v>19246</v>
      </c>
      <c r="L11" s="216"/>
      <c r="M11" s="195">
        <v>19856.131770280001</v>
      </c>
      <c r="N11" s="294">
        <v>20250</v>
      </c>
      <c r="O11" s="294">
        <v>20806</v>
      </c>
      <c r="P11" s="294">
        <v>21129</v>
      </c>
      <c r="Q11" s="216"/>
      <c r="R11" s="294">
        <v>21382</v>
      </c>
      <c r="S11" s="294">
        <v>22353</v>
      </c>
      <c r="T11" s="294">
        <v>22508</v>
      </c>
      <c r="U11" s="294">
        <v>22375</v>
      </c>
      <c r="V11" s="216"/>
      <c r="W11" s="294">
        <v>22182</v>
      </c>
      <c r="X11" s="294">
        <v>22033</v>
      </c>
      <c r="Y11" s="346">
        <v>21856</v>
      </c>
      <c r="Z11" s="348">
        <v>22021</v>
      </c>
      <c r="AA11" s="393"/>
      <c r="AB11" s="393"/>
      <c r="AC11" s="393"/>
    </row>
    <row r="12" spans="1:29">
      <c r="C12" s="43"/>
      <c r="D12" s="43"/>
      <c r="E12" s="43"/>
      <c r="F12" s="43"/>
      <c r="G12" s="43"/>
      <c r="H12" s="43"/>
      <c r="I12" s="43"/>
      <c r="J12" s="43"/>
      <c r="K12" s="43"/>
      <c r="L12" s="43"/>
      <c r="M12" s="43"/>
      <c r="N12" s="43"/>
      <c r="O12" s="43"/>
      <c r="P12" s="43"/>
      <c r="Q12" s="43"/>
      <c r="R12" s="43"/>
      <c r="S12" s="43"/>
      <c r="T12" s="43"/>
      <c r="U12" s="43"/>
      <c r="V12" s="43"/>
      <c r="W12" s="43"/>
      <c r="X12" s="43"/>
      <c r="Y12" s="43"/>
    </row>
    <row r="13" spans="1:29" s="4" customFormat="1" ht="14.1">
      <c r="A13" s="65" t="s">
        <v>162</v>
      </c>
      <c r="B13" s="77"/>
      <c r="C13" s="77"/>
      <c r="D13" s="77"/>
      <c r="E13" s="77"/>
      <c r="F13" s="77"/>
      <c r="G13" s="77"/>
      <c r="H13" s="77"/>
      <c r="I13" s="77"/>
      <c r="J13" s="77"/>
      <c r="K13" s="77"/>
      <c r="L13" s="77"/>
      <c r="M13" s="77"/>
      <c r="N13" s="77"/>
      <c r="O13" s="77"/>
      <c r="P13" s="77"/>
      <c r="Q13" s="77"/>
      <c r="R13" s="77"/>
      <c r="S13" s="77"/>
      <c r="T13" s="77"/>
      <c r="U13" s="77"/>
      <c r="V13" s="77"/>
      <c r="W13" s="77"/>
      <c r="X13" s="77"/>
      <c r="Y13" s="77"/>
      <c r="Z13" s="77"/>
    </row>
    <row r="14" spans="1:29" s="4" customFormat="1" ht="6" customHeight="1"/>
    <row r="15" spans="1:29" s="4" customFormat="1" ht="15" customHeight="1">
      <c r="B15" s="52"/>
      <c r="C15" s="524" t="s">
        <v>29</v>
      </c>
      <c r="D15" s="525"/>
      <c r="E15" s="525"/>
      <c r="F15" s="526"/>
      <c r="G15" s="52"/>
      <c r="H15" s="524" t="s">
        <v>30</v>
      </c>
      <c r="I15" s="525"/>
      <c r="J15" s="525"/>
      <c r="K15" s="526"/>
      <c r="L15" s="52"/>
      <c r="M15" s="524" t="s">
        <v>27</v>
      </c>
      <c r="N15" s="525"/>
      <c r="O15" s="525"/>
      <c r="P15" s="525"/>
      <c r="Q15" s="52"/>
      <c r="R15" s="524" t="s">
        <v>31</v>
      </c>
      <c r="S15" s="525"/>
      <c r="T15" s="525"/>
      <c r="U15" s="525"/>
      <c r="V15" s="52"/>
      <c r="W15" s="527" t="s">
        <v>28</v>
      </c>
      <c r="X15" s="527"/>
      <c r="Y15" s="527"/>
      <c r="Z15" s="527"/>
    </row>
    <row r="16" spans="1:29" s="4" customFormat="1" ht="15" customHeight="1">
      <c r="B16" s="53"/>
      <c r="C16" s="95" t="s">
        <v>77</v>
      </c>
      <c r="D16" s="107" t="s">
        <v>78</v>
      </c>
      <c r="E16" s="108" t="s">
        <v>79</v>
      </c>
      <c r="F16" s="125" t="s">
        <v>80</v>
      </c>
      <c r="G16" s="53"/>
      <c r="H16" s="95" t="s">
        <v>77</v>
      </c>
      <c r="I16" s="107" t="s">
        <v>78</v>
      </c>
      <c r="J16" s="108" t="s">
        <v>79</v>
      </c>
      <c r="K16" s="125" t="s">
        <v>80</v>
      </c>
      <c r="L16" s="53"/>
      <c r="M16" s="181" t="s">
        <v>77</v>
      </c>
      <c r="N16" s="182" t="s">
        <v>78</v>
      </c>
      <c r="O16" s="182" t="s">
        <v>79</v>
      </c>
      <c r="P16" s="182" t="s">
        <v>80</v>
      </c>
      <c r="Q16" s="53"/>
      <c r="R16" s="181" t="s">
        <v>77</v>
      </c>
      <c r="S16" s="182" t="s">
        <v>78</v>
      </c>
      <c r="T16" s="182" t="s">
        <v>79</v>
      </c>
      <c r="U16" s="182" t="s">
        <v>80</v>
      </c>
      <c r="V16" s="53"/>
      <c r="W16" s="181" t="s">
        <v>77</v>
      </c>
      <c r="X16" s="182" t="s">
        <v>78</v>
      </c>
      <c r="Y16" s="182" t="s">
        <v>79</v>
      </c>
      <c r="Z16" s="191" t="s">
        <v>80</v>
      </c>
    </row>
    <row r="17" spans="1:28" s="198" customFormat="1" ht="15" customHeight="1">
      <c r="A17" s="197" t="s">
        <v>179</v>
      </c>
      <c r="B17" s="58"/>
      <c r="C17" s="194">
        <v>5797</v>
      </c>
      <c r="D17" s="326">
        <v>5751</v>
      </c>
      <c r="E17" s="326">
        <v>5556</v>
      </c>
      <c r="F17" s="326">
        <v>4797</v>
      </c>
      <c r="G17" s="212"/>
      <c r="H17" s="194">
        <v>4539</v>
      </c>
      <c r="I17" s="326">
        <v>4327</v>
      </c>
      <c r="J17" s="326">
        <v>4107</v>
      </c>
      <c r="K17" s="194">
        <v>3953</v>
      </c>
      <c r="L17" s="212"/>
      <c r="M17" s="194">
        <v>4129</v>
      </c>
      <c r="N17" s="326">
        <v>3586</v>
      </c>
      <c r="O17" s="326">
        <v>4118</v>
      </c>
      <c r="P17" s="326">
        <v>4047</v>
      </c>
      <c r="Q17" s="212"/>
      <c r="R17" s="326">
        <v>3900</v>
      </c>
      <c r="S17" s="326">
        <v>4243</v>
      </c>
      <c r="T17" s="326">
        <v>4085</v>
      </c>
      <c r="U17" s="326">
        <v>3771</v>
      </c>
      <c r="V17" s="212"/>
      <c r="W17" s="326">
        <v>3838</v>
      </c>
      <c r="X17" s="326">
        <v>3938</v>
      </c>
      <c r="Y17" s="345">
        <f>161+3588</f>
        <v>3749</v>
      </c>
      <c r="Z17" s="345">
        <v>3474</v>
      </c>
      <c r="AA17" s="393"/>
      <c r="AB17" s="393"/>
    </row>
    <row r="18" spans="1:28" s="198" customFormat="1" ht="15" customHeight="1">
      <c r="A18" s="197" t="s">
        <v>180</v>
      </c>
      <c r="B18" s="58"/>
      <c r="C18" s="194">
        <v>4424</v>
      </c>
      <c r="D18" s="326">
        <v>4520</v>
      </c>
      <c r="E18" s="326">
        <v>4467</v>
      </c>
      <c r="F18" s="326">
        <v>4602</v>
      </c>
      <c r="G18" s="212"/>
      <c r="H18" s="194">
        <v>4921</v>
      </c>
      <c r="I18" s="326">
        <v>5055</v>
      </c>
      <c r="J18" s="326">
        <v>4986</v>
      </c>
      <c r="K18" s="194">
        <v>4954</v>
      </c>
      <c r="L18" s="212"/>
      <c r="M18" s="194">
        <v>4955</v>
      </c>
      <c r="N18" s="326">
        <v>4888</v>
      </c>
      <c r="O18" s="326">
        <v>5569</v>
      </c>
      <c r="P18" s="326">
        <v>5740</v>
      </c>
      <c r="Q18" s="212"/>
      <c r="R18" s="326">
        <v>6089</v>
      </c>
      <c r="S18" s="326">
        <v>6487</v>
      </c>
      <c r="T18" s="326">
        <v>6607</v>
      </c>
      <c r="U18" s="326">
        <v>6067</v>
      </c>
      <c r="V18" s="212"/>
      <c r="W18" s="326">
        <v>5669</v>
      </c>
      <c r="X18" s="326">
        <v>5311</v>
      </c>
      <c r="Y18" s="345">
        <v>5252</v>
      </c>
      <c r="Z18" s="345">
        <v>5098</v>
      </c>
      <c r="AA18" s="393"/>
      <c r="AB18" s="393"/>
    </row>
    <row r="19" spans="1:28" s="198" customFormat="1" ht="15" customHeight="1">
      <c r="A19" s="197" t="s">
        <v>181</v>
      </c>
      <c r="B19" s="58"/>
      <c r="C19" s="194">
        <v>3059</v>
      </c>
      <c r="D19" s="326">
        <v>2975</v>
      </c>
      <c r="E19" s="326">
        <v>3176</v>
      </c>
      <c r="F19" s="326">
        <v>3293</v>
      </c>
      <c r="G19" s="212"/>
      <c r="H19" s="194">
        <v>3465</v>
      </c>
      <c r="I19" s="326">
        <v>3793</v>
      </c>
      <c r="J19" s="326">
        <v>4243</v>
      </c>
      <c r="K19" s="194">
        <v>4231</v>
      </c>
      <c r="L19" s="212"/>
      <c r="M19" s="194">
        <v>4247</v>
      </c>
      <c r="N19" s="326">
        <v>4169</v>
      </c>
      <c r="O19" s="326">
        <v>4170</v>
      </c>
      <c r="P19" s="326">
        <v>4588</v>
      </c>
      <c r="Q19" s="212"/>
      <c r="R19" s="326">
        <v>4451</v>
      </c>
      <c r="S19" s="326">
        <v>4309</v>
      </c>
      <c r="T19" s="326">
        <v>4246</v>
      </c>
      <c r="U19" s="326">
        <v>4178</v>
      </c>
      <c r="V19" s="212"/>
      <c r="W19" s="326">
        <v>4311</v>
      </c>
      <c r="X19" s="326">
        <v>4283</v>
      </c>
      <c r="Y19" s="345">
        <v>4319</v>
      </c>
      <c r="Z19" s="345">
        <v>4460</v>
      </c>
      <c r="AA19" s="393"/>
      <c r="AB19" s="393"/>
    </row>
    <row r="20" spans="1:28" s="198" customFormat="1" ht="15" customHeight="1">
      <c r="A20" s="197" t="s">
        <v>182</v>
      </c>
      <c r="B20" s="58"/>
      <c r="C20" s="194">
        <v>645</v>
      </c>
      <c r="D20" s="326">
        <v>951</v>
      </c>
      <c r="E20" s="326">
        <v>1181</v>
      </c>
      <c r="F20" s="326">
        <v>449</v>
      </c>
      <c r="G20" s="212"/>
      <c r="H20" s="194">
        <v>529</v>
      </c>
      <c r="I20" s="326">
        <v>727</v>
      </c>
      <c r="J20" s="326">
        <v>249</v>
      </c>
      <c r="K20" s="194">
        <v>775</v>
      </c>
      <c r="L20" s="212"/>
      <c r="M20" s="194">
        <v>897</v>
      </c>
      <c r="N20" s="326">
        <v>582</v>
      </c>
      <c r="O20" s="326">
        <v>261</v>
      </c>
      <c r="P20" s="326">
        <v>524</v>
      </c>
      <c r="Q20" s="212"/>
      <c r="R20" s="326">
        <v>344</v>
      </c>
      <c r="S20" s="326">
        <v>877</v>
      </c>
      <c r="T20" s="326">
        <v>487</v>
      </c>
      <c r="U20" s="326">
        <v>487</v>
      </c>
      <c r="V20" s="212"/>
      <c r="W20" s="326">
        <v>486</v>
      </c>
      <c r="X20" s="326">
        <v>210</v>
      </c>
      <c r="Y20" s="345">
        <f>-161+348</f>
        <v>187</v>
      </c>
      <c r="Z20" s="345">
        <v>296</v>
      </c>
      <c r="AA20" s="393"/>
      <c r="AB20" s="393"/>
    </row>
    <row r="21" spans="1:28" s="81" customFormat="1" ht="15" customHeight="1">
      <c r="A21" s="101" t="s">
        <v>174</v>
      </c>
      <c r="B21" s="60"/>
      <c r="C21" s="195">
        <v>13925</v>
      </c>
      <c r="D21" s="294">
        <v>14196</v>
      </c>
      <c r="E21" s="294">
        <v>14380</v>
      </c>
      <c r="F21" s="294">
        <v>13141</v>
      </c>
      <c r="G21" s="216"/>
      <c r="H21" s="195">
        <v>13454</v>
      </c>
      <c r="I21" s="294">
        <v>13902</v>
      </c>
      <c r="J21" s="294">
        <v>13585</v>
      </c>
      <c r="K21" s="195">
        <v>13913</v>
      </c>
      <c r="L21" s="216"/>
      <c r="M21" s="195">
        <v>14228</v>
      </c>
      <c r="N21" s="294">
        <v>13226</v>
      </c>
      <c r="O21" s="294">
        <v>14118</v>
      </c>
      <c r="P21" s="294">
        <v>14899</v>
      </c>
      <c r="Q21" s="216"/>
      <c r="R21" s="294">
        <v>14784</v>
      </c>
      <c r="S21" s="294">
        <v>15916</v>
      </c>
      <c r="T21" s="294">
        <v>15425</v>
      </c>
      <c r="U21" s="294">
        <v>14503</v>
      </c>
      <c r="V21" s="216"/>
      <c r="W21" s="294">
        <v>14304</v>
      </c>
      <c r="X21" s="294">
        <v>13742</v>
      </c>
      <c r="Y21" s="346">
        <v>13507</v>
      </c>
      <c r="Z21" s="346">
        <v>13328</v>
      </c>
      <c r="AA21" s="393"/>
      <c r="AB21" s="393"/>
    </row>
    <row r="22" spans="1:28">
      <c r="C22" s="43"/>
      <c r="D22" s="43"/>
      <c r="E22" s="43"/>
      <c r="F22" s="43"/>
      <c r="G22" s="43"/>
      <c r="H22" s="43"/>
      <c r="I22" s="43"/>
      <c r="J22" s="43"/>
      <c r="K22" s="43"/>
      <c r="L22" s="43"/>
      <c r="M22" s="43"/>
      <c r="N22" s="43"/>
      <c r="O22" s="43"/>
      <c r="P22" s="43"/>
      <c r="Q22" s="43"/>
      <c r="R22" s="43"/>
      <c r="S22" s="43"/>
      <c r="T22" s="43"/>
      <c r="U22" s="43"/>
      <c r="V22" s="43"/>
      <c r="W22" s="43"/>
      <c r="X22" s="43"/>
      <c r="Y22" s="43"/>
      <c r="Z22" s="4"/>
    </row>
    <row r="23" spans="1:28" s="4" customFormat="1" ht="14.1">
      <c r="A23" s="65" t="s">
        <v>164</v>
      </c>
      <c r="B23" s="77"/>
      <c r="C23" s="77"/>
      <c r="D23" s="77"/>
      <c r="E23" s="77"/>
      <c r="F23" s="77"/>
      <c r="G23" s="77"/>
      <c r="H23" s="77"/>
      <c r="I23" s="77"/>
      <c r="J23" s="77"/>
      <c r="K23" s="77"/>
      <c r="L23" s="77"/>
      <c r="M23" s="77"/>
      <c r="N23" s="77"/>
      <c r="O23" s="77"/>
      <c r="P23" s="77"/>
      <c r="Q23" s="77"/>
      <c r="R23" s="77"/>
      <c r="S23" s="77"/>
      <c r="T23" s="77"/>
      <c r="U23" s="77"/>
      <c r="V23" s="77"/>
      <c r="W23" s="77"/>
      <c r="X23" s="77"/>
      <c r="Y23" s="77"/>
      <c r="Z23" s="77"/>
    </row>
    <row r="24" spans="1:28" s="4" customFormat="1" ht="6" customHeight="1"/>
    <row r="25" spans="1:28">
      <c r="B25" s="52"/>
      <c r="C25" s="524" t="s">
        <v>29</v>
      </c>
      <c r="D25" s="525"/>
      <c r="E25" s="525"/>
      <c r="F25" s="526"/>
      <c r="G25" s="52"/>
      <c r="H25" s="524" t="s">
        <v>30</v>
      </c>
      <c r="I25" s="525"/>
      <c r="J25" s="525"/>
      <c r="K25" s="526"/>
      <c r="L25" s="52"/>
      <c r="M25" s="524" t="s">
        <v>27</v>
      </c>
      <c r="N25" s="525"/>
      <c r="O25" s="525"/>
      <c r="P25" s="525"/>
      <c r="Q25" s="52"/>
      <c r="R25" s="524" t="s">
        <v>31</v>
      </c>
      <c r="S25" s="525"/>
      <c r="T25" s="525"/>
      <c r="U25" s="525"/>
      <c r="V25" s="52"/>
      <c r="W25" s="527" t="s">
        <v>28</v>
      </c>
      <c r="X25" s="527"/>
      <c r="Y25" s="527"/>
      <c r="Z25" s="527"/>
    </row>
    <row r="26" spans="1:28">
      <c r="A26" s="4"/>
      <c r="B26" s="53"/>
      <c r="C26" s="95" t="s">
        <v>77</v>
      </c>
      <c r="D26" s="107" t="s">
        <v>78</v>
      </c>
      <c r="E26" s="108" t="s">
        <v>79</v>
      </c>
      <c r="F26" s="125" t="s">
        <v>80</v>
      </c>
      <c r="G26" s="53"/>
      <c r="H26" s="95" t="s">
        <v>77</v>
      </c>
      <c r="I26" s="107" t="s">
        <v>78</v>
      </c>
      <c r="J26" s="108" t="s">
        <v>79</v>
      </c>
      <c r="K26" s="125" t="s">
        <v>80</v>
      </c>
      <c r="L26" s="53"/>
      <c r="M26" s="181" t="s">
        <v>77</v>
      </c>
      <c r="N26" s="182" t="s">
        <v>78</v>
      </c>
      <c r="O26" s="182" t="s">
        <v>79</v>
      </c>
      <c r="P26" s="182" t="s">
        <v>80</v>
      </c>
      <c r="Q26" s="53"/>
      <c r="R26" s="181" t="s">
        <v>77</v>
      </c>
      <c r="S26" s="182" t="s">
        <v>78</v>
      </c>
      <c r="T26" s="182" t="s">
        <v>79</v>
      </c>
      <c r="U26" s="182" t="s">
        <v>80</v>
      </c>
      <c r="V26" s="53"/>
      <c r="W26" s="181" t="s">
        <v>77</v>
      </c>
      <c r="X26" s="182" t="s">
        <v>78</v>
      </c>
      <c r="Y26" s="182" t="s">
        <v>79</v>
      </c>
      <c r="Z26" s="191" t="s">
        <v>80</v>
      </c>
    </row>
    <row r="27" spans="1:28">
      <c r="A27" s="102" t="s">
        <v>183</v>
      </c>
      <c r="B27" s="58"/>
      <c r="C27" s="194">
        <v>6079</v>
      </c>
      <c r="D27" s="326">
        <v>5833</v>
      </c>
      <c r="E27" s="326">
        <v>5383</v>
      </c>
      <c r="F27" s="326">
        <v>4722.3999999999996</v>
      </c>
      <c r="G27" s="212"/>
      <c r="H27" s="194">
        <v>6168.7</v>
      </c>
      <c r="I27" s="194">
        <v>7081.6</v>
      </c>
      <c r="J27" s="194">
        <v>6743.1</v>
      </c>
      <c r="K27" s="194">
        <v>6520.3</v>
      </c>
      <c r="L27" s="43"/>
      <c r="M27" s="194">
        <v>5884.9</v>
      </c>
      <c r="N27" s="194">
        <v>5524</v>
      </c>
      <c r="O27" s="194">
        <v>5381</v>
      </c>
      <c r="P27" s="194">
        <v>5148</v>
      </c>
      <c r="Q27" s="43"/>
      <c r="R27" s="194">
        <v>4396</v>
      </c>
      <c r="S27" s="194">
        <v>4520</v>
      </c>
      <c r="T27" s="194">
        <v>4746</v>
      </c>
      <c r="U27" s="194">
        <v>5000</v>
      </c>
      <c r="V27" s="43"/>
      <c r="W27" s="194">
        <v>5026</v>
      </c>
      <c r="X27" s="194">
        <v>5106</v>
      </c>
      <c r="Y27" s="347">
        <v>5138</v>
      </c>
      <c r="Z27" s="347">
        <v>5214</v>
      </c>
    </row>
    <row r="28" spans="1:28">
      <c r="A28" s="102" t="s">
        <v>184</v>
      </c>
      <c r="B28" s="58"/>
      <c r="C28" s="194">
        <v>5040</v>
      </c>
      <c r="D28" s="326">
        <v>3344</v>
      </c>
      <c r="E28" s="326">
        <v>5075</v>
      </c>
      <c r="F28" s="326">
        <v>5338</v>
      </c>
      <c r="G28" s="212"/>
      <c r="H28" s="194">
        <v>5574</v>
      </c>
      <c r="I28" s="194">
        <v>9096</v>
      </c>
      <c r="J28" s="194">
        <v>9350</v>
      </c>
      <c r="K28" s="194">
        <v>10925.5</v>
      </c>
      <c r="L28" s="43"/>
      <c r="M28" s="194">
        <v>11073</v>
      </c>
      <c r="N28" s="194">
        <v>13041</v>
      </c>
      <c r="O28" s="194">
        <v>12010</v>
      </c>
      <c r="P28" s="194">
        <v>13065</v>
      </c>
      <c r="Q28" s="43"/>
      <c r="R28" s="194">
        <v>11891</v>
      </c>
      <c r="S28" s="194">
        <v>10629</v>
      </c>
      <c r="T28" s="194">
        <v>12211</v>
      </c>
      <c r="U28" s="194">
        <v>13386</v>
      </c>
      <c r="V28" s="43"/>
      <c r="W28" s="194">
        <v>12038</v>
      </c>
      <c r="X28" s="194">
        <v>11558</v>
      </c>
      <c r="Y28" s="347">
        <v>11684</v>
      </c>
      <c r="Z28" s="347">
        <v>13544</v>
      </c>
    </row>
    <row r="29" spans="1:28" s="81" customFormat="1" ht="15" customHeight="1">
      <c r="A29" s="101" t="s">
        <v>174</v>
      </c>
      <c r="B29" s="60"/>
      <c r="C29" s="195">
        <v>11119</v>
      </c>
      <c r="D29" s="294">
        <v>9177</v>
      </c>
      <c r="E29" s="294">
        <v>10458</v>
      </c>
      <c r="F29" s="294">
        <v>10060</v>
      </c>
      <c r="G29" s="216"/>
      <c r="H29" s="195">
        <v>11743</v>
      </c>
      <c r="I29" s="294">
        <v>16178</v>
      </c>
      <c r="J29" s="294">
        <v>16093</v>
      </c>
      <c r="K29" s="195">
        <v>17446</v>
      </c>
      <c r="L29" s="216"/>
      <c r="M29" s="195">
        <v>16958</v>
      </c>
      <c r="N29" s="294">
        <v>18565</v>
      </c>
      <c r="O29" s="294">
        <v>17392</v>
      </c>
      <c r="P29" s="294">
        <v>18213</v>
      </c>
      <c r="Q29" s="216"/>
      <c r="R29" s="294">
        <v>16287</v>
      </c>
      <c r="S29" s="294">
        <v>15149</v>
      </c>
      <c r="T29" s="294">
        <v>16957</v>
      </c>
      <c r="U29" s="294">
        <v>18386</v>
      </c>
      <c r="V29" s="216"/>
      <c r="W29" s="294">
        <v>17064</v>
      </c>
      <c r="X29" s="294">
        <v>16664</v>
      </c>
      <c r="Y29" s="346">
        <v>16822</v>
      </c>
      <c r="Z29" s="346">
        <v>18758</v>
      </c>
    </row>
    <row r="30" spans="1:28">
      <c r="C30" s="43"/>
      <c r="D30" s="43"/>
      <c r="E30" s="43"/>
      <c r="F30" s="43"/>
      <c r="G30" s="43"/>
      <c r="H30" s="43"/>
      <c r="I30" s="43"/>
      <c r="J30" s="43"/>
      <c r="K30" s="43"/>
      <c r="L30" s="43"/>
      <c r="M30" s="43"/>
      <c r="N30" s="43"/>
      <c r="O30" s="43"/>
      <c r="P30" s="43"/>
      <c r="Q30" s="43"/>
      <c r="R30" s="43"/>
      <c r="S30" s="43"/>
      <c r="T30" s="43"/>
      <c r="U30" s="43"/>
      <c r="V30" s="43"/>
      <c r="W30" s="43"/>
      <c r="X30" s="43"/>
      <c r="Y30" s="43"/>
    </row>
    <row r="31" spans="1:28">
      <c r="C31" s="43"/>
      <c r="D31" s="43"/>
      <c r="E31" s="43"/>
      <c r="F31" s="43"/>
      <c r="G31" s="43"/>
      <c r="H31" s="43"/>
      <c r="I31" s="43"/>
      <c r="J31" s="43"/>
      <c r="K31" s="43"/>
      <c r="L31" s="43"/>
      <c r="M31" s="43"/>
      <c r="N31" s="43"/>
      <c r="O31" s="43"/>
      <c r="P31" s="43"/>
      <c r="Q31" s="43"/>
      <c r="R31" s="43"/>
      <c r="S31" s="43"/>
      <c r="T31" s="43"/>
      <c r="U31" s="43"/>
      <c r="V31" s="43"/>
      <c r="W31" s="43"/>
      <c r="X31" s="43"/>
      <c r="Y31" s="43"/>
    </row>
    <row r="32" spans="1:28">
      <c r="A32" s="67" t="s">
        <v>185</v>
      </c>
    </row>
    <row r="33" spans="1:29">
      <c r="A33" s="69"/>
      <c r="B33" s="76"/>
      <c r="C33" s="76"/>
      <c r="D33" s="4"/>
      <c r="E33" s="4"/>
      <c r="F33" s="4"/>
      <c r="G33" s="76"/>
      <c r="H33" s="76"/>
      <c r="I33" s="76"/>
      <c r="J33" s="76"/>
      <c r="K33" s="76"/>
      <c r="L33" s="187"/>
      <c r="M33" s="76"/>
      <c r="N33" s="76"/>
      <c r="O33" s="76"/>
      <c r="P33" s="76"/>
      <c r="Q33" s="187"/>
      <c r="R33" s="76"/>
      <c r="S33" s="76"/>
      <c r="T33" s="76"/>
      <c r="U33" s="76"/>
      <c r="V33" s="187"/>
      <c r="W33" s="76"/>
      <c r="X33" s="76"/>
      <c r="Y33" s="76"/>
    </row>
    <row r="34" spans="1:29">
      <c r="A34" s="65" t="s">
        <v>147</v>
      </c>
      <c r="B34" s="77"/>
      <c r="C34" s="77"/>
      <c r="D34" s="77"/>
      <c r="E34" s="77"/>
      <c r="F34" s="77"/>
      <c r="G34" s="77"/>
      <c r="H34" s="77"/>
      <c r="I34" s="77"/>
      <c r="J34" s="77"/>
      <c r="K34" s="77"/>
      <c r="L34" s="77"/>
      <c r="M34" s="77"/>
      <c r="N34" s="77"/>
      <c r="O34" s="77"/>
      <c r="P34" s="77"/>
      <c r="Q34" s="77"/>
      <c r="R34" s="77"/>
      <c r="S34" s="77"/>
      <c r="T34" s="77"/>
      <c r="U34" s="77"/>
      <c r="V34" s="77"/>
      <c r="W34" s="77"/>
      <c r="X34" s="77"/>
      <c r="Y34" s="77"/>
      <c r="Z34" s="77"/>
    </row>
    <row r="35" spans="1:29">
      <c r="A35" s="4"/>
      <c r="B35" s="4"/>
      <c r="C35" s="4"/>
      <c r="D35" s="4"/>
      <c r="E35" s="4"/>
      <c r="F35" s="4"/>
      <c r="G35" s="4"/>
      <c r="H35" s="4"/>
      <c r="I35" s="4"/>
      <c r="J35" s="4"/>
      <c r="K35" s="4"/>
      <c r="L35" s="188"/>
      <c r="M35" s="4"/>
      <c r="N35" s="4"/>
      <c r="O35" s="4"/>
      <c r="P35" s="4"/>
      <c r="Q35" s="188"/>
      <c r="R35" s="4"/>
      <c r="S35" s="4"/>
      <c r="T35" s="4"/>
      <c r="U35" s="4"/>
      <c r="V35" s="188"/>
      <c r="W35" s="4"/>
      <c r="X35" s="4"/>
      <c r="Y35" s="4"/>
    </row>
    <row r="36" spans="1:29">
      <c r="A36" s="4"/>
      <c r="B36" s="52"/>
      <c r="C36" s="524" t="s">
        <v>29</v>
      </c>
      <c r="D36" s="525"/>
      <c r="E36" s="525"/>
      <c r="F36" s="526"/>
      <c r="G36" s="52"/>
      <c r="H36" s="524" t="s">
        <v>30</v>
      </c>
      <c r="I36" s="525"/>
      <c r="J36" s="525"/>
      <c r="K36" s="525"/>
      <c r="L36" s="189"/>
      <c r="M36" s="538" t="s">
        <v>27</v>
      </c>
      <c r="N36" s="538"/>
      <c r="O36" s="538"/>
      <c r="P36" s="538"/>
      <c r="Q36" s="189"/>
      <c r="R36" s="524" t="s">
        <v>31</v>
      </c>
      <c r="S36" s="525"/>
      <c r="T36" s="525"/>
      <c r="U36" s="525"/>
      <c r="V36" s="189"/>
      <c r="W36" s="527" t="s">
        <v>28</v>
      </c>
      <c r="X36" s="527"/>
      <c r="Y36" s="527"/>
      <c r="Z36" s="527"/>
    </row>
    <row r="37" spans="1:29">
      <c r="A37" s="4"/>
      <c r="B37" s="53"/>
      <c r="C37" s="190" t="s">
        <v>32</v>
      </c>
      <c r="D37" s="191" t="s">
        <v>33</v>
      </c>
      <c r="E37" s="192" t="s">
        <v>34</v>
      </c>
      <c r="F37" s="193" t="s">
        <v>35</v>
      </c>
      <c r="G37" s="53"/>
      <c r="H37" s="190" t="s">
        <v>32</v>
      </c>
      <c r="I37" s="191" t="s">
        <v>33</v>
      </c>
      <c r="J37" s="192" t="s">
        <v>34</v>
      </c>
      <c r="K37" s="193" t="s">
        <v>35</v>
      </c>
      <c r="L37" s="43"/>
      <c r="M37" s="190" t="s">
        <v>32</v>
      </c>
      <c r="N37" s="144" t="s">
        <v>33</v>
      </c>
      <c r="O37" s="144" t="s">
        <v>34</v>
      </c>
      <c r="P37" s="144" t="s">
        <v>35</v>
      </c>
      <c r="Q37" s="43"/>
      <c r="R37" s="190" t="s">
        <v>32</v>
      </c>
      <c r="S37" s="144" t="s">
        <v>33</v>
      </c>
      <c r="T37" s="144" t="s">
        <v>34</v>
      </c>
      <c r="U37" s="144" t="s">
        <v>35</v>
      </c>
      <c r="V37" s="43"/>
      <c r="W37" s="190" t="s">
        <v>32</v>
      </c>
      <c r="X37" s="144" t="s">
        <v>33</v>
      </c>
      <c r="Y37" s="144" t="s">
        <v>34</v>
      </c>
      <c r="Z37" s="144" t="s">
        <v>35</v>
      </c>
    </row>
    <row r="38" spans="1:29">
      <c r="A38" s="102" t="s">
        <v>177</v>
      </c>
      <c r="B38" s="58"/>
      <c r="C38" s="194">
        <v>12607.366074786667</v>
      </c>
      <c r="D38" s="326">
        <v>12593.578451056666</v>
      </c>
      <c r="E38" s="326">
        <v>12617.644453126666</v>
      </c>
      <c r="F38" s="326">
        <v>13009.397428580001</v>
      </c>
      <c r="G38" s="212"/>
      <c r="H38" s="194">
        <v>13213.408285296668</v>
      </c>
      <c r="I38" s="194">
        <v>13850.887972713334</v>
      </c>
      <c r="J38" s="194">
        <v>14336.666537403333</v>
      </c>
      <c r="K38" s="194">
        <v>14274.358521113332</v>
      </c>
      <c r="L38" s="43"/>
      <c r="M38" s="194">
        <v>14743.892135283333</v>
      </c>
      <c r="N38" s="194">
        <v>15050.664233473333</v>
      </c>
      <c r="O38" s="194">
        <v>15464</v>
      </c>
      <c r="P38" s="194">
        <v>15750.333333333334</v>
      </c>
      <c r="Q38" s="43"/>
      <c r="R38" s="194">
        <v>15827</v>
      </c>
      <c r="S38" s="194">
        <v>16027</v>
      </c>
      <c r="T38" s="194">
        <v>16178</v>
      </c>
      <c r="U38" s="194">
        <v>15996</v>
      </c>
      <c r="V38" s="43"/>
      <c r="W38" s="194">
        <v>15884</v>
      </c>
      <c r="X38" s="194">
        <v>15674</v>
      </c>
      <c r="Y38" s="347">
        <v>15511</v>
      </c>
      <c r="Z38" s="347">
        <v>15377</v>
      </c>
      <c r="AB38" s="393"/>
      <c r="AC38" s="393"/>
    </row>
    <row r="39" spans="1:29">
      <c r="A39" s="102" t="s">
        <v>178</v>
      </c>
      <c r="B39" s="58"/>
      <c r="C39" s="194">
        <v>4062.0549334966663</v>
      </c>
      <c r="D39" s="326">
        <v>4599.3555321933336</v>
      </c>
      <c r="E39" s="326">
        <v>4957.1814740033333</v>
      </c>
      <c r="F39" s="326">
        <v>5044.7191407366663</v>
      </c>
      <c r="G39" s="212"/>
      <c r="H39" s="194">
        <v>5068.9767571533339</v>
      </c>
      <c r="I39" s="194">
        <v>4511.3230488166664</v>
      </c>
      <c r="J39" s="194">
        <v>4585.3457777966669</v>
      </c>
      <c r="K39" s="194">
        <v>4968.6896060133331</v>
      </c>
      <c r="L39" s="43"/>
      <c r="M39" s="194">
        <v>4924.204038646666</v>
      </c>
      <c r="N39" s="194">
        <v>5019.8995925666668</v>
      </c>
      <c r="O39" s="194">
        <v>5154</v>
      </c>
      <c r="P39" s="194">
        <v>5270.333333333333</v>
      </c>
      <c r="Q39" s="43"/>
      <c r="R39" s="194">
        <v>5434</v>
      </c>
      <c r="S39" s="194">
        <v>6022</v>
      </c>
      <c r="T39" s="194">
        <v>6310</v>
      </c>
      <c r="U39" s="194">
        <v>6465</v>
      </c>
      <c r="V39" s="43"/>
      <c r="W39" s="194">
        <v>6397</v>
      </c>
      <c r="X39" s="194">
        <v>6377</v>
      </c>
      <c r="Y39" s="347">
        <v>6421</v>
      </c>
      <c r="Z39" s="347">
        <v>6614</v>
      </c>
      <c r="AB39" s="393"/>
      <c r="AC39" s="393"/>
    </row>
    <row r="40" spans="1:29">
      <c r="A40" s="101" t="s">
        <v>174</v>
      </c>
      <c r="B40" s="60"/>
      <c r="C40" s="195">
        <v>16669.421008283334</v>
      </c>
      <c r="D40" s="294">
        <v>17192.933983250001</v>
      </c>
      <c r="E40" s="294">
        <v>17574.825927129998</v>
      </c>
      <c r="F40" s="294">
        <v>18054.116569316669</v>
      </c>
      <c r="G40" s="216"/>
      <c r="H40" s="195">
        <v>18282.385042450001</v>
      </c>
      <c r="I40" s="195">
        <v>18362.211021529998</v>
      </c>
      <c r="J40" s="195">
        <v>18922.012315200001</v>
      </c>
      <c r="K40" s="195">
        <v>19244</v>
      </c>
      <c r="L40" s="43"/>
      <c r="M40" s="195">
        <v>19668.09617393</v>
      </c>
      <c r="N40" s="195">
        <v>20069.793610243334</v>
      </c>
      <c r="O40" s="195">
        <v>20618</v>
      </c>
      <c r="P40" s="195">
        <v>21020.666666666668</v>
      </c>
      <c r="Q40" s="43"/>
      <c r="R40" s="195">
        <v>21262</v>
      </c>
      <c r="S40" s="195">
        <v>22049</v>
      </c>
      <c r="T40" s="195">
        <v>22488</v>
      </c>
      <c r="U40" s="195">
        <v>22461</v>
      </c>
      <c r="V40" s="43"/>
      <c r="W40" s="195">
        <v>22281</v>
      </c>
      <c r="X40" s="195">
        <v>22051</v>
      </c>
      <c r="Y40" s="348">
        <v>21933</v>
      </c>
      <c r="Z40" s="348">
        <v>21991</v>
      </c>
      <c r="AB40" s="393"/>
      <c r="AC40" s="393"/>
    </row>
    <row r="41" spans="1:29">
      <c r="F41" s="145"/>
      <c r="L41" s="43"/>
      <c r="Q41" s="43"/>
      <c r="V41" s="43"/>
    </row>
    <row r="42" spans="1:29">
      <c r="A42" s="65" t="s">
        <v>162</v>
      </c>
      <c r="B42" s="77"/>
      <c r="C42" s="77"/>
      <c r="D42" s="77"/>
      <c r="E42" s="77"/>
      <c r="F42" s="77"/>
      <c r="G42" s="77"/>
      <c r="H42" s="77"/>
      <c r="I42" s="77"/>
      <c r="J42" s="77"/>
      <c r="K42" s="77"/>
      <c r="L42" s="77"/>
      <c r="M42" s="77"/>
      <c r="N42" s="77"/>
      <c r="O42" s="77"/>
      <c r="P42" s="77"/>
      <c r="Q42" s="77"/>
      <c r="R42" s="77"/>
      <c r="S42" s="77"/>
      <c r="T42" s="77"/>
      <c r="U42" s="77"/>
      <c r="V42" s="77"/>
      <c r="W42" s="77"/>
      <c r="X42" s="77"/>
      <c r="Y42" s="77"/>
      <c r="Z42" s="77"/>
    </row>
    <row r="43" spans="1:29">
      <c r="A43" s="4"/>
      <c r="B43" s="4"/>
      <c r="C43" s="4"/>
      <c r="D43" s="4"/>
      <c r="E43" s="4"/>
      <c r="F43" s="4"/>
      <c r="G43" s="4"/>
      <c r="H43" s="4"/>
      <c r="I43" s="4"/>
      <c r="J43" s="4"/>
      <c r="K43" s="4"/>
      <c r="L43" s="188"/>
      <c r="M43" s="4"/>
      <c r="N43" s="4"/>
      <c r="O43" s="4"/>
      <c r="P43" s="4"/>
      <c r="Q43" s="188"/>
      <c r="R43" s="4"/>
      <c r="S43" s="4"/>
      <c r="T43" s="4"/>
      <c r="U43" s="4"/>
      <c r="V43" s="188"/>
      <c r="W43" s="4"/>
      <c r="X43" s="4"/>
      <c r="Y43" s="4"/>
    </row>
    <row r="44" spans="1:29">
      <c r="A44" s="4"/>
      <c r="B44" s="52"/>
      <c r="C44" s="524" t="s">
        <v>29</v>
      </c>
      <c r="D44" s="525"/>
      <c r="E44" s="525"/>
      <c r="F44" s="526"/>
      <c r="G44" s="52"/>
      <c r="H44" s="524" t="s">
        <v>30</v>
      </c>
      <c r="I44" s="525"/>
      <c r="J44" s="525"/>
      <c r="K44" s="525"/>
      <c r="L44" s="189"/>
      <c r="M44" s="538">
        <v>2021</v>
      </c>
      <c r="N44" s="538"/>
      <c r="O44" s="538"/>
      <c r="P44" s="538"/>
      <c r="Q44" s="189"/>
      <c r="R44" s="524" t="s">
        <v>31</v>
      </c>
      <c r="S44" s="525"/>
      <c r="T44" s="525"/>
      <c r="U44" s="525"/>
      <c r="V44" s="189"/>
      <c r="W44" s="527" t="s">
        <v>28</v>
      </c>
      <c r="X44" s="527"/>
      <c r="Y44" s="527"/>
      <c r="Z44" s="527"/>
    </row>
    <row r="45" spans="1:29">
      <c r="A45" s="4"/>
      <c r="B45" s="53"/>
      <c r="C45" s="190" t="s">
        <v>32</v>
      </c>
      <c r="D45" s="191" t="s">
        <v>33</v>
      </c>
      <c r="E45" s="192" t="s">
        <v>34</v>
      </c>
      <c r="F45" s="193" t="s">
        <v>35</v>
      </c>
      <c r="G45" s="53"/>
      <c r="H45" s="190" t="s">
        <v>32</v>
      </c>
      <c r="I45" s="191" t="s">
        <v>33</v>
      </c>
      <c r="J45" s="192" t="s">
        <v>34</v>
      </c>
      <c r="K45" s="193" t="s">
        <v>35</v>
      </c>
      <c r="L45" s="43"/>
      <c r="M45" s="190" t="s">
        <v>32</v>
      </c>
      <c r="N45" s="144" t="s">
        <v>33</v>
      </c>
      <c r="O45" s="144" t="s">
        <v>34</v>
      </c>
      <c r="P45" s="144" t="s">
        <v>35</v>
      </c>
      <c r="Q45" s="43"/>
      <c r="R45" s="190" t="s">
        <v>32</v>
      </c>
      <c r="S45" s="144" t="s">
        <v>33</v>
      </c>
      <c r="T45" s="144" t="s">
        <v>34</v>
      </c>
      <c r="U45" s="144" t="s">
        <v>35</v>
      </c>
      <c r="V45" s="43"/>
      <c r="W45" s="190" t="s">
        <v>32</v>
      </c>
      <c r="X45" s="144" t="s">
        <v>33</v>
      </c>
      <c r="Y45" s="144" t="s">
        <v>34</v>
      </c>
      <c r="Z45" s="144" t="s">
        <v>35</v>
      </c>
    </row>
    <row r="46" spans="1:29">
      <c r="A46" s="102" t="s">
        <v>179</v>
      </c>
      <c r="B46" s="58"/>
      <c r="C46" s="194">
        <v>5994</v>
      </c>
      <c r="D46" s="326">
        <v>5891</v>
      </c>
      <c r="E46" s="326">
        <v>5680</v>
      </c>
      <c r="F46" s="326">
        <v>5223</v>
      </c>
      <c r="G46" s="212"/>
      <c r="H46" s="194">
        <v>4665</v>
      </c>
      <c r="I46" s="194">
        <v>4295</v>
      </c>
      <c r="J46" s="194">
        <v>4031</v>
      </c>
      <c r="K46" s="194">
        <v>4016</v>
      </c>
      <c r="L46" s="199"/>
      <c r="M46" s="194">
        <v>3948.3333333333335</v>
      </c>
      <c r="N46" s="194">
        <v>3611</v>
      </c>
      <c r="O46" s="194">
        <v>4070.666666666667</v>
      </c>
      <c r="P46" s="194">
        <v>4157.6666666666661</v>
      </c>
      <c r="Q46" s="199"/>
      <c r="R46" s="194">
        <v>3963</v>
      </c>
      <c r="S46" s="194">
        <v>4094</v>
      </c>
      <c r="T46" s="194">
        <v>4106</v>
      </c>
      <c r="U46" s="194">
        <v>3868</v>
      </c>
      <c r="V46" s="199"/>
      <c r="W46" s="194">
        <v>3818</v>
      </c>
      <c r="X46" s="194">
        <v>3837</v>
      </c>
      <c r="Y46" s="347">
        <v>3812</v>
      </c>
      <c r="Z46" s="347">
        <v>3532</v>
      </c>
    </row>
    <row r="47" spans="1:29">
      <c r="A47" s="102" t="s">
        <v>180</v>
      </c>
      <c r="B47" s="58"/>
      <c r="C47" s="194">
        <v>4418</v>
      </c>
      <c r="D47" s="326">
        <v>4445</v>
      </c>
      <c r="E47" s="326">
        <v>4531</v>
      </c>
      <c r="F47" s="326">
        <v>4571</v>
      </c>
      <c r="G47" s="212"/>
      <c r="H47" s="194">
        <v>4623</v>
      </c>
      <c r="I47" s="194">
        <v>5079</v>
      </c>
      <c r="J47" s="194">
        <v>4984.666666666667</v>
      </c>
      <c r="K47" s="194">
        <v>4958</v>
      </c>
      <c r="L47" s="199"/>
      <c r="M47" s="194">
        <v>4915.333333333333</v>
      </c>
      <c r="N47" s="194">
        <v>4849.333333333333</v>
      </c>
      <c r="O47" s="194">
        <v>5295.666666666667</v>
      </c>
      <c r="P47" s="194">
        <v>5681.666666666667</v>
      </c>
      <c r="Q47" s="199"/>
      <c r="R47" s="194">
        <v>5843</v>
      </c>
      <c r="S47" s="194">
        <v>6361</v>
      </c>
      <c r="T47" s="194">
        <v>6585</v>
      </c>
      <c r="U47" s="194">
        <v>6199</v>
      </c>
      <c r="V47" s="199"/>
      <c r="W47" s="194">
        <v>5817</v>
      </c>
      <c r="X47" s="194">
        <v>5556</v>
      </c>
      <c r="Y47" s="347">
        <v>5214</v>
      </c>
      <c r="Z47" s="347">
        <v>5205</v>
      </c>
    </row>
    <row r="48" spans="1:29">
      <c r="A48" s="102" t="s">
        <v>181</v>
      </c>
      <c r="B48" s="58"/>
      <c r="C48" s="194">
        <v>3033</v>
      </c>
      <c r="D48" s="326">
        <v>3022</v>
      </c>
      <c r="E48" s="326">
        <v>3073</v>
      </c>
      <c r="F48" s="326">
        <v>3191</v>
      </c>
      <c r="G48" s="212"/>
      <c r="H48" s="194">
        <v>3352</v>
      </c>
      <c r="I48" s="194">
        <v>3749</v>
      </c>
      <c r="J48" s="194">
        <v>3925.6666666666661</v>
      </c>
      <c r="K48" s="194">
        <v>4244</v>
      </c>
      <c r="L48" s="199"/>
      <c r="M48" s="194">
        <v>4255.666666666667</v>
      </c>
      <c r="N48" s="194">
        <v>4200.3333333333303</v>
      </c>
      <c r="O48" s="194">
        <v>4387</v>
      </c>
      <c r="P48" s="194">
        <v>4396.666666666667</v>
      </c>
      <c r="Q48" s="199"/>
      <c r="R48" s="194">
        <v>4460</v>
      </c>
      <c r="S48" s="194">
        <v>4398</v>
      </c>
      <c r="T48" s="194">
        <v>4312</v>
      </c>
      <c r="U48" s="194">
        <v>4249</v>
      </c>
      <c r="V48" s="199"/>
      <c r="W48" s="194">
        <v>4232</v>
      </c>
      <c r="X48" s="194">
        <v>4350</v>
      </c>
      <c r="Y48" s="347">
        <v>4334</v>
      </c>
      <c r="Z48" s="347">
        <v>4395</v>
      </c>
    </row>
    <row r="49" spans="1:26">
      <c r="A49" s="102" t="s">
        <v>182</v>
      </c>
      <c r="B49" s="58"/>
      <c r="C49" s="194">
        <v>702</v>
      </c>
      <c r="D49" s="326">
        <v>1134</v>
      </c>
      <c r="E49" s="326">
        <v>1076</v>
      </c>
      <c r="F49" s="326">
        <v>917</v>
      </c>
      <c r="G49" s="212"/>
      <c r="H49" s="194">
        <v>913</v>
      </c>
      <c r="I49" s="194">
        <v>875</v>
      </c>
      <c r="J49" s="194">
        <v>776</v>
      </c>
      <c r="K49" s="194">
        <v>925</v>
      </c>
      <c r="L49" s="199"/>
      <c r="M49" s="194">
        <v>819</v>
      </c>
      <c r="N49" s="194">
        <v>791</v>
      </c>
      <c r="O49" s="194">
        <v>335</v>
      </c>
      <c r="P49" s="194">
        <v>791</v>
      </c>
      <c r="Q49" s="199"/>
      <c r="R49" s="194">
        <v>441</v>
      </c>
      <c r="S49" s="194">
        <v>967</v>
      </c>
      <c r="T49" s="194">
        <v>483</v>
      </c>
      <c r="U49" s="194">
        <v>770</v>
      </c>
      <c r="V49" s="199"/>
      <c r="W49" s="194">
        <v>498</v>
      </c>
      <c r="X49" s="194">
        <v>590</v>
      </c>
      <c r="Y49" s="347">
        <v>198</v>
      </c>
      <c r="Z49" s="347">
        <v>394</v>
      </c>
    </row>
    <row r="50" spans="1:26">
      <c r="A50" s="101" t="s">
        <v>174</v>
      </c>
      <c r="B50" s="60"/>
      <c r="C50" s="195">
        <v>14147</v>
      </c>
      <c r="D50" s="294">
        <v>14492</v>
      </c>
      <c r="E50" s="294">
        <v>14360</v>
      </c>
      <c r="F50" s="294">
        <v>13902</v>
      </c>
      <c r="G50" s="216"/>
      <c r="H50" s="195">
        <v>13553</v>
      </c>
      <c r="I50" s="195">
        <v>13998</v>
      </c>
      <c r="J50" s="195">
        <v>13717.333333333332</v>
      </c>
      <c r="K50" s="195">
        <v>14143</v>
      </c>
      <c r="L50" s="43"/>
      <c r="M50" s="195">
        <v>13938.333333333334</v>
      </c>
      <c r="N50" s="195">
        <v>13452</v>
      </c>
      <c r="O50" s="195">
        <v>14088.333333333334</v>
      </c>
      <c r="P50" s="195">
        <v>15027</v>
      </c>
      <c r="Q50" s="43"/>
      <c r="R50" s="195">
        <v>14708</v>
      </c>
      <c r="S50" s="195">
        <v>15821</v>
      </c>
      <c r="T50" s="195">
        <v>15485</v>
      </c>
      <c r="U50" s="195">
        <v>15086</v>
      </c>
      <c r="V50" s="43"/>
      <c r="W50" s="195">
        <v>14366</v>
      </c>
      <c r="X50" s="195">
        <v>14332</v>
      </c>
      <c r="Y50" s="348">
        <v>13558</v>
      </c>
      <c r="Z50" s="348">
        <v>13526</v>
      </c>
    </row>
    <row r="52" spans="1:26">
      <c r="A52" s="65" t="s">
        <v>164</v>
      </c>
      <c r="B52" s="77"/>
      <c r="C52" s="77"/>
      <c r="D52" s="77"/>
      <c r="E52" s="77"/>
      <c r="F52" s="77"/>
      <c r="G52" s="77"/>
      <c r="H52" s="77"/>
      <c r="I52" s="77"/>
      <c r="J52" s="77"/>
      <c r="K52" s="77"/>
      <c r="L52" s="77"/>
      <c r="M52" s="77"/>
      <c r="N52" s="77"/>
      <c r="O52" s="77"/>
      <c r="P52" s="77"/>
      <c r="Q52" s="77"/>
      <c r="R52" s="77"/>
      <c r="S52" s="77"/>
      <c r="T52" s="77"/>
      <c r="U52" s="77"/>
      <c r="V52" s="77"/>
      <c r="W52" s="77"/>
      <c r="X52" s="77"/>
      <c r="Y52" s="77"/>
      <c r="Z52" s="77"/>
    </row>
    <row r="53" spans="1:26">
      <c r="L53" s="43"/>
      <c r="Q53" s="43"/>
      <c r="V53" s="43"/>
    </row>
    <row r="54" spans="1:26">
      <c r="B54" s="52"/>
      <c r="C54" s="524" t="s">
        <v>29</v>
      </c>
      <c r="D54" s="525"/>
      <c r="E54" s="525"/>
      <c r="F54" s="526"/>
      <c r="G54" s="52"/>
      <c r="H54" s="524" t="s">
        <v>30</v>
      </c>
      <c r="I54" s="525"/>
      <c r="J54" s="525"/>
      <c r="K54" s="525"/>
      <c r="L54" s="189"/>
      <c r="M54" s="538">
        <v>2021</v>
      </c>
      <c r="N54" s="538"/>
      <c r="O54" s="538"/>
      <c r="P54" s="538"/>
      <c r="Q54" s="189"/>
      <c r="R54" s="524" t="s">
        <v>31</v>
      </c>
      <c r="S54" s="525"/>
      <c r="T54" s="525"/>
      <c r="U54" s="525"/>
      <c r="V54" s="189"/>
      <c r="W54" s="527" t="s">
        <v>28</v>
      </c>
      <c r="X54" s="527"/>
      <c r="Y54" s="527"/>
      <c r="Z54" s="527"/>
    </row>
    <row r="55" spans="1:26">
      <c r="A55" s="4"/>
      <c r="B55" s="53"/>
      <c r="C55" s="190" t="s">
        <v>32</v>
      </c>
      <c r="D55" s="191" t="s">
        <v>33</v>
      </c>
      <c r="E55" s="192" t="s">
        <v>34</v>
      </c>
      <c r="F55" s="193" t="s">
        <v>35</v>
      </c>
      <c r="G55" s="53"/>
      <c r="H55" s="190" t="s">
        <v>32</v>
      </c>
      <c r="I55" s="191" t="s">
        <v>33</v>
      </c>
      <c r="J55" s="192" t="s">
        <v>34</v>
      </c>
      <c r="K55" s="193" t="s">
        <v>35</v>
      </c>
      <c r="L55" s="43"/>
      <c r="M55" s="190" t="s">
        <v>32</v>
      </c>
      <c r="N55" s="144" t="s">
        <v>33</v>
      </c>
      <c r="O55" s="144" t="s">
        <v>34</v>
      </c>
      <c r="P55" s="144" t="s">
        <v>35</v>
      </c>
      <c r="Q55" s="43"/>
      <c r="R55" s="190" t="s">
        <v>32</v>
      </c>
      <c r="S55" s="144" t="s">
        <v>33</v>
      </c>
      <c r="T55" s="144" t="s">
        <v>34</v>
      </c>
      <c r="U55" s="144" t="s">
        <v>35</v>
      </c>
      <c r="V55" s="43"/>
      <c r="W55" s="190" t="s">
        <v>32</v>
      </c>
      <c r="X55" s="144" t="s">
        <v>33</v>
      </c>
      <c r="Y55" s="144" t="s">
        <v>34</v>
      </c>
      <c r="Z55" s="144" t="s">
        <v>35</v>
      </c>
    </row>
    <row r="56" spans="1:26">
      <c r="A56" s="102" t="s">
        <v>183</v>
      </c>
      <c r="B56" s="58"/>
      <c r="C56" s="194">
        <v>6264</v>
      </c>
      <c r="D56" s="326">
        <v>5980</v>
      </c>
      <c r="E56" s="326">
        <v>5774</v>
      </c>
      <c r="F56" s="326">
        <v>4821</v>
      </c>
      <c r="G56" s="212"/>
      <c r="H56" s="194">
        <v>5407</v>
      </c>
      <c r="I56" s="194">
        <v>6935</v>
      </c>
      <c r="J56" s="194">
        <v>6818</v>
      </c>
      <c r="K56" s="194">
        <v>6612</v>
      </c>
      <c r="L56" s="43"/>
      <c r="M56" s="194">
        <v>5665</v>
      </c>
      <c r="N56" s="194">
        <v>5662</v>
      </c>
      <c r="O56" s="194">
        <v>5630</v>
      </c>
      <c r="P56" s="194">
        <v>5385.333333333333</v>
      </c>
      <c r="Q56" s="43"/>
      <c r="R56" s="194">
        <v>4641</v>
      </c>
      <c r="S56" s="194">
        <v>4426</v>
      </c>
      <c r="T56" s="194">
        <v>4657</v>
      </c>
      <c r="U56" s="194">
        <v>5011.333333333333</v>
      </c>
      <c r="V56" s="43"/>
      <c r="W56" s="194">
        <v>5047</v>
      </c>
      <c r="X56" s="194">
        <v>5076</v>
      </c>
      <c r="Y56" s="347">
        <v>5093</v>
      </c>
      <c r="Z56" s="347">
        <v>5190</v>
      </c>
    </row>
    <row r="57" spans="1:26">
      <c r="A57" s="102" t="s">
        <v>184</v>
      </c>
      <c r="B57" s="58"/>
      <c r="C57" s="194">
        <v>4412</v>
      </c>
      <c r="D57" s="326">
        <v>3547</v>
      </c>
      <c r="E57" s="326">
        <v>4134</v>
      </c>
      <c r="F57" s="326">
        <v>4965</v>
      </c>
      <c r="G57" s="212"/>
      <c r="H57" s="194">
        <v>5576</v>
      </c>
      <c r="I57" s="194">
        <v>7110</v>
      </c>
      <c r="J57" s="194">
        <v>9207</v>
      </c>
      <c r="K57" s="194">
        <v>9732</v>
      </c>
      <c r="L57" s="43"/>
      <c r="M57" s="194">
        <v>10633</v>
      </c>
      <c r="N57" s="194">
        <v>12190</v>
      </c>
      <c r="O57" s="194">
        <v>12000</v>
      </c>
      <c r="P57" s="194">
        <v>11642.666666666666</v>
      </c>
      <c r="Q57" s="43"/>
      <c r="R57" s="194">
        <v>12164.666666666666</v>
      </c>
      <c r="S57" s="194">
        <v>10295.666666666666</v>
      </c>
      <c r="T57" s="194">
        <v>12090.666666666668</v>
      </c>
      <c r="U57" s="194">
        <v>11350</v>
      </c>
      <c r="V57" s="43"/>
      <c r="W57" s="194">
        <v>10995</v>
      </c>
      <c r="X57" s="194">
        <v>11634.333333333334</v>
      </c>
      <c r="Y57" s="347">
        <v>11176</v>
      </c>
      <c r="Z57" s="347">
        <v>11980</v>
      </c>
    </row>
    <row r="58" spans="1:26">
      <c r="A58" s="101" t="s">
        <v>174</v>
      </c>
      <c r="B58" s="60"/>
      <c r="C58" s="195">
        <v>10676</v>
      </c>
      <c r="D58" s="294">
        <v>9527</v>
      </c>
      <c r="E58" s="294">
        <v>9908</v>
      </c>
      <c r="F58" s="294">
        <v>9786</v>
      </c>
      <c r="G58" s="216"/>
      <c r="H58" s="195">
        <v>10983</v>
      </c>
      <c r="I58" s="195">
        <v>14045</v>
      </c>
      <c r="J58" s="195">
        <v>16025</v>
      </c>
      <c r="K58" s="195">
        <v>16344</v>
      </c>
      <c r="L58" s="43"/>
      <c r="M58" s="195">
        <v>16298</v>
      </c>
      <c r="N58" s="195">
        <v>17852</v>
      </c>
      <c r="O58" s="195">
        <v>17630</v>
      </c>
      <c r="P58" s="195">
        <v>17028</v>
      </c>
      <c r="Q58" s="43"/>
      <c r="R58" s="195">
        <v>16805.666666666664</v>
      </c>
      <c r="S58" s="195">
        <v>14721.666666666666</v>
      </c>
      <c r="T58" s="195">
        <v>16747.666666666668</v>
      </c>
      <c r="U58" s="195">
        <v>16361.333333333332</v>
      </c>
      <c r="V58" s="43"/>
      <c r="W58" s="195">
        <v>16042</v>
      </c>
      <c r="X58" s="195">
        <v>16710.333333333336</v>
      </c>
      <c r="Y58" s="348">
        <v>16269</v>
      </c>
      <c r="Z58" s="348">
        <v>17170</v>
      </c>
    </row>
    <row r="59" spans="1:26">
      <c r="C59" s="43"/>
      <c r="D59" s="43"/>
      <c r="E59" s="43"/>
      <c r="F59" s="43"/>
      <c r="G59" s="43"/>
      <c r="H59" s="43"/>
      <c r="I59" s="43"/>
      <c r="J59" s="43"/>
      <c r="K59" s="43"/>
      <c r="L59" s="43"/>
      <c r="M59" s="43"/>
      <c r="N59" s="43"/>
      <c r="O59" s="43"/>
      <c r="P59" s="43"/>
      <c r="Q59" s="43"/>
      <c r="R59" s="43"/>
      <c r="S59" s="43"/>
      <c r="T59" s="43"/>
      <c r="U59" s="43"/>
      <c r="V59" s="43"/>
      <c r="W59" s="43"/>
      <c r="X59" s="43"/>
      <c r="Y59" s="43"/>
    </row>
    <row r="60" spans="1:26">
      <c r="C60" s="43"/>
      <c r="D60" s="43"/>
      <c r="E60" s="43"/>
      <c r="F60" s="43"/>
      <c r="G60" s="43"/>
      <c r="H60" s="43"/>
      <c r="I60" s="43"/>
      <c r="J60" s="43"/>
      <c r="K60" s="43"/>
      <c r="L60" s="43"/>
      <c r="M60" s="43"/>
      <c r="N60" s="43"/>
      <c r="O60" s="43"/>
      <c r="P60" s="43"/>
      <c r="Q60" s="43"/>
      <c r="R60" s="43"/>
      <c r="S60" s="43"/>
      <c r="T60" s="43"/>
      <c r="U60" s="43"/>
      <c r="V60" s="43"/>
      <c r="W60" s="43"/>
      <c r="X60" s="43"/>
      <c r="Y60" s="43"/>
    </row>
  </sheetData>
  <mergeCells count="30">
    <mergeCell ref="W7:Z7"/>
    <mergeCell ref="W54:Z54"/>
    <mergeCell ref="W44:Z44"/>
    <mergeCell ref="W36:Z36"/>
    <mergeCell ref="W25:Z25"/>
    <mergeCell ref="W15:Z15"/>
    <mergeCell ref="C54:F54"/>
    <mergeCell ref="H54:K54"/>
    <mergeCell ref="M54:P54"/>
    <mergeCell ref="H25:K25"/>
    <mergeCell ref="M36:P36"/>
    <mergeCell ref="M44:P44"/>
    <mergeCell ref="C44:F44"/>
    <mergeCell ref="R54:U54"/>
    <mergeCell ref="R7:U7"/>
    <mergeCell ref="R15:U15"/>
    <mergeCell ref="R25:U25"/>
    <mergeCell ref="R36:U36"/>
    <mergeCell ref="R44:U44"/>
    <mergeCell ref="M7:P7"/>
    <mergeCell ref="M15:P15"/>
    <mergeCell ref="M25:P25"/>
    <mergeCell ref="H44:K44"/>
    <mergeCell ref="C36:F36"/>
    <mergeCell ref="H36:K36"/>
    <mergeCell ref="H7:K7"/>
    <mergeCell ref="H15:K15"/>
    <mergeCell ref="C7:F7"/>
    <mergeCell ref="C15:F15"/>
    <mergeCell ref="C25:F25"/>
  </mergeCells>
  <conditionalFormatting sqref="B8:B11">
    <cfRule type="containsErrors" dxfId="66" priority="924">
      <formula>ISERROR(B8)</formula>
    </cfRule>
  </conditionalFormatting>
  <conditionalFormatting sqref="B16:B21">
    <cfRule type="containsErrors" dxfId="65" priority="340">
      <formula>ISERROR(B16)</formula>
    </cfRule>
  </conditionalFormatting>
  <conditionalFormatting sqref="B26:B29">
    <cfRule type="containsErrors" dxfId="64" priority="213">
      <formula>ISERROR(B26)</formula>
    </cfRule>
  </conditionalFormatting>
  <conditionalFormatting sqref="B37:B40">
    <cfRule type="containsErrors" dxfId="63" priority="421">
      <formula>ISERROR(B37)</formula>
    </cfRule>
  </conditionalFormatting>
  <conditionalFormatting sqref="B45:B50">
    <cfRule type="containsErrors" dxfId="62" priority="196">
      <formula>ISERROR(B45)</formula>
    </cfRule>
  </conditionalFormatting>
  <conditionalFormatting sqref="B55:B58">
    <cfRule type="containsErrors" dxfId="61" priority="138">
      <formula>ISERROR(B55)</formula>
    </cfRule>
  </conditionalFormatting>
  <conditionalFormatting sqref="D8:D11">
    <cfRule type="containsErrors" dxfId="60" priority="721">
      <formula>ISERROR(D8)</formula>
    </cfRule>
  </conditionalFormatting>
  <conditionalFormatting sqref="D16:D21">
    <cfRule type="containsErrors" dxfId="59" priority="339">
      <formula>ISERROR(D16)</formula>
    </cfRule>
  </conditionalFormatting>
  <conditionalFormatting sqref="D26:D29">
    <cfRule type="containsErrors" dxfId="58" priority="212">
      <formula>ISERROR(D26)</formula>
    </cfRule>
  </conditionalFormatting>
  <conditionalFormatting sqref="D37">
    <cfRule type="containsErrors" dxfId="57" priority="375">
      <formula>ISERROR(D37)</formula>
    </cfRule>
  </conditionalFormatting>
  <conditionalFormatting sqref="D45">
    <cfRule type="containsErrors" dxfId="56" priority="373">
      <formula>ISERROR(D45)</formula>
    </cfRule>
  </conditionalFormatting>
  <conditionalFormatting sqref="D55">
    <cfRule type="containsErrors" dxfId="55" priority="136">
      <formula>ISERROR(D55)</formula>
    </cfRule>
  </conditionalFormatting>
  <conditionalFormatting sqref="D38:F40">
    <cfRule type="containsErrors" dxfId="54" priority="397">
      <formula>ISERROR(D38)</formula>
    </cfRule>
  </conditionalFormatting>
  <conditionalFormatting sqref="D46:F50">
    <cfRule type="containsErrors" dxfId="53" priority="193">
      <formula>ISERROR(D46)</formula>
    </cfRule>
  </conditionalFormatting>
  <conditionalFormatting sqref="D56:F58">
    <cfRule type="containsErrors" dxfId="52" priority="174">
      <formula>ISERROR(D56)</formula>
    </cfRule>
  </conditionalFormatting>
  <conditionalFormatting sqref="E9:E11">
    <cfRule type="containsErrors" dxfId="51" priority="738">
      <formula>ISERROR(E9)</formula>
    </cfRule>
  </conditionalFormatting>
  <conditionalFormatting sqref="E17:E21">
    <cfRule type="containsErrors" dxfId="50" priority="338">
      <formula>ISERROR(E17)</formula>
    </cfRule>
  </conditionalFormatting>
  <conditionalFormatting sqref="E27:E29">
    <cfRule type="containsErrors" dxfId="49" priority="211">
      <formula>ISERROR(E27)</formula>
    </cfRule>
  </conditionalFormatting>
  <conditionalFormatting sqref="F37">
    <cfRule type="containsErrors" dxfId="48" priority="374">
      <formula>ISERROR(F37)</formula>
    </cfRule>
  </conditionalFormatting>
  <conditionalFormatting sqref="F45">
    <cfRule type="containsErrors" dxfId="47" priority="372">
      <formula>ISERROR(F45)</formula>
    </cfRule>
  </conditionalFormatting>
  <conditionalFormatting sqref="F55">
    <cfRule type="containsErrors" dxfId="46" priority="135">
      <formula>ISERROR(F55)</formula>
    </cfRule>
  </conditionalFormatting>
  <conditionalFormatting sqref="F8:G11">
    <cfRule type="containsErrors" dxfId="45" priority="683">
      <formula>ISERROR(F8)</formula>
    </cfRule>
  </conditionalFormatting>
  <conditionalFormatting sqref="F16:G21">
    <cfRule type="containsErrors" dxfId="44" priority="336">
      <formula>ISERROR(F16)</formula>
    </cfRule>
  </conditionalFormatting>
  <conditionalFormatting sqref="F26:G29">
    <cfRule type="containsErrors" dxfId="43" priority="209">
      <formula>ISERROR(F26)</formula>
    </cfRule>
  </conditionalFormatting>
  <conditionalFormatting sqref="G37:G40">
    <cfRule type="containsErrors" dxfId="42" priority="381">
      <formula>ISERROR(G37)</formula>
    </cfRule>
  </conditionalFormatting>
  <conditionalFormatting sqref="G45:G50">
    <cfRule type="containsErrors" dxfId="41" priority="192">
      <formula>ISERROR(G45)</formula>
    </cfRule>
  </conditionalFormatting>
  <conditionalFormatting sqref="G55:G58">
    <cfRule type="containsErrors" dxfId="40" priority="137">
      <formula>ISERROR(G55)</formula>
    </cfRule>
  </conditionalFormatting>
  <conditionalFormatting sqref="I8:I11">
    <cfRule type="containsErrors" dxfId="39" priority="663">
      <formula>ISERROR(I8)</formula>
    </cfRule>
  </conditionalFormatting>
  <conditionalFormatting sqref="I16:I21">
    <cfRule type="containsErrors" dxfId="38" priority="335">
      <formula>ISERROR(I16)</formula>
    </cfRule>
  </conditionalFormatting>
  <conditionalFormatting sqref="I26">
    <cfRule type="containsErrors" dxfId="37" priority="296">
      <formula>ISERROR(I26)</formula>
    </cfRule>
  </conditionalFormatting>
  <conditionalFormatting sqref="I37">
    <cfRule type="containsErrors" dxfId="36" priority="371">
      <formula>ISERROR(I37)</formula>
    </cfRule>
  </conditionalFormatting>
  <conditionalFormatting sqref="I45">
    <cfRule type="containsErrors" dxfId="35" priority="369">
      <formula>ISERROR(I45)</formula>
    </cfRule>
  </conditionalFormatting>
  <conditionalFormatting sqref="I55">
    <cfRule type="containsErrors" dxfId="34" priority="134">
      <formula>ISERROR(I55)</formula>
    </cfRule>
  </conditionalFormatting>
  <conditionalFormatting sqref="I29:L29">
    <cfRule type="containsErrors" dxfId="33" priority="275">
      <formula>ISERROR(I29)</formula>
    </cfRule>
  </conditionalFormatting>
  <conditionalFormatting sqref="J9:J11">
    <cfRule type="containsErrors" dxfId="32" priority="668">
      <formula>ISERROR(J9)</formula>
    </cfRule>
  </conditionalFormatting>
  <conditionalFormatting sqref="J17:J21">
    <cfRule type="containsErrors" dxfId="31" priority="334">
      <formula>ISERROR(J17)</formula>
    </cfRule>
  </conditionalFormatting>
  <conditionalFormatting sqref="K37">
    <cfRule type="containsErrors" dxfId="30" priority="370">
      <formula>ISERROR(K37)</formula>
    </cfRule>
  </conditionalFormatting>
  <conditionalFormatting sqref="K45">
    <cfRule type="containsErrors" dxfId="29" priority="368">
      <formula>ISERROR(K45)</formula>
    </cfRule>
  </conditionalFormatting>
  <conditionalFormatting sqref="K55">
    <cfRule type="containsErrors" dxfId="28" priority="133">
      <formula>ISERROR(K55)</formula>
    </cfRule>
  </conditionalFormatting>
  <conditionalFormatting sqref="K8:L11">
    <cfRule type="containsErrors" dxfId="27" priority="638">
      <formula>ISERROR(K8)</formula>
    </cfRule>
  </conditionalFormatting>
  <conditionalFormatting sqref="K16:L21">
    <cfRule type="containsErrors" dxfId="26" priority="332">
      <formula>ISERROR(K16)</formula>
    </cfRule>
  </conditionalFormatting>
  <conditionalFormatting sqref="K26:L26">
    <cfRule type="containsErrors" dxfId="25" priority="292">
      <formula>ISERROR(K26)</formula>
    </cfRule>
  </conditionalFormatting>
  <conditionalFormatting sqref="N8:Q11">
    <cfRule type="containsErrors" dxfId="24" priority="118">
      <formula>ISERROR(N8)</formula>
    </cfRule>
  </conditionalFormatting>
  <conditionalFormatting sqref="N16:Q21">
    <cfRule type="containsErrors" dxfId="23" priority="94">
      <formula>ISERROR(N16)</formula>
    </cfRule>
  </conditionalFormatting>
  <conditionalFormatting sqref="N26:Q26">
    <cfRule type="containsErrors" dxfId="22" priority="91">
      <formula>ISERROR(N26)</formula>
    </cfRule>
  </conditionalFormatting>
  <conditionalFormatting sqref="N29:W29">
    <cfRule type="containsErrors" dxfId="21" priority="17">
      <formula>ISERROR(N29)</formula>
    </cfRule>
  </conditionalFormatting>
  <conditionalFormatting sqref="R9:R11">
    <cfRule type="containsErrors" dxfId="20" priority="62">
      <formula>ISERROR(R9)</formula>
    </cfRule>
  </conditionalFormatting>
  <conditionalFormatting sqref="R17:R21">
    <cfRule type="containsErrors" dxfId="19" priority="51">
      <formula>ISERROR(R17)</formula>
    </cfRule>
  </conditionalFormatting>
  <conditionalFormatting sqref="S8:V11">
    <cfRule type="containsErrors" dxfId="18" priority="34">
      <formula>ISERROR(S8)</formula>
    </cfRule>
  </conditionalFormatting>
  <conditionalFormatting sqref="S16:V21">
    <cfRule type="containsErrors" dxfId="17" priority="28">
      <formula>ISERROR(S16)</formula>
    </cfRule>
  </conditionalFormatting>
  <conditionalFormatting sqref="S26:V26">
    <cfRule type="containsErrors" dxfId="16" priority="27">
      <formula>ISERROR(S26)</formula>
    </cfRule>
  </conditionalFormatting>
  <conditionalFormatting sqref="W9:W11">
    <cfRule type="containsErrors" dxfId="15" priority="23">
      <formula>ISERROR(W9)</formula>
    </cfRule>
  </conditionalFormatting>
  <conditionalFormatting sqref="W17:W21">
    <cfRule type="containsErrors" dxfId="14" priority="18">
      <formula>ISERROR(W17)</formula>
    </cfRule>
  </conditionalFormatting>
  <conditionalFormatting sqref="Y29">
    <cfRule type="containsErrors" dxfId="13" priority="14">
      <formula>ISERROR(Y29)</formula>
    </cfRule>
  </conditionalFormatting>
  <conditionalFormatting sqref="Y9:Y11">
    <cfRule type="containsErrors" dxfId="12" priority="16">
      <formula>ISERROR(Y9)</formula>
    </cfRule>
  </conditionalFormatting>
  <conditionalFormatting sqref="Y17:Y21">
    <cfRule type="containsErrors" dxfId="11" priority="15">
      <formula>ISERROR(Y17)</formula>
    </cfRule>
  </conditionalFormatting>
  <conditionalFormatting sqref="Y8">
    <cfRule type="containsErrors" dxfId="10" priority="13">
      <formula>ISERROR(Y8)</formula>
    </cfRule>
  </conditionalFormatting>
  <conditionalFormatting sqref="X29">
    <cfRule type="containsErrors" dxfId="9" priority="8">
      <formula>ISERROR(X29)</formula>
    </cfRule>
  </conditionalFormatting>
  <conditionalFormatting sqref="X9:X11">
    <cfRule type="containsErrors" dxfId="8" priority="10">
      <formula>ISERROR(X9)</formula>
    </cfRule>
  </conditionalFormatting>
  <conditionalFormatting sqref="X17:X21">
    <cfRule type="containsErrors" dxfId="7" priority="9">
      <formula>ISERROR(X17)</formula>
    </cfRule>
  </conditionalFormatting>
  <conditionalFormatting sqref="X8">
    <cfRule type="containsErrors" dxfId="6" priority="7">
      <formula>ISERROR(X8)</formula>
    </cfRule>
  </conditionalFormatting>
  <conditionalFormatting sqref="X16">
    <cfRule type="containsErrors" dxfId="5" priority="6">
      <formula>ISERROR(X16)</formula>
    </cfRule>
  </conditionalFormatting>
  <conditionalFormatting sqref="X26">
    <cfRule type="containsErrors" dxfId="4" priority="5">
      <formula>ISERROR(X26)</formula>
    </cfRule>
  </conditionalFormatting>
  <conditionalFormatting sqref="Y16">
    <cfRule type="containsErrors" dxfId="3" priority="4">
      <formula>ISERROR(Y16)</formula>
    </cfRule>
  </conditionalFormatting>
  <conditionalFormatting sqref="Y26">
    <cfRule type="containsErrors" dxfId="2" priority="3">
      <formula>ISERROR(Y26)</formula>
    </cfRule>
  </conditionalFormatting>
  <conditionalFormatting sqref="Z17:Z21">
    <cfRule type="containsErrors" dxfId="1" priority="2">
      <formula>ISERROR(Z17)</formula>
    </cfRule>
  </conditionalFormatting>
  <conditionalFormatting sqref="Z29">
    <cfRule type="containsErrors" dxfId="0" priority="1">
      <formula>ISERROR(Z29)</formula>
    </cfRule>
  </conditionalFormatting>
  <pageMargins left="7.874015748031496E-2" right="7.874015748031496E-2" top="0.19685039370078741" bottom="0.19685039370078741" header="0.11811023622047245" footer="0.11811023622047245"/>
  <pageSetup paperSize="9" scale="67" orientation="landscape" r:id="rId1"/>
  <headerFooter>
    <oddFooter>&amp;L&amp;"Segoe UI,Standard"&amp;8&amp;K00-049BAWAG Group AG&amp;R&amp;"Segoe UI,Standard"&amp;8&amp;K00-049&amp;D</oddFooter>
  </headerFooter>
  <ignoredErrors>
    <ignoredError sqref="B7 B16 B15 C7 B8:D8 C15:F16 B12:D14 H7:H8 H12:H14 H16:J16 H15 M12:M14"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0268B891E7F274F94769A443DD80495" ma:contentTypeVersion="19" ma:contentTypeDescription="Ein neues Dokument erstellen." ma:contentTypeScope="" ma:versionID="415091544e37361bb363dfbf4805e50d">
  <xsd:schema xmlns:xsd="http://www.w3.org/2001/XMLSchema" xmlns:xs="http://www.w3.org/2001/XMLSchema" xmlns:p="http://schemas.microsoft.com/office/2006/metadata/properties" xmlns:ns1="http://schemas.microsoft.com/sharepoint/v3" xmlns:ns2="70b5e236-16ea-4102-ac1e-673ff2569fd4" xmlns:ns3="075b8685-7716-4106-b485-28cf37c61ef6" targetNamespace="http://schemas.microsoft.com/office/2006/metadata/properties" ma:root="true" ma:fieldsID="280a34f1d6129ae2fa4e0e9efccaada2" ns1:_="" ns2:_="" ns3:_="">
    <xsd:import namespace="http://schemas.microsoft.com/sharepoint/v3"/>
    <xsd:import namespace="70b5e236-16ea-4102-ac1e-673ff2569fd4"/>
    <xsd:import namespace="075b8685-7716-4106-b485-28cf37c61e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Eigenschaften der einheitlichen Compliancerichtlinie" ma:hidden="true" ma:internalName="_ip_UnifiedCompliancePolicyProperties">
      <xsd:simpleType>
        <xsd:restriction base="dms:Note"/>
      </xsd:simpleType>
    </xsd:element>
    <xsd:element name="_ip_UnifiedCompliancePolicyUIAction" ma:index="25" nillable="true" ma:displayName="UI-Aktion der einheitlichen Compliancerichtlini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b5e236-16ea-4102-ac1e-673ff2569f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459a0dbc-3429-4bc1-9694-17d881b83c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5b8685-7716-4106-b485-28cf37c61ef6"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b85f965f-238a-4b5d-9c9a-93d357aa213a}" ma:internalName="TaxCatchAll" ma:showField="CatchAllData" ma:web="075b8685-7716-4106-b485-28cf37c61e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0b5e236-16ea-4102-ac1e-673ff2569fd4">
      <Terms xmlns="http://schemas.microsoft.com/office/infopath/2007/PartnerControls"/>
    </lcf76f155ced4ddcb4097134ff3c332f>
    <TaxCatchAll xmlns="075b8685-7716-4106-b485-28cf37c61ef6"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6E5C7B6-626D-4FCF-9FDB-0592088FAE5B}"/>
</file>

<file path=customXml/itemProps2.xml><?xml version="1.0" encoding="utf-8"?>
<ds:datastoreItem xmlns:ds="http://schemas.openxmlformats.org/officeDocument/2006/customXml" ds:itemID="{8FE3F389-91CC-42E1-A660-C717D56EFE69}"/>
</file>

<file path=customXml/itemProps3.xml><?xml version="1.0" encoding="utf-8"?>
<ds:datastoreItem xmlns:ds="http://schemas.openxmlformats.org/officeDocument/2006/customXml" ds:itemID="{9BCAC184-05B4-4148-93C7-4755E2D8D84D}"/>
</file>

<file path=docProps/app.xml><?xml version="1.0" encoding="utf-8"?>
<Properties xmlns="http://schemas.openxmlformats.org/officeDocument/2006/extended-properties" xmlns:vt="http://schemas.openxmlformats.org/officeDocument/2006/docPropsVTypes">
  <Application>Microsoft Excel Online</Application>
  <Manager/>
  <Company>BAWAG PSK</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Innig, Marcus</dc:creator>
  <cp:keywords/>
  <dc:description/>
  <cp:lastModifiedBy/>
  <cp:revision/>
  <dcterms:created xsi:type="dcterms:W3CDTF">2018-04-24T08:53:21Z</dcterms:created>
  <dcterms:modified xsi:type="dcterms:W3CDTF">2024-03-12T11:06:52Z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y fmtid="{D5CDD505-2E9C-101B-9397-08002B2CF9AE}" pid="3" name="MSIP_Label_b0e4137d-3c3f-4cec-9f07-da88235b25cd_Enabled">
    <vt:lpwstr>true</vt:lpwstr>
  </property>
  <property fmtid="{D5CDD505-2E9C-101B-9397-08002B2CF9AE}" pid="4" name="MSIP_Label_b0e4137d-3c3f-4cec-9f07-da88235b25cd_SetDate">
    <vt:lpwstr>2021-01-22T12:50:32Z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0c9bb1ce-6bc0-4f5f-b14e-18eae8cc2cfd</vt:lpwstr>
  </property>
  <property fmtid="{D5CDD505-2E9C-101B-9397-08002B2CF9AE}" pid="9" name="MSIP_Label_b0e4137d-3c3f-4cec-9f07-da88235b25cd_ContentBits">
    <vt:lpwstr>0</vt:lpwstr>
  </property>
  <property fmtid="{D5CDD505-2E9C-101B-9397-08002B2CF9AE}" pid="10" name="ContentTypeId">
    <vt:lpwstr>0x010100A0268B891E7F274F94769A443DD80495</vt:lpwstr>
  </property>
  <property fmtid="{D5CDD505-2E9C-101B-9397-08002B2CF9AE}" pid="11" name="MediaServiceImageTags">
    <vt:lpwstr/>
  </property>
</Properties>
</file>