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Korrektur\"/>
    </mc:Choice>
  </mc:AlternateContent>
  <xr:revisionPtr revIDLastSave="0" documentId="8_{D1DB0386-563B-4C02-A35D-DA483CFAD1D5}" xr6:coauthVersionLast="47" xr6:coauthVersionMax="47" xr10:uidLastSave="{00000000-0000-0000-0000-000000000000}"/>
  <bookViews>
    <workbookView xWindow="885" yWindow="720" windowWidth="28800" windowHeight="15435"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Hogan, John - Personal View" guid="{51EFF3A7-EBAD-4444-AC2F-4C032192BE96}" mergeInterval="0" personalView="1" maximized="1" xWindow="-8" yWindow="-8" windowWidth="1936" windowHeight="1056" tabRatio="842" activeSheetId="2"/>
    <customWorkbookView name="Moody's Investors Service - Personal View" guid="{177A950E-F986-4F9F-BF7A-3EE97148E8BF}" mergeInterval="0" personalView="1" maximized="1" windowWidth="1276" windowHeight="835" tabRatio="9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35" l="1"/>
  <c r="G399" i="35" l="1"/>
  <c r="F399" i="35"/>
  <c r="D399" i="35"/>
  <c r="C399" i="35"/>
  <c r="F186" i="35"/>
  <c r="G186" i="35"/>
  <c r="C186" i="35"/>
  <c r="G173" i="35"/>
  <c r="F173" i="35"/>
  <c r="C173" i="35"/>
  <c r="F57" i="35"/>
  <c r="F28" i="35"/>
  <c r="C15" i="35"/>
  <c r="F218" i="34"/>
  <c r="F219" i="34"/>
  <c r="F220" i="34"/>
  <c r="F217" i="34"/>
  <c r="F140" i="34"/>
  <c r="F141" i="34"/>
  <c r="F142" i="34"/>
  <c r="F148" i="34"/>
  <c r="F149" i="34"/>
  <c r="F150" i="34"/>
  <c r="F138" i="34"/>
  <c r="C58" i="34"/>
  <c r="F46" i="34"/>
  <c r="F143" i="34"/>
  <c r="F113" i="34"/>
  <c r="F412" i="35"/>
  <c r="C412" i="35"/>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F36" i="35" l="1"/>
  <c r="F155" i="34"/>
  <c r="F147" i="34"/>
  <c r="F139" i="34"/>
  <c r="F154" i="34"/>
  <c r="F146" i="34"/>
  <c r="F153" i="34"/>
  <c r="F145" i="34"/>
  <c r="F152" i="34"/>
  <c r="F144" i="34"/>
  <c r="F151" i="34"/>
  <c r="F128" i="34"/>
  <c r="F120" i="34"/>
  <c r="F119" i="34"/>
  <c r="F126" i="34"/>
  <c r="F118" i="34"/>
  <c r="F125" i="34"/>
  <c r="F117" i="34"/>
  <c r="F124" i="34"/>
  <c r="F116" i="34"/>
  <c r="F127" i="34"/>
  <c r="F123" i="34"/>
  <c r="F115" i="34"/>
  <c r="F112" i="34"/>
  <c r="F122" i="34"/>
  <c r="F114" i="34"/>
  <c r="F129" i="34"/>
  <c r="F121" i="34"/>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 r="F166" i="34"/>
  <c r="F165" i="34"/>
  <c r="F164" i="34"/>
  <c r="F16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1">
    <s v="ThisWorkbookDataModel"/>
    <s v="[Measures].[Summe von SLICE]"/>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Measures].[Summe von SLICE 3]"/>
    <s v="[Measures].[Summe von SLICE 4]"/>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s v="[HTT_RESIDENTIAL_TOP10].[DATUM].&amp;[2022-12-30T00:00:00]"/>
    <s v="[HTT_COMMERCIAL_TOP10].[DATUM].&amp;[2022-12-30T00:00:00]"/>
    <s v="[HTT_MORTGAGE_TOP10].[DATUM].&amp;[2022-12-30T00:00:00]"/>
    <s v="[HTT_MORTGAGE_LOAN].[DATUM].&amp;[2022-12-30T00:00:00]"/>
    <s v="[HTT_COVERED_BOND].[DATUM].&amp;[2022-12-30T00:00:00]"/>
  </metadataStrings>
  <mdxMetadata count="116">
    <mdx n="0" f="m">
      <t c="1">
        <n x="7"/>
      </t>
    </mdx>
    <mdx n="0" f="m">
      <t c="1">
        <n x="8"/>
      </t>
    </mdx>
    <mdx n="0" f="m">
      <t c="1">
        <n x="9"/>
      </t>
    </mdx>
    <mdx n="0" f="m">
      <t c="1">
        <n x="10"/>
      </t>
    </mdx>
    <mdx n="0" f="m">
      <t c="1">
        <n x="11"/>
      </t>
    </mdx>
    <mdx n="0" f="m">
      <t c="1">
        <n x="12"/>
      </t>
    </mdx>
    <mdx n="0" f="m">
      <t c="1">
        <n x="1"/>
      </t>
    </mdx>
    <mdx n="0" f="m">
      <t c="1">
        <n x="31"/>
      </t>
    </mdx>
    <mdx n="0" f="m">
      <t c="1">
        <n x="32"/>
      </t>
    </mdx>
    <mdx n="0" f="m">
      <t c="1">
        <n x="33"/>
      </t>
    </mdx>
    <mdx n="0" f="m">
      <t c="1">
        <n x="27"/>
      </t>
    </mdx>
    <mdx n="0" f="m">
      <t c="1">
        <n x="34"/>
      </t>
    </mdx>
    <mdx n="0" f="m">
      <t c="1">
        <n x="35"/>
      </t>
    </mdx>
    <mdx n="0" f="m">
      <t c="1">
        <n x="36"/>
      </t>
    </mdx>
    <mdx n="0" f="m">
      <t c="1">
        <n x="37"/>
      </t>
    </mdx>
    <mdx n="0" f="m">
      <t c="1">
        <n x="38"/>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3"/>
      </t>
    </mdx>
    <mdx n="0" f="m">
      <t c="1">
        <n x="4"/>
      </t>
    </mdx>
    <mdx n="0" f="m">
      <t c="1">
        <n x="61"/>
      </t>
    </mdx>
    <mdx n="0" f="m">
      <t c="1">
        <n x="62"/>
      </t>
    </mdx>
    <mdx n="0" f="m">
      <t c="1">
        <n x="63"/>
      </t>
    </mdx>
    <mdx n="0" f="m">
      <t c="1">
        <n x="64"/>
      </t>
    </mdx>
    <mdx n="0" f="m">
      <t c="1">
        <n x="65"/>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13"/>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84"/>
      </t>
    </mdx>
    <mdx n="0" f="m">
      <t c="1">
        <n x="85"/>
      </t>
    </mdx>
    <mdx n="0" f="m">
      <t c="1">
        <n x="86"/>
      </t>
    </mdx>
    <mdx n="0" f="m">
      <t c="1">
        <n x="87"/>
      </t>
    </mdx>
    <mdx n="0" f="m">
      <t c="1">
        <n x="88"/>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5"/>
      </t>
    </mdx>
    <mdx n="0" f="m">
      <t c="1">
        <n x="2"/>
      </t>
    </mdx>
    <mdx n="0" f="m">
      <t c="1">
        <n x="99"/>
      </t>
    </mdx>
    <mdx n="0" f="m">
      <t c="1">
        <n x="100"/>
      </t>
    </mdx>
    <mdx n="0" f="m">
      <t c="1">
        <n x="101"/>
      </t>
    </mdx>
    <mdx n="0" f="m">
      <t c="1">
        <n x="102"/>
      </t>
    </mdx>
    <mdx n="0" f="m">
      <t c="1">
        <n x="103"/>
      </t>
    </mdx>
    <mdx n="0" f="m">
      <t c="1">
        <n x="6"/>
      </t>
    </mdx>
    <mdx n="0" f="m">
      <t c="1">
        <n x="104"/>
      </t>
    </mdx>
    <mdx n="0" f="m">
      <t c="1">
        <n x="105"/>
      </t>
    </mdx>
    <mdx n="0" f="v">
      <t c="2">
        <n x="28"/>
        <n x="106"/>
      </t>
    </mdx>
    <mdx n="0" f="v">
      <t c="2">
        <n x="29"/>
        <n x="107"/>
      </t>
    </mdx>
    <mdx n="0" f="v">
      <t c="2">
        <n x="30"/>
        <n x="108"/>
      </t>
    </mdx>
    <mdx n="0" f="m">
      <t c="1">
        <n x="109"/>
      </t>
    </mdx>
    <mdx n="0" f="m">
      <t c="1">
        <n x="110"/>
      </t>
    </mdx>
    <mdx n="0" f="v">
      <t c="3">
        <n x="1"/>
        <n x="109"/>
        <n x="50"/>
      </t>
    </mdx>
    <mdx n="0" f="v">
      <t c="4">
        <n x="4"/>
        <n x="109"/>
        <n x="5"/>
        <n x="19"/>
      </t>
    </mdx>
    <mdx n="0" f="v">
      <t c="4">
        <n x="4"/>
        <n x="109"/>
        <n x="5"/>
        <n x="20"/>
      </t>
    </mdx>
    <mdx n="0" f="v">
      <t c="4">
        <n x="4"/>
        <n x="109"/>
        <n x="5"/>
        <n x="21"/>
      </t>
    </mdx>
    <mdx n="0" f="v">
      <t c="4">
        <n x="4"/>
        <n x="109"/>
        <n x="5"/>
        <n x="22"/>
      </t>
    </mdx>
    <mdx n="0" f="v">
      <t c="4">
        <n x="4"/>
        <n x="109"/>
        <n x="5"/>
        <n x="23"/>
      </t>
    </mdx>
    <mdx n="0" f="v">
      <t c="4">
        <n x="4"/>
        <n x="109"/>
        <n x="5"/>
        <n x="24"/>
      </t>
    </mdx>
    <mdx n="0" f="v">
      <t c="4">
        <n x="4"/>
        <n x="109"/>
        <n x="5"/>
        <n x="25"/>
      </t>
    </mdx>
    <mdx n="0" f="v">
      <t c="4">
        <n x="4"/>
        <n x="109"/>
        <n x="5"/>
        <n x="26"/>
      </t>
    </mdx>
  </mdxMetadata>
  <valueMetadata count="11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valueMetadata>
</metadata>
</file>

<file path=xl/sharedStrings.xml><?xml version="1.0" encoding="utf-8"?>
<sst xmlns="http://schemas.openxmlformats.org/spreadsheetml/2006/main" count="7234" uniqueCount="4680">
  <si>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</si>
  <si>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</si>
  <si>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</si>
  <si>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</si>
  <si>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</si>
  <si>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</si>
  <si>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</si>
  <si>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</si>
  <si>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</si>
  <si>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</si>
  <si>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</si>
  <si>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</si>
  <si>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</si>
  <si>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</si>
  <si>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</si>
  <si>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</si>
  <si>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</si>
  <si>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</si>
  <si>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</si>
  <si>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</si>
  <si>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</si>
  <si>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</si>
  <si>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</si>
  <si>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</si>
  <si>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</si>
  <si>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</si>
  <si>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</si>
  <si>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</si>
  <si>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</si>
  <si>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</si>
  <si>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</si>
  <si>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</si>
  <si>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</si>
  <si>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</si>
  <si>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</si>
  <si>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</si>
  <si>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</si>
  <si>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</si>
  <si>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</si>
  <si>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</si>
  <si>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</si>
  <si>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</si>
  <si>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</si>
  <si>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</si>
  <si>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</si>
  <si>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</si>
  <si>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</si>
  <si>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</si>
  <si>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</si>
  <si>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</si>
  <si>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</si>
  <si>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</si>
  <si>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</si>
  <si>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</si>
  <si>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</si>
  <si>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</si>
  <si>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</si>
  <si>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</si>
  <si>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</si>
  <si>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</si>
  <si>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</si>
  <si>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</si>
  <si>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</si>
  <si>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</si>
  <si>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</si>
  <si>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</si>
  <si>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</si>
  <si>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</si>
  <si>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</si>
  <si>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</si>
  <si>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</si>
  <si>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</si>
  <si>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</si>
  <si>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</si>
  <si>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</si>
  <si>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</si>
  <si>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</si>
  <si>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</si>
  <si>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</si>
  <si>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</si>
  <si>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</si>
  <si>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</si>
  <si>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</si>
  <si>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</si>
  <si>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</si>
  <si>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</si>
  <si>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</si>
  <si>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</si>
  <si>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</si>
  <si>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</si>
  <si>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</si>
  <si>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</si>
  <si>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</si>
  <si>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</si>
  <si>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</si>
  <si>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</si>
  <si>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</si>
  <si>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</si>
  <si>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</si>
  <si>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</si>
  <si>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</si>
  <si>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</si>
  <si>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</si>
  <si>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</si>
  <si>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</si>
  <si>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</si>
  <si>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</si>
  <si>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</si>
  <si>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</si>
  <si>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</si>
  <si>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</si>
  <si>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</si>
  <si>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</si>
  <si>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</si>
  <si>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</si>
  <si>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</si>
  <si>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</si>
  <si>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</si>
  <si>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</si>
  <si>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</si>
  <si>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</si>
  <si>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</si>
  <si>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</si>
  <si>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</si>
  <si>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</si>
  <si>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</si>
  <si>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</si>
  <si>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</si>
  <si>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</si>
  <si>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</si>
  <si>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</si>
  <si>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</si>
  <si>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</si>
  <si>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</si>
  <si>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</si>
  <si>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</si>
  <si>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</si>
  <si>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</si>
  <si>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</si>
  <si>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</si>
  <si>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</si>
  <si>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</si>
  <si>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</si>
  <si>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</si>
  <si>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</si>
  <si>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</si>
  <si>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</si>
  <si>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</si>
  <si>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</si>
  <si>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</si>
  <si>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</si>
  <si>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</si>
  <si>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</si>
  <si>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</si>
  <si>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</si>
  <si>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</si>
  <si>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</si>
  <si>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</si>
  <si>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</si>
  <si>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</si>
  <si>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</si>
  <si>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</si>
  <si>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</si>
  <si>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</si>
  <si>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</si>
  <si>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</si>
  <si>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</si>
  <si>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</si>
  <si>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</si>
  <si>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</si>
  <si>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</si>
  <si>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</si>
  <si>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</si>
  <si>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</si>
  <si>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</si>
  <si>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</si>
  <si>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</si>
  <si>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</si>
  <si>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</si>
  <si>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</si>
  <si>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</si>
  <si>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</si>
  <si>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</si>
  <si>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</si>
  <si>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</si>
  <si>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</si>
  <si>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</si>
  <si>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</si>
  <si>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</si>
  <si>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</si>
  <si>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</si>
  <si>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</si>
  <si>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</si>
  <si>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</si>
  <si>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</si>
  <si>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</si>
  <si>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</si>
  <si>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</si>
  <si>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</si>
  <si>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</si>
  <si>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</si>
  <si>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</si>
  <si>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</si>
  <si>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</si>
  <si>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</si>
  <si>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</si>
  <si>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</si>
  <si>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</si>
  <si>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</si>
  <si>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</si>
  <si>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</si>
  <si>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</si>
  <si>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</si>
  <si>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</si>
  <si>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</si>
  <si>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</si>
  <si>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</si>
  <si>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</si>
  <si>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</si>
  <si>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</si>
  <si>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</si>
  <si>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</si>
  <si>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</si>
  <si>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</si>
  <si>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</si>
  <si>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</si>
  <si>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</si>
  <si>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</si>
  <si>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</si>
  <si>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</si>
  <si>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</si>
  <si>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</si>
  <si>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</si>
  <si>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</si>
  <si>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</si>
  <si>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</si>
  <si>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</si>
  <si>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</si>
  <si>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</si>
  <si>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</si>
  <si>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</si>
  <si>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</si>
  <si>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</si>
  <si>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</si>
  <si>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</si>
  <si>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</si>
  <si>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</si>
  <si>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</si>
  <si>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</si>
  <si>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</si>
  <si>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</si>
  <si>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</si>
  <si>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</si>
  <si>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</si>
  <si>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</si>
  <si>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</si>
  <si>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</si>
  <si>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</si>
  <si>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</si>
  <si>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</si>
  <si>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</si>
  <si>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</si>
  <si>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</si>
  <si>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</si>
  <si>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</si>
  <si>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</si>
  <si>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</si>
  <si>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</si>
  <si>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</si>
  <si>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</si>
  <si>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</si>
  <si>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</si>
  <si>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</si>
  <si>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</si>
  <si>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</si>
  <si>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</si>
  <si>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</si>
  <si>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</si>
  <si>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</si>
  <si>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</si>
  <si>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</si>
  <si>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</si>
  <si>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</si>
  <si>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</si>
  <si>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</si>
  <si>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</si>
  <si>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</si>
  <si>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</si>
  <si>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</si>
  <si>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</si>
  <si>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</si>
  <si>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</si>
  <si>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</si>
  <si>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</si>
  <si>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</si>
  <si>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</si>
  <si>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</si>
  <si>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</si>
  <si>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</si>
  <si>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</si>
  <si>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</si>
  <si>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</si>
  <si>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</si>
  <si>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</si>
  <si>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</si>
  <si>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</si>
  <si>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</si>
  <si>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</si>
  <si>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</si>
  <si>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</si>
  <si>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</si>
  <si>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</si>
  <si>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</si>
  <si>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</si>
  <si>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</si>
  <si>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</si>
  <si>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</si>
  <si>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</si>
  <si>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</si>
  <si>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</si>
  <si>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</si>
  <si>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</si>
  <si>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</si>
  <si>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</si>
  <si>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</si>
  <si>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</si>
  <si>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</si>
  <si>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</si>
  <si>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</si>
  <si>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</si>
  <si>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</si>
  <si>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</si>
  <si>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</si>
  <si>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</si>
  <si>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</si>
  <si>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</si>
  <si>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</si>
  <si>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</si>
  <si>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</si>
  <si>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</si>
  <si>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</si>
  <si>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</si>
  <si>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</si>
  <si>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</si>
  <si>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</si>
  <si>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</si>
  <si>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</si>
  <si>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</si>
  <si>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</si>
  <si>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</si>
  <si>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</si>
  <si>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</si>
  <si>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</si>
  <si>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</si>
  <si>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</si>
  <si>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</si>
  <si>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</si>
  <si>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</si>
  <si>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</si>
  <si>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</si>
  <si>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</si>
  <si>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</si>
  <si>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</si>
  <si>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</si>
  <si>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</si>
  <si>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</si>
  <si>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</si>
  <si>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</si>
  <si>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</si>
  <si>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</si>
  <si>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</si>
  <si>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</si>
  <si>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</si>
  <si>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</si>
  <si>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</si>
  <si>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</si>
  <si>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</si>
  <si>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</si>
  <si>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</si>
  <si>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</si>
  <si>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</si>
  <si>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</si>
  <si>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</si>
  <si>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</si>
  <si>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</si>
  <si>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</si>
  <si>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</si>
  <si>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</si>
  <si>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</si>
  <si>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</si>
  <si>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</si>
  <si>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</si>
  <si>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</si>
  <si>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</si>
  <si>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</si>
  <si>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</si>
  <si>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</si>
  <si>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</si>
  <si>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</si>
  <si>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</si>
  <si>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</si>
  <si>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</si>
  <si>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</si>
  <si>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</si>
  <si>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</si>
  <si>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</si>
  <si>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</si>
  <si>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</si>
  <si>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</si>
  <si>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</si>
  <si>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</si>
  <si>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</si>
  <si>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</si>
  <si>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</si>
  <si>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</si>
  <si>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</si>
  <si>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</si>
  <si>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</si>
  <si>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</si>
  <si>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</si>
  <si>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</si>
  <si>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</si>
  <si>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</si>
  <si>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</si>
  <si>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</si>
  <si>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</si>
  <si>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</si>
  <si>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</si>
  <si>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</si>
  <si>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</si>
  <si>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</si>
  <si>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</si>
  <si>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</si>
  <si>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</si>
  <si>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</si>
  <si>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</si>
  <si>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</si>
  <si>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</si>
  <si>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</si>
  <si>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</si>
  <si>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</si>
  <si>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</si>
  <si>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</si>
  <si>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</si>
  <si>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</si>
  <si>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</si>
  <si>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</si>
  <si>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</si>
  <si>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</si>
  <si>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</si>
  <si>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</si>
  <si>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</si>
  <si>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</si>
  <si>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</si>
  <si>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</si>
  <si>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</si>
  <si>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</si>
  <si>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</si>
  <si>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</si>
  <si>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</si>
  <si>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</si>
  <si>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</si>
  <si>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</si>
  <si>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</si>
  <si>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</si>
  <si>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</si>
  <si>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</si>
  <si>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</si>
  <si>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</si>
  <si>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</si>
  <si>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</si>
  <si>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</si>
  <si>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</si>
  <si>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</si>
  <si>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</si>
  <si>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</si>
  <si>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</si>
  <si>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</si>
  <si>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</si>
  <si>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</si>
  <si>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</si>
  <si>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</si>
  <si>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</si>
  <si>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</si>
  <si>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</si>
  <si>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</si>
  <si>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</si>
  <si>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</si>
  <si>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</si>
  <si>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</si>
  <si>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</si>
  <si>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</si>
  <si>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</si>
  <si>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</si>
  <si>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</si>
  <si>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</si>
  <si>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</si>
  <si>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</si>
  <si>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</si>
  <si>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</si>
  <si>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</si>
  <si>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</si>
  <si>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</si>
  <si>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</si>
  <si>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</si>
  <si>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</si>
  <si>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</si>
  <si>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</si>
  <si>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</si>
  <si>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</si>
  <si>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</si>
  <si>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</si>
  <si>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</si>
  <si>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</si>
  <si>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</si>
  <si>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</si>
  <si>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</si>
  <si>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</si>
  <si>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</si>
  <si>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</si>
  <si>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</si>
  <si>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</si>
  <si>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</si>
  <si>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</si>
  <si>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</si>
  <si>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</si>
  <si>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</si>
  <si>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</si>
  <si>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</si>
  <si>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</si>
  <si>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</si>
  <si>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</si>
  <si>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</si>
  <si>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</si>
  <si>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</si>
  <si>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</si>
  <si>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</si>
  <si>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</si>
  <si>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</si>
  <si>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</si>
  <si>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</si>
  <si>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</si>
  <si>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</si>
  <si>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</si>
  <si>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</si>
  <si>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</si>
  <si>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</si>
  <si>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</si>
  <si>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</si>
  <si>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</si>
  <si>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</si>
  <si>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</si>
  <si>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</si>
  <si>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</si>
  <si>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</si>
  <si>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</si>
  <si>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</si>
  <si>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</si>
  <si>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</si>
  <si>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</si>
  <si>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</si>
  <si>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</si>
  <si>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</si>
  <si>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</si>
  <si>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</si>
  <si>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</si>
  <si>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</si>
  <si>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</si>
  <si>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</si>
  <si>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</si>
  <si>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</si>
  <si>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</si>
  <si>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</si>
  <si>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</si>
  <si>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</si>
  <si>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</si>
  <si>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</si>
  <si>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</si>
  <si>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</si>
  <si>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</si>
  <si>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</si>
  <si>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</si>
  <si>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</si>
  <si>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</si>
  <si>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</si>
  <si>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</si>
  <si>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</si>
  <si>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</si>
  <si>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</si>
  <si>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</si>
  <si>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</si>
  <si>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</si>
  <si>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</si>
  <si>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</si>
  <si>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</si>
  <si>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</si>
  <si>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</si>
  <si>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</si>
  <si>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</si>
  <si>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</si>
  <si>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</si>
  <si>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</si>
  <si>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</si>
  <si>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</si>
  <si>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</si>
  <si>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</si>
  <si>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</si>
  <si>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</si>
  <si>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</si>
  <si>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</si>
  <si>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</si>
  <si>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</si>
  <si>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</si>
  <si>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</si>
  <si>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</si>
  <si>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</si>
  <si>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</si>
  <si>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</si>
  <si>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</si>
  <si>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</si>
  <si>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</si>
  <si>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</si>
  <si>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</si>
  <si>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</si>
  <si>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</si>
  <si>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</si>
  <si>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</si>
  <si>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</si>
  <si>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</si>
  <si>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</si>
  <si>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</si>
  <si>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</si>
  <si>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</si>
  <si>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</si>
  <si>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</si>
  <si>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</si>
  <si>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</si>
  <si>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</si>
  <si>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</si>
  <si>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</si>
  <si>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</si>
  <si>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</si>
  <si>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</si>
  <si>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</si>
  <si>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</si>
  <si>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</si>
  <si>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</si>
  <si>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</si>
  <si>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</si>
  <si>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</si>
  <si>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</si>
  <si>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</si>
  <si>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</si>
  <si>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</si>
  <si>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</si>
  <si>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</si>
  <si>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</si>
  <si>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</si>
  <si>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</si>
  <si>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</si>
  <si>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</si>
  <si>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</si>
  <si>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</si>
  <si>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</si>
  <si>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</si>
  <si>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</si>
  <si>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</si>
  <si>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</si>
  <si>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</si>
  <si>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</si>
  <si>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</si>
  <si>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</si>
  <si>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</si>
  <si>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</si>
  <si>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</si>
  <si>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</si>
  <si>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</si>
  <si>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</si>
  <si>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</si>
  <si>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</si>
  <si>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</si>
  <si>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</si>
  <si>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</si>
  <si>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</si>
  <si>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</si>
  <si>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</si>
  <si>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</si>
  <si>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</si>
  <si>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</si>
  <si>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</si>
  <si>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</si>
  <si>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</si>
  <si>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</si>
  <si>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</si>
  <si>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</si>
  <si>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</si>
  <si>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</si>
  <si>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</si>
  <si>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</si>
  <si>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</si>
  <si>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</si>
  <si>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</si>
  <si>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</si>
  <si>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</si>
  <si>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</si>
  <si>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</si>
  <si>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</si>
  <si>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</si>
  <si>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</si>
  <si>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</si>
  <si>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</si>
  <si>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</si>
  <si>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</si>
  <si>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</si>
  <si>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</si>
  <si>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</si>
  <si>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</si>
  <si>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</si>
  <si>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</si>
  <si>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</si>
  <si>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</si>
  <si>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</si>
  <si>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</si>
  <si>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</si>
  <si>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</si>
  <si>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</si>
  <si>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</si>
  <si>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</si>
  <si>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</si>
  <si>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</si>
  <si>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</si>
  <si>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</si>
  <si>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</si>
  <si>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</si>
  <si>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</si>
  <si>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</si>
  <si>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</si>
  <si>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</si>
  <si>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</si>
  <si>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</si>
  <si>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</si>
  <si>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</si>
  <si>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</si>
  <si>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</si>
  <si>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</si>
  <si>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</si>
  <si>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</si>
  <si>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</si>
  <si>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</si>
  <si>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</si>
  <si>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</si>
  <si>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</si>
  <si>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</si>
  <si>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</si>
  <si>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</si>
  <si>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</si>
  <si>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</si>
  <si>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</si>
  <si>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</si>
  <si>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</si>
  <si>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</si>
  <si>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</si>
  <si>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</si>
  <si>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</si>
  <si>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</si>
  <si>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</si>
  <si>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</si>
  <si>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</si>
  <si>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</si>
  <si>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</si>
  <si>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</si>
  <si>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</si>
  <si>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</si>
  <si>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</si>
  <si>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</si>
  <si>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</si>
  <si>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</si>
  <si>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</si>
  <si>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</si>
  <si>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</si>
  <si>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</si>
  <si>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</si>
  <si>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</si>
  <si>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</si>
  <si>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</si>
  <si>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</si>
  <si>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</si>
  <si>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</si>
  <si>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</si>
  <si>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</si>
  <si>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</si>
  <si>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</si>
  <si>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</si>
  <si>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</si>
  <si>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</si>
  <si>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</si>
  <si>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</si>
  <si>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</si>
  <si>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</si>
  <si>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</si>
  <si>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</si>
  <si>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</si>
  <si>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</si>
  <si>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</si>
  <si>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</si>
  <si>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</si>
  <si>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</si>
  <si>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</si>
  <si>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</si>
  <si>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</si>
  <si>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</si>
  <si>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</si>
  <si>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</si>
  <si>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</si>
  <si>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</si>
  <si>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</si>
  <si>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</si>
  <si>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</si>
  <si>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</si>
  <si>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</si>
  <si>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</si>
  <si>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</si>
  <si>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</si>
  <si>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</si>
  <si>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</si>
  <si>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</si>
  <si>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</si>
  <si>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</si>
  <si>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</si>
  <si>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</si>
  <si>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</si>
  <si>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</si>
  <si>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</si>
  <si>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</si>
  <si>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</si>
  <si>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</si>
  <si>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</si>
  <si>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</si>
  <si>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</si>
  <si>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</si>
  <si>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</si>
  <si>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</si>
  <si>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</si>
  <si>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</si>
  <si>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</si>
  <si>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</si>
  <si>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</si>
  <si>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</si>
  <si>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</si>
  <si>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</si>
  <si>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</si>
  <si>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</si>
  <si>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</si>
  <si>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</si>
  <si>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</si>
  <si>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</si>
  <si>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</si>
  <si>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</si>
  <si>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</si>
  <si>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</si>
  <si>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</si>
  <si>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</si>
  <si>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</si>
  <si>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</si>
  <si>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</si>
  <si>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</si>
  <si>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</si>
  <si>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</si>
  <si>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</si>
  <si>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</si>
  <si>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</si>
  <si>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</si>
  <si>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</si>
  <si>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</si>
  <si>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</si>
  <si>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</si>
  <si>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</si>
  <si>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</si>
  <si>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</si>
  <si>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</si>
  <si>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</si>
  <si>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</si>
  <si>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</si>
  <si>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</si>
  <si>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</si>
  <si>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</si>
  <si>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</si>
  <si>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</si>
  <si>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</si>
  <si>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</si>
  <si>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</si>
  <si>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</si>
  <si>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</si>
  <si>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</si>
  <si>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</si>
  <si>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</si>
  <si>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</si>
  <si>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</si>
  <si>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</si>
  <si>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</si>
  <si>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</si>
  <si>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</si>
  <si>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</si>
  <si>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</si>
  <si>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</si>
  <si>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</si>
  <si>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</si>
  <si>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</si>
  <si>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</si>
  <si>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</si>
  <si>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</si>
  <si>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</si>
  <si>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</si>
  <si>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</si>
  <si>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</si>
  <si>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</si>
  <si>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</si>
  <si>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</si>
  <si>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</si>
  <si>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</si>
  <si>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</si>
  <si>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</si>
  <si>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</si>
  <si>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</si>
  <si>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</si>
  <si>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</si>
  <si>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</si>
  <si>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</si>
  <si>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</si>
  <si>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</si>
  <si>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</si>
  <si>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</si>
  <si>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</si>
  <si>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</si>
  <si>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</si>
  <si>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</si>
  <si>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</si>
  <si>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</si>
  <si>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</si>
  <si>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</si>
  <si>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</si>
  <si>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</si>
  <si>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</si>
  <si>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</si>
  <si>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</si>
  <si>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</si>
  <si>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</si>
  <si>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</si>
  <si>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</si>
  <si>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</si>
  <si>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</si>
  <si>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</si>
  <si>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</si>
  <si>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</si>
  <si>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</si>
  <si>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</si>
  <si>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</si>
  <si>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</si>
  <si>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</si>
  <si>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</si>
  <si>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</si>
  <si>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</si>
  <si>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</si>
  <si>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</si>
  <si>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</si>
  <si>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</si>
  <si>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</si>
  <si>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</si>
  <si>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</si>
  <si>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</si>
  <si>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</si>
  <si>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</si>
  <si>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</si>
  <si>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</si>
  <si>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</si>
  <si>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</si>
  <si>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</si>
  <si>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</si>
  <si>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</si>
  <si>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</si>
  <si>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</si>
  <si>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</si>
  <si>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</si>
  <si>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</si>
  <si>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</si>
  <si>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</si>
  <si>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</si>
  <si>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</si>
  <si>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</si>
  <si>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</si>
  <si>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</si>
  <si>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</si>
  <si>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</si>
  <si>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</si>
  <si>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</si>
  <si>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</si>
  <si>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</si>
  <si>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</si>
  <si>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</si>
  <si>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</si>
  <si>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</si>
  <si>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</si>
  <si>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</si>
  <si>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</si>
  <si>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</si>
  <si>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</si>
  <si>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</si>
  <si>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</si>
  <si>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</si>
  <si>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</si>
  <si>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</si>
  <si>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</si>
  <si>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</si>
  <si>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</si>
  <si>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</si>
  <si>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</si>
  <si>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</si>
  <si>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</si>
  <si>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</si>
  <si>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</si>
  <si>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</si>
  <si>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</si>
  <si>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</si>
  <si>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</si>
  <si>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</si>
  <si>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</si>
  <si>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</si>
  <si>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</si>
  <si>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</si>
  <si>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</si>
  <si>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</si>
  <si>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</si>
  <si>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</si>
  <si>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</si>
  <si>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</si>
  <si>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</si>
  <si>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</si>
  <si>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</si>
  <si>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</si>
  <si>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</si>
  <si>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</si>
  <si>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</si>
  <si>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</si>
  <si>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</si>
  <si>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</si>
  <si>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</si>
  <si>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</si>
  <si>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</si>
  <si>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</si>
  <si>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</si>
  <si>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</si>
  <si>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</si>
  <si>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</si>
  <si>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</si>
  <si>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</si>
  <si>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</si>
  <si>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</si>
  <si>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</si>
  <si>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</si>
  <si>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</si>
  <si>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</si>
  <si>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</si>
  <si>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</si>
  <si>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</si>
  <si>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</si>
  <si>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</si>
  <si>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</si>
  <si>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</si>
  <si>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</si>
  <si>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</si>
  <si>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</si>
  <si>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</si>
  <si>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</si>
  <si>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</si>
  <si>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</si>
  <si>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</si>
  <si>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</si>
  <si>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</si>
  <si>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</si>
  <si>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</si>
  <si>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</si>
  <si>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</si>
  <si>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</si>
  <si>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</si>
  <si>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</si>
  <si>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</si>
  <si>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</si>
  <si>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</si>
  <si>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</si>
  <si>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</si>
  <si>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</si>
  <si>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</si>
  <si>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</si>
  <si>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</si>
  <si>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</si>
  <si>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</si>
  <si>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</si>
  <si>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</si>
  <si>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</si>
  <si>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</si>
  <si>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</si>
  <si>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</si>
  <si>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</si>
  <si>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</si>
  <si>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</si>
  <si>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</si>
  <si>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</si>
  <si>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</si>
  <si>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</si>
  <si>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</si>
  <si>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</si>
  <si>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</si>
  <si>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</si>
  <si>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</si>
  <si>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</si>
  <si>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</si>
  <si>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</si>
  <si>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</si>
  <si>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</si>
  <si>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</si>
  <si>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</si>
  <si>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</si>
  <si>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</si>
  <si>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</si>
  <si>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</si>
  <si>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</si>
  <si>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</si>
  <si>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</si>
  <si>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</si>
  <si>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</si>
  <si>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</si>
  <si>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</si>
  <si>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</si>
  <si>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</si>
  <si>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</si>
  <si>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</si>
  <si>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</si>
  <si>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</si>
  <si>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</si>
  <si>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</si>
  <si>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</si>
  <si>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</si>
  <si>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</si>
  <si>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</si>
  <si>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</si>
  <si>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</si>
  <si>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</si>
  <si>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</si>
  <si>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</si>
  <si>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</si>
  <si>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</si>
  <si>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</si>
  <si>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</si>
  <si>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</si>
  <si>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</si>
  <si>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</si>
  <si>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</si>
  <si>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</si>
  <si>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</si>
  <si>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</si>
  <si>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</si>
  <si>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</si>
  <si>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</si>
  <si>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</si>
  <si>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</si>
  <si>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</si>
  <si>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</si>
  <si>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</si>
  <si>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</si>
  <si>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</si>
  <si>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</si>
  <si>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</si>
  <si>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</si>
  <si>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</si>
  <si>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</si>
  <si>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</si>
  <si>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</si>
  <si>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</si>
  <si>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</si>
  <si>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</si>
  <si>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</si>
  <si>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</si>
  <si>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</si>
  <si>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</si>
  <si>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</si>
  <si>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</si>
  <si>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</si>
  <si>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</si>
  <si>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</si>
  <si>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</si>
  <si>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</si>
  <si>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</si>
  <si>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</si>
  <si>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</si>
  <si>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</si>
  <si>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</si>
  <si>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</si>
  <si>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</si>
  <si>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</si>
  <si>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</si>
  <si>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</si>
  <si>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</si>
  <si>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</si>
  <si>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</si>
  <si>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</si>
  <si>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</si>
  <si>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</si>
  <si>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</si>
  <si>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</si>
  <si>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</si>
  <si>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</si>
  <si>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</si>
  <si>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</si>
  <si>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</si>
  <si>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</si>
  <si>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</si>
  <si>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</si>
  <si>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</si>
  <si>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</si>
  <si>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</si>
  <si>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</si>
  <si>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</si>
  <si>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</si>
  <si>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</si>
  <si>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</si>
  <si>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</si>
  <si>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</si>
  <si>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</si>
  <si>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</si>
  <si>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</si>
  <si>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</si>
  <si>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</si>
  <si>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</si>
  <si>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</si>
  <si>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</si>
  <si>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</si>
  <si>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</si>
  <si>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</si>
  <si>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</si>
  <si>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</si>
  <si>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</si>
  <si>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</si>
  <si>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</si>
  <si>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</si>
  <si>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</si>
  <si>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</si>
  <si>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</si>
  <si>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</si>
  <si>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</si>
  <si>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</si>
  <si>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</si>
  <si>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</si>
  <si>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</si>
  <si>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</si>
  <si>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</si>
  <si>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</si>
  <si>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</si>
  <si>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</si>
  <si>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</si>
  <si>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</si>
  <si>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</si>
  <si>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</si>
  <si>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</si>
  <si>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</si>
  <si>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</si>
  <si>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</si>
  <si>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</si>
  <si>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</si>
  <si>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</si>
  <si>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</si>
  <si>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</si>
  <si>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</si>
  <si>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</si>
  <si>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</si>
  <si>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</si>
  <si>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</si>
  <si>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</si>
  <si>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</si>
  <si>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</si>
  <si>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</si>
  <si>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</si>
  <si>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</si>
  <si>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</si>
  <si>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</si>
  <si>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</si>
  <si>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</si>
  <si>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</si>
  <si>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</si>
  <si>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</si>
  <si>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</si>
  <si>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</si>
  <si>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</si>
  <si>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</si>
  <si>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</si>
  <si>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</si>
  <si>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</si>
  <si>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</si>
  <si>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</si>
  <si>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</si>
  <si>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</si>
  <si>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</si>
  <si>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</si>
  <si>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</si>
  <si>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</si>
  <si>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</si>
  <si>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</si>
  <si>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</si>
  <si>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</si>
  <si>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</si>
  <si>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</si>
  <si>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</si>
  <si>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</si>
  <si>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</si>
  <si>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</si>
  <si>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</si>
  <si>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</si>
  <si>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</si>
  <si>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</si>
  <si>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</si>
  <si>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</si>
  <si>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</si>
  <si>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</si>
  <si>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</si>
  <si>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</si>
  <si>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</si>
  <si>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</si>
  <si>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</si>
  <si>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</si>
  <si>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</si>
  <si>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</si>
  <si>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</si>
  <si>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</si>
  <si>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</si>
  <si>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</si>
  <si>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</si>
  <si>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</si>
  <si>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</si>
  <si>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</si>
  <si>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</si>
  <si>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</si>
  <si>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</si>
  <si>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</si>
  <si>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</si>
  <si>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</si>
  <si>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</si>
  <si>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</si>
  <si>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</si>
  <si>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</si>
  <si>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</si>
  <si>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</si>
  <si>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</si>
  <si>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</si>
  <si>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</si>
  <si>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</si>
  <si>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</si>
  <si>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</si>
  <si>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</si>
  <si>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</si>
  <si>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</si>
  <si>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</si>
  <si>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</si>
  <si>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</si>
  <si>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</si>
  <si>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</si>
  <si>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</si>
  <si>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</si>
  <si>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</si>
  <si>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</si>
  <si>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</si>
  <si>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</si>
  <si>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</si>
  <si>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</si>
  <si>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</si>
  <si>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</si>
  <si>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</si>
  <si>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</si>
  <si>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</si>
  <si>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</si>
  <si>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</si>
  <si>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</si>
  <si>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</si>
  <si>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</si>
  <si>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</si>
  <si>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</si>
  <si>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</si>
  <si>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</si>
  <si>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</si>
  <si>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</si>
  <si>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</si>
  <si>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</si>
  <si>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</si>
  <si>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</si>
  <si>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</si>
  <si>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</si>
  <si>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</si>
  <si>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</si>
  <si>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</si>
  <si>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</si>
  <si>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</si>
  <si>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</si>
  <si>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</si>
  <si>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</si>
  <si>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</si>
  <si>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</si>
  <si>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</si>
  <si>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</si>
  <si>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</si>
  <si>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</si>
  <si>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</si>
  <si>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</si>
  <si>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</si>
  <si>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</si>
  <si>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</si>
  <si>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</si>
  <si>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</si>
  <si>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</si>
  <si>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</si>
  <si>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</si>
  <si>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</si>
  <si>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</si>
  <si>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</si>
  <si>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</si>
  <si>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</si>
  <si>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</si>
  <si>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</si>
  <si>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</si>
  <si>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</si>
  <si>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</si>
  <si>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</si>
  <si>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</si>
  <si>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</si>
  <si>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</si>
  <si>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</si>
  <si>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</si>
  <si>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</si>
  <si>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</si>
  <si>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</si>
  <si>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</si>
  <si>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</si>
  <si>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</si>
  <si>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</si>
  <si>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</si>
  <si>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</si>
  <si>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</si>
  <si>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</si>
  <si>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</si>
  <si>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</si>
  <si>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</si>
  <si>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</si>
  <si>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</si>
  <si>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</si>
  <si>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</si>
  <si>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</si>
  <si>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</si>
  <si>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</si>
  <si>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</si>
  <si>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</si>
  <si>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</si>
  <si>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</si>
  <si>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</si>
  <si>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</si>
  <si>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</si>
  <si>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</si>
  <si>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</si>
  <si>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</si>
  <si>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</si>
  <si>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</si>
  <si>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</si>
  <si>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</si>
  <si>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</si>
  <si>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</si>
  <si>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</si>
  <si>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</si>
  <si>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</si>
  <si>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</si>
  <si>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</si>
  <si>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</si>
  <si>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</si>
  <si>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</si>
  <si>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</si>
  <si>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</si>
  <si>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</si>
  <si>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</si>
  <si>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</si>
  <si>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</si>
  <si>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</si>
  <si>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</si>
  <si>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</si>
  <si>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</si>
  <si>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</si>
  <si>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</si>
  <si>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</si>
  <si>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</si>
  <si>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</si>
  <si>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</si>
  <si>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</si>
  <si>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</si>
  <si>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</si>
  <si>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</si>
  <si>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</si>
  <si>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</si>
  <si>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</si>
  <si>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</si>
  <si>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</si>
  <si>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</si>
  <si>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</si>
  <si>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</si>
  <si>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</si>
  <si>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</si>
  <si>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</si>
  <si>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</si>
  <si>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</si>
  <si>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</si>
  <si>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</si>
  <si>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</si>
  <si>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</si>
  <si>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</si>
  <si>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</si>
  <si>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</si>
  <si>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</si>
  <si>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</si>
  <si>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</si>
  <si>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</si>
  <si>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</si>
  <si>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</si>
  <si>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</si>
  <si>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</si>
  <si>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</si>
  <si>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</si>
  <si>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</si>
  <si>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</si>
  <si>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</si>
  <si>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</si>
  <si>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</si>
  <si>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</si>
  <si>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</si>
  <si>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</si>
  <si>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</si>
  <si>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</si>
  <si>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</si>
  <si>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</si>
  <si>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</si>
  <si>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</si>
  <si>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</si>
  <si>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</si>
  <si>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</si>
  <si>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</si>
  <si>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</si>
  <si>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</si>
  <si>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</si>
  <si>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</si>
  <si>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</si>
  <si>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</si>
  <si>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</si>
  <si>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</si>
  <si>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</si>
  <si>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</si>
  <si>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</si>
  <si>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</si>
  <si>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</si>
  <si>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</si>
  <si>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</si>
  <si>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</si>
  <si>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</si>
  <si>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</si>
  <si>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</si>
  <si>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</si>
  <si>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</si>
  <si>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</si>
  <si>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</si>
  <si>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</si>
  <si>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</si>
  <si>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</si>
  <si>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</si>
  <si>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</si>
  <si>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</si>
  <si>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</si>
  <si>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</si>
  <si>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</si>
  <si>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</si>
  <si>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</si>
  <si>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</si>
  <si>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</si>
  <si>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</si>
  <si>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</si>
  <si>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</si>
  <si>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</si>
  <si>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</si>
  <si>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</si>
  <si>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</si>
  <si>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</si>
  <si>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</si>
  <si>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</si>
  <si>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</si>
  <si>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</si>
  <si>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</si>
  <si>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</si>
  <si>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</si>
  <si>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</si>
  <si>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</si>
  <si>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</si>
  <si>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</si>
  <si>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</si>
  <si>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</si>
  <si>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</si>
  <si>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</si>
  <si>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</si>
  <si>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</si>
  <si>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</si>
  <si>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</si>
  <si>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</si>
  <si>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</si>
  <si>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</si>
  <si>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</si>
  <si>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</si>
  <si>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</si>
  <si>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</si>
  <si>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</si>
  <si>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</si>
  <si>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</si>
  <si>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</si>
  <si>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</si>
  <si>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</si>
  <si>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</si>
  <si>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</si>
  <si>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</si>
  <si>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</si>
  <si>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</si>
  <si>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</si>
  <si>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</si>
  <si>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</si>
  <si>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</si>
  <si>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</si>
  <si>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</si>
  <si>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</si>
  <si>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</si>
  <si>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</si>
  <si>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</si>
  <si>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</si>
  <si>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</si>
  <si>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</si>
  <si>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</si>
  <si>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</si>
  <si>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</si>
  <si>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</si>
  <si>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</si>
  <si>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</si>
  <si>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</si>
  <si>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</si>
  <si>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</si>
  <si>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</si>
  <si>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</si>
  <si>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</si>
  <si>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</si>
  <si>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</si>
  <si>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</si>
  <si>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</si>
  <si>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</si>
  <si>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</si>
  <si>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</si>
  <si>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</si>
  <si>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</si>
  <si>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</si>
  <si>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</si>
  <si>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</si>
  <si>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</si>
  <si>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</si>
  <si>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</si>
  <si>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</si>
  <si>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</si>
  <si>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</si>
  <si>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</si>
  <si>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</si>
  <si>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</si>
  <si>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</si>
  <si>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</si>
  <si>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</si>
  <si>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</si>
  <si>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</si>
  <si>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</si>
  <si>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</si>
  <si>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</si>
  <si>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</si>
  <si>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</si>
  <si>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</si>
  <si>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</si>
  <si>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</si>
  <si>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</si>
  <si>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</si>
  <si>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</si>
  <si>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</si>
  <si>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</si>
  <si>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</si>
  <si>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</si>
  <si>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</si>
  <si>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</si>
  <si>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</si>
  <si>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</si>
  <si>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</si>
  <si>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</si>
  <si>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</si>
  <si>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</si>
  <si>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</si>
  <si>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</si>
  <si>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</si>
  <si>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</si>
  <si>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</si>
  <si>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</si>
  <si>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</si>
  <si>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</si>
  <si>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</si>
  <si>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</si>
  <si>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</si>
  <si>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</si>
  <si>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</si>
  <si>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</si>
  <si>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</si>
  <si>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</si>
  <si>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</si>
  <si>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</si>
  <si>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</si>
  <si>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</si>
  <si>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</si>
  <si>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</si>
  <si>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</si>
  <si>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</si>
  <si>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</si>
  <si>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</si>
  <si>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</si>
  <si>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</si>
  <si>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</si>
  <si>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</si>
  <si>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</si>
  <si>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</si>
  <si>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</si>
  <si>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</si>
  <si>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</si>
  <si>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</si>
  <si>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</si>
  <si>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</si>
  <si>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</si>
  <si>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</si>
  <si>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</si>
  <si>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</si>
  <si>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</si>
  <si>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</si>
  <si>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</si>
  <si>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</si>
  <si>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</si>
  <si>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</si>
  <si>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</si>
  <si>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</si>
  <si>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</si>
  <si>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</si>
  <si>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</si>
  <si>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</si>
  <si>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</si>
  <si>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</si>
  <si>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</si>
  <si>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</si>
  <si>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</si>
  <si>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</si>
  <si>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</si>
  <si>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</si>
  <si>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</si>
  <si>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</si>
  <si>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</si>
  <si>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</si>
  <si>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</si>
  <si>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</si>
  <si>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</si>
  <si>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</si>
  <si>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</si>
  <si>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</si>
  <si>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</si>
  <si>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</si>
  <si>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</si>
  <si>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</si>
  <si>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</si>
  <si>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</si>
  <si>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</si>
  <si>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</si>
  <si>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</si>
  <si>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</si>
  <si>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</si>
  <si>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</si>
  <si>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</si>
  <si>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</si>
  <si>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</si>
  <si>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</si>
  <si>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</si>
  <si>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</si>
  <si>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</si>
  <si>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</si>
  <si>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</si>
  <si>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</si>
  <si>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</si>
  <si>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</si>
  <si>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</si>
  <si>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</si>
  <si>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</si>
  <si>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</si>
  <si>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</si>
  <si>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</si>
  <si>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</si>
  <si>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</si>
  <si>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</si>
  <si>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</si>
  <si>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</si>
  <si>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</si>
  <si>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</si>
  <si>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</si>
  <si>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</si>
  <si>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</si>
  <si>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</si>
  <si>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</si>
  <si>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</si>
  <si>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</si>
  <si>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</si>
  <si>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</si>
  <si>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</si>
  <si>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</si>
  <si>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</si>
  <si>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</si>
  <si>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</si>
  <si>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</si>
  <si>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</si>
  <si>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</si>
  <si>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</si>
  <si>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</si>
  <si>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</si>
  <si>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</si>
  <si>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</si>
  <si>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</si>
  <si>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</si>
  <si>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</si>
  <si>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</si>
  <si>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</si>
  <si>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</si>
  <si>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</si>
  <si>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</si>
  <si>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</si>
  <si>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</si>
  <si>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</si>
  <si>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</si>
  <si>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</si>
  <si>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</si>
  <si>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</si>
  <si>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</si>
  <si>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</si>
  <si>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</si>
  <si>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</si>
  <si>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</si>
  <si>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</si>
  <si>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</si>
  <si>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</si>
  <si>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</si>
  <si>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</si>
  <si>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</si>
  <si>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</si>
  <si>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</si>
  <si>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</si>
  <si>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</si>
  <si>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</si>
  <si>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</si>
  <si>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</si>
  <si>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</si>
  <si>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</si>
  <si>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</si>
  <si>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</si>
  <si>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</si>
  <si>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</si>
  <si>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</si>
  <si>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</si>
  <si>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</si>
  <si>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</si>
  <si>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</si>
  <si>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</si>
  <si>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</si>
  <si>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</si>
  <si>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</si>
  <si>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</si>
  <si>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</si>
  <si>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</si>
  <si>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</si>
  <si>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</si>
  <si>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</si>
  <si>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</si>
  <si>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</si>
  <si>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</si>
  <si>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</si>
  <si>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</si>
  <si>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</si>
  <si>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</si>
  <si>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</si>
  <si>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</si>
  <si>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</si>
  <si>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</si>
  <si>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</si>
  <si>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</si>
  <si>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</si>
  <si>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</si>
  <si>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</si>
  <si>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</si>
  <si>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</si>
  <si>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</si>
  <si>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</si>
  <si>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</si>
  <si>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</si>
  <si>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</si>
  <si>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</si>
  <si>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</si>
  <si>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</si>
  <si>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</si>
  <si>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</si>
  <si>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</si>
  <si>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</si>
  <si>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</si>
  <si>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</si>
  <si>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</si>
  <si>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</si>
  <si>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</si>
  <si>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</si>
  <si>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</si>
  <si>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</si>
  <si>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</si>
  <si>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</si>
  <si>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</si>
  <si>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</si>
  <si>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</si>
  <si>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</si>
  <si>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</si>
  <si>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</si>
  <si>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</si>
  <si>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</si>
  <si>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</si>
  <si>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</si>
  <si>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</si>
  <si>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</si>
  <si>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</si>
  <si>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</si>
  <si>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</si>
  <si>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</si>
  <si>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</si>
  <si>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</si>
  <si>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</si>
  <si>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</si>
  <si>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</si>
  <si>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</si>
  <si>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</si>
  <si>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</si>
  <si>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</si>
  <si>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</si>
  <si>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</si>
  <si>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</si>
  <si>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</si>
  <si>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</si>
  <si>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</si>
  <si>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</si>
  <si>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</si>
  <si>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</si>
  <si>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</si>
  <si>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</si>
  <si>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</si>
  <si>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</si>
  <si>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</si>
  <si>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</si>
  <si>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</si>
  <si>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</si>
  <si>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</si>
  <si>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</si>
  <si>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</si>
  <si>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</si>
  <si>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</si>
  <si>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</si>
  <si>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</si>
  <si>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</si>
  <si>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</si>
  <si>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</si>
  <si>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</si>
  <si>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</si>
  <si>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</si>
  <si>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</si>
  <si>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</si>
  <si>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</si>
  <si>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</si>
  <si>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</si>
  <si>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</si>
  <si>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</si>
  <si>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</si>
  <si>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</si>
  <si>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</si>
  <si>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</si>
  <si>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</si>
  <si>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</si>
  <si>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</si>
  <si>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</si>
  <si>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</si>
  <si>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</si>
  <si>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</si>
  <si>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</si>
  <si>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</si>
  <si>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</si>
  <si>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</si>
  <si>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</si>
  <si>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</si>
  <si>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</si>
  <si>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</si>
  <si>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</si>
  <si>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</si>
  <si>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</si>
  <si>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</si>
  <si>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</si>
  <si>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</si>
  <si>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</si>
  <si>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</si>
  <si>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</si>
  <si>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</si>
  <si>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</si>
  <si>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</si>
  <si>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</si>
  <si>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</si>
  <si>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</si>
  <si>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</si>
  <si>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</si>
  <si>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</si>
  <si>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</si>
  <si>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</si>
  <si>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</si>
  <si>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</si>
  <si>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</si>
  <si>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</si>
  <si>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</si>
  <si>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</si>
  <si>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</si>
  <si>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</si>
  <si>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</si>
  <si>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</si>
  <si>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</si>
  <si>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</si>
  <si>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</si>
  <si>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</si>
  <si>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</si>
  <si>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</si>
  <si>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</si>
  <si>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</si>
  <si>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</si>
  <si>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</si>
  <si>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</si>
  <si>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</si>
  <si>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</si>
  <si>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</si>
  <si>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</si>
  <si>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</si>
  <si>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</si>
  <si>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</si>
  <si>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</si>
  <si>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</si>
  <si>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</si>
  <si>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</si>
  <si>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</si>
  <si>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</si>
  <si>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</si>
  <si>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</si>
  <si>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</si>
  <si>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</si>
  <si>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</si>
  <si>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</si>
  <si>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</si>
  <si>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</si>
  <si>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</si>
  <si>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</si>
  <si>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</si>
  <si>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</si>
  <si>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</si>
  <si>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</si>
  <si>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</si>
  <si>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</si>
  <si>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</si>
  <si>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</si>
  <si>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</si>
  <si>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</si>
  <si>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</si>
  <si>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</si>
  <si>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</si>
  <si>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</si>
  <si>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</si>
  <si>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</si>
  <si>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</si>
  <si>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</si>
  <si>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</si>
  <si>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</si>
  <si>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</si>
  <si>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</si>
  <si>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</si>
  <si>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</si>
  <si>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</si>
  <si>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</si>
  <si>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</si>
  <si>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</si>
  <si>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</si>
  <si>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</si>
  <si>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</si>
  <si>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</si>
  <si>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</si>
  <si>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</si>
  <si>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</si>
  <si>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</si>
  <si>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</si>
  <si>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</si>
  <si>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</si>
  <si>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</si>
  <si>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</si>
  <si>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</si>
  <si>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</si>
  <si>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</si>
  <si>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</si>
  <si>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</si>
  <si>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</si>
  <si>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</si>
  <si>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</si>
  <si>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</si>
  <si>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</si>
  <si>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</si>
  <si>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</si>
  <si>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</si>
  <si>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</si>
  <si>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</si>
  <si>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</si>
  <si>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</si>
  <si>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</si>
  <si>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</si>
  <si>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</si>
  <si>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</si>
  <si>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</si>
  <si>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</si>
  <si>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</si>
  <si>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</si>
  <si>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</si>
  <si>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</si>
  <si>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</si>
  <si>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</si>
  <si>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</si>
  <si>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</si>
  <si>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</si>
  <si>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</si>
  <si>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</si>
  <si>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</si>
  <si>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</si>
  <si>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</si>
  <si>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</si>
  <si>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</si>
  <si>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</si>
  <si>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</si>
  <si>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</si>
  <si>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</si>
  <si>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</si>
  <si>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</si>
  <si>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</si>
  <si>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</si>
  <si>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</si>
  <si>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</si>
  <si>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</si>
  <si>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</si>
  <si>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</si>
  <si>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</si>
  <si>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</si>
  <si>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</si>
  <si>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</si>
  <si>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</si>
  <si>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</si>
  <si>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</si>
  <si>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</si>
  <si>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</si>
  <si>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</si>
  <si>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</si>
  <si>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</si>
  <si>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</si>
  <si>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</si>
  <si>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</si>
  <si>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</si>
  <si>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</si>
  <si>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</si>
  <si>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</si>
  <si>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</si>
  <si>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</si>
  <si>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</si>
  <si>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</si>
  <si>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</si>
  <si>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</si>
  <si>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</si>
  <si>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</si>
  <si>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</si>
  <si>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</si>
  <si>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</si>
  <si>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</si>
  <si>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</si>
  <si>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</si>
  <si>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</si>
  <si>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</si>
  <si>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</si>
  <si>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</si>
  <si>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</si>
  <si>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</si>
  <si>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</si>
  <si>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</si>
  <si>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</si>
  <si>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</si>
  <si>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</si>
  <si>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</si>
  <si>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</si>
  <si>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</si>
  <si>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</si>
  <si>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</si>
  <si>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</si>
  <si>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</si>
  <si>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</si>
  <si>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</si>
  <si>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</si>
  <si>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</si>
  <si>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</si>
  <si>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</si>
  <si>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</si>
  <si>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</si>
  <si>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</si>
  <si>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</si>
  <si>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</si>
  <si>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</si>
  <si>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</si>
  <si>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</si>
  <si>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</si>
  <si>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</si>
  <si>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</si>
  <si>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</si>
  <si>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</si>
  <si>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</si>
  <si>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</si>
  <si>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</si>
  <si>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</si>
  <si>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</si>
  <si>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</si>
  <si>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</si>
  <si>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</si>
  <si>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</si>
  <si>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</si>
  <si>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</si>
  <si>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</si>
  <si>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</si>
  <si>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</si>
  <si>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</si>
  <si>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</si>
  <si>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</si>
  <si>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</si>
  <si>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</si>
  <si>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</si>
  <si>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</si>
  <si>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</si>
  <si>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</si>
  <si>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</si>
  <si>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</si>
  <si>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</si>
  <si>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</si>
  <si>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</si>
  <si>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</si>
  <si>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</si>
  <si>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</si>
  <si>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</si>
  <si>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</si>
  <si>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</si>
  <si>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</si>
  <si>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</si>
  <si>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</si>
  <si>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</si>
  <si>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</si>
  <si>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</si>
  <si>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</si>
  <si>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</si>
  <si>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</si>
  <si>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</si>
  <si>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</si>
  <si>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</si>
  <si>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</si>
  <si>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</si>
  <si>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</si>
  <si>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</si>
  <si>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</si>
  <si>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</si>
  <si>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</si>
  <si>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</si>
  <si>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</si>
  <si>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</si>
  <si>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</si>
  <si>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</si>
  <si>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</si>
  <si>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</si>
  <si>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</si>
  <si>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</si>
  <si>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</si>
  <si>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</si>
  <si>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</si>
  <si>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</si>
  <si>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</si>
  <si>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</si>
  <si>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</si>
  <si>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</si>
  <si>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</si>
  <si>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</si>
  <si>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</si>
  <si>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</si>
  <si>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</si>
  <si>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</si>
  <si>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</si>
  <si>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</si>
  <si>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</si>
  <si>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</si>
  <si>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</si>
  <si>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</si>
  <si>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</si>
  <si>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</si>
  <si>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</si>
  <si>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</si>
  <si>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</si>
  <si>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</si>
  <si>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</si>
  <si>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</si>
  <si>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</si>
  <si>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</si>
  <si>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</si>
  <si>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</si>
  <si>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</si>
  <si>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</si>
  <si>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</si>
  <si>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</si>
  <si>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</si>
  <si>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</si>
  <si>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</si>
  <si>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</si>
  <si>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</si>
  <si>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</si>
  <si>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</si>
  <si>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</si>
  <si>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</si>
  <si>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</si>
  <si>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</si>
  <si>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</si>
  <si>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</si>
  <si>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</si>
  <si>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</si>
  <si>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</si>
  <si>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</si>
  <si>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</si>
  <si>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</si>
  <si>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</si>
  <si>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</si>
  <si>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</si>
  <si>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</si>
  <si>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</si>
  <si>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</si>
  <si>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</si>
  <si>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</si>
  <si>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</si>
  <si>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</si>
  <si>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</si>
  <si>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</si>
  <si>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</si>
  <si>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</si>
  <si>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</si>
  <si>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</si>
  <si>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</si>
  <si>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</si>
  <si>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</si>
  <si>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</si>
  <si>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</si>
  <si>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</si>
  <si>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</si>
  <si>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</si>
  <si>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</si>
  <si>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</si>
  <si>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</si>
  <si>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</si>
  <si>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</si>
  <si>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</si>
  <si>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</si>
  <si>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</si>
  <si>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</si>
  <si>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</si>
  <si>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</si>
  <si>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</si>
  <si>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</si>
  <si>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</si>
  <si>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</si>
  <si>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</si>
  <si>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</si>
  <si>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</si>
  <si>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</si>
  <si>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</si>
  <si>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</si>
  <si>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</si>
  <si>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</si>
  <si>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</si>
  <si>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</si>
  <si>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</si>
  <si>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</si>
  <si>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</si>
  <si>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</si>
  <si>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</si>
  <si>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</si>
  <si>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</si>
  <si>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</si>
  <si>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</si>
  <si>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</si>
  <si>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</si>
  <si>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</si>
  <si>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</si>
  <si>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</si>
  <si>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</si>
  <si>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</si>
  <si>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</si>
  <si>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</si>
  <si>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</si>
  <si>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</si>
  <si>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</si>
  <si>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</si>
  <si>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</si>
  <si>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</si>
  <si>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</si>
  <si>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</si>
  <si>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</si>
  <si>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</si>
  <si>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</si>
  <si>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</si>
  <si>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</si>
  <si>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</si>
  <si>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</si>
  <si>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</si>
  <si>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</si>
  <si>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</si>
  <si>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</si>
  <si>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</si>
  <si>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</si>
  <si>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</si>
  <si>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</si>
  <si>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</si>
  <si>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</si>
  <si>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</si>
  <si>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</si>
  <si>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</si>
  <si>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</si>
  <si>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</si>
  <si>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</si>
  <si>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</si>
  <si>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</si>
  <si>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</si>
  <si>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</si>
  <si>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</si>
  <si>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</si>
  <si>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</si>
  <si>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</si>
  <si>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</si>
  <si>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</si>
  <si>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</si>
  <si>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</si>
  <si>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</si>
  <si>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</si>
  <si>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</si>
  <si>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</si>
  <si>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</si>
  <si>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</si>
  <si>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</si>
  <si>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</si>
  <si>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</si>
  <si>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</si>
  <si>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</si>
  <si>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</si>
  <si>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</si>
  <si>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</si>
  <si>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</si>
  <si>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</si>
  <si>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</si>
  <si>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</si>
  <si>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</si>
  <si>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</si>
  <si>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</si>
  <si>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</si>
  <si>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</si>
  <si>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</si>
  <si>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</si>
  <si>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</si>
  <si>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</si>
  <si>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</si>
  <si>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</si>
  <si>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</si>
  <si>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</si>
  <si>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</si>
  <si>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</si>
  <si>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</si>
  <si>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</si>
  <si>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</si>
  <si>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</si>
  <si>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</si>
  <si>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</si>
  <si>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</si>
  <si>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</si>
  <si>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</si>
  <si>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</si>
  <si>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</si>
  <si>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</si>
  <si>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</si>
  <si>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</si>
  <si>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</si>
  <si>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</si>
  <si>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</si>
  <si>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</si>
  <si>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</si>
  <si>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</si>
  <si>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</si>
  <si>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</si>
  <si>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</si>
  <si>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</si>
  <si>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</si>
  <si>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</si>
  <si>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</si>
  <si>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</si>
  <si>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</si>
  <si>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</si>
  <si>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</si>
  <si>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</si>
  <si>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</si>
  <si>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</si>
  <si>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</si>
  <si>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</si>
  <si>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</si>
  <si>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</si>
  <si>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</si>
  <si>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</si>
  <si>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</si>
  <si>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</si>
  <si>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</si>
  <si>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</si>
  <si>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</si>
  <si>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</si>
  <si>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</si>
  <si>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</si>
  <si>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</si>
  <si>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</si>
  <si>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</si>
  <si>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</si>
  <si>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</si>
  <si>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</si>
  <si>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</si>
  <si>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</si>
  <si>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</si>
  <si>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</si>
  <si>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</si>
  <si>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</si>
  <si>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</si>
  <si>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</si>
  <si>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</si>
  <si>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</si>
  <si>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</si>
  <si>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</si>
  <si>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</si>
  <si>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</si>
  <si>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</si>
  <si>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</si>
  <si>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</si>
  <si>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</si>
  <si>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</si>
  <si>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</si>
  <si>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</si>
  <si>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</si>
  <si>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</si>
  <si>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</si>
  <si>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</si>
  <si>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</si>
  <si>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</si>
  <si>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</si>
  <si>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</si>
  <si>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</si>
  <si>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</si>
  <si>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</si>
  <si>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</si>
  <si>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</si>
  <si>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</si>
  <si>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</si>
  <si>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</si>
  <si>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</si>
  <si>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</si>
  <si>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</si>
  <si>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</si>
  <si>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</si>
  <si>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</si>
  <si>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</si>
  <si>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</si>
  <si>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</si>
  <si>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</si>
  <si>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</si>
  <si>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</si>
  <si>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</si>
  <si>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</si>
  <si>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</si>
  <si>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</si>
  <si>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</si>
  <si>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</si>
  <si>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</si>
  <si>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</si>
  <si>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</si>
  <si>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</si>
  <si>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</si>
  <si>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</si>
  <si>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</si>
  <si>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</si>
  <si>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</si>
  <si>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</si>
  <si>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</si>
  <si>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</si>
  <si>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</si>
  <si>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</si>
  <si>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</si>
  <si>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</si>
  <si>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</si>
  <si>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</si>
  <si>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</si>
  <si>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</si>
  <si>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</si>
  <si>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</si>
  <si>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</si>
  <si>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</si>
  <si>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</si>
  <si>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</si>
  <si>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</si>
  <si>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</si>
  <si>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</si>
  <si>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</si>
  <si>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</si>
  <si>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</si>
  <si>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</si>
  <si>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</si>
  <si>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</si>
  <si>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</si>
  <si>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</si>
  <si>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</si>
  <si>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</si>
  <si>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</si>
  <si>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</si>
  <si>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</si>
  <si>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</si>
  <si>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</si>
  <si>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</si>
  <si>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</si>
  <si>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</si>
  <si>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</si>
  <si>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</si>
  <si>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</si>
  <si>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</si>
  <si>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</si>
  <si>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</si>
  <si>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</si>
  <si>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</si>
  <si>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</si>
  <si>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</si>
  <si>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</si>
  <si>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</si>
  <si>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</si>
  <si>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</si>
  <si>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</si>
  <si>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</si>
  <si>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</si>
  <si>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</si>
  <si>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</si>
  <si>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</si>
  <si>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</si>
  <si>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</si>
  <si>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</si>
  <si>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</si>
  <si>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</si>
  <si>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</si>
  <si>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</si>
  <si>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</si>
  <si>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</si>
  <si>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</si>
  <si>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</si>
  <si>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</si>
  <si>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</si>
  <si>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</si>
  <si>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</si>
  <si>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</si>
  <si>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</si>
  <si>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</si>
  <si>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</si>
  <si>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</si>
  <si>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</si>
  <si>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</si>
  <si>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</si>
  <si>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</si>
  <si>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</si>
  <si>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</si>
  <si>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</si>
  <si>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</si>
  <si>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</si>
  <si>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</si>
  <si>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</si>
  <si>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</si>
  <si>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</si>
  <si>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</si>
  <si>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</si>
  <si>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</si>
  <si>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</si>
  <si>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</si>
  <si>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</si>
  <si>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</si>
  <si>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</si>
  <si>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</si>
  <si>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</si>
  <si>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</si>
  <si>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</si>
  <si>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</si>
  <si>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</si>
  <si>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</si>
  <si>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</si>
  <si>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</si>
  <si>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</si>
  <si>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</si>
  <si>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</si>
  <si>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</si>
  <si>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</si>
  <si>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</si>
  <si>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</si>
  <si>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</si>
  <si>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</si>
  <si>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</si>
  <si>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</si>
  <si>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</si>
  <si>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</si>
  <si>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</si>
  <si>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</si>
  <si>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</si>
  <si>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</si>
  <si>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</si>
  <si>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</si>
  <si>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</si>
  <si>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</si>
  <si>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</si>
  <si>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</si>
  <si>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</si>
  <si>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</si>
  <si>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</si>
  <si>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</si>
  <si>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</si>
  <si>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</si>
  <si>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</si>
  <si>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</si>
  <si>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</si>
  <si>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</si>
  <si>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</si>
  <si>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</si>
  <si>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</si>
  <si>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</si>
  <si>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</si>
  <si>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</si>
  <si>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</si>
  <si>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</si>
  <si>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</si>
  <si>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</si>
  <si>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</si>
  <si>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</si>
  <si>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</si>
  <si>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</si>
  <si>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</si>
  <si>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</si>
  <si>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</si>
  <si>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</si>
  <si>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</si>
  <si>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</si>
  <si>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</si>
  <si>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</si>
  <si>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</si>
  <si>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</si>
  <si>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</si>
  <si>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</si>
  <si>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</si>
  <si>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</si>
  <si>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</si>
  <si>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</si>
  <si>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</si>
  <si>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</si>
  <si>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</si>
  <si>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</si>
  <si>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</si>
  <si>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</si>
  <si>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</si>
  <si>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</si>
  <si>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</si>
  <si>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</si>
  <si>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</si>
  <si>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</si>
  <si>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</si>
  <si>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</si>
  <si>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</si>
  <si>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</si>
  <si>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</si>
  <si>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</si>
  <si>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</si>
  <si>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</si>
  <si>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</si>
  <si>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</si>
  <si>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</si>
  <si>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</si>
  <si>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</si>
  <si>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</si>
  <si>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</si>
  <si>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</si>
  <si>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</si>
  <si>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</si>
  <si>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</si>
  <si>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</si>
  <si>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</si>
  <si>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</si>
  <si>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</si>
  <si>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</si>
  <si>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</si>
  <si>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</si>
  <si>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</si>
  <si>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</si>
  <si>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</si>
  <si>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</si>
  <si>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</si>
  <si>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</si>
  <si>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</si>
  <si>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</si>
  <si>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</si>
  <si>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</si>
  <si>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</si>
  <si>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</si>
  <si>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</si>
  <si>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</si>
  <si>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</si>
  <si>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</si>
  <si>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</si>
  <si>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</si>
  <si>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</si>
  <si>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</si>
  <si>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</si>
  <si>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</si>
  <si>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</si>
  <si>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</si>
  <si>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</si>
  <si>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</si>
  <si>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</si>
  <si>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</si>
  <si>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</si>
  <si>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</si>
  <si>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</si>
  <si>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</si>
  <si>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</si>
  <si>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</si>
  <si>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</si>
  <si>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</si>
  <si>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</si>
  <si>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</si>
  <si>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</si>
  <si>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</si>
  <si>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</si>
  <si>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</si>
  <si>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</si>
  <si>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</si>
  <si>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</si>
  <si>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</si>
  <si>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</si>
  <si>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</si>
  <si>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</si>
  <si>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</si>
  <si>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</si>
  <si>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</si>
  <si>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</si>
  <si>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</si>
  <si>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</si>
  <si>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</si>
  <si>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</si>
  <si>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</si>
  <si>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</si>
  <si>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</si>
  <si>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</si>
  <si>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</si>
  <si>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</si>
  <si>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</si>
  <si>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</si>
  <si>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</si>
  <si>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</si>
  <si>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</si>
  <si>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</si>
  <si>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</si>
  <si>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</si>
  <si>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</si>
  <si>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</si>
  <si>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</si>
  <si>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</si>
  <si>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</si>
  <si>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</si>
  <si>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</si>
  <si>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</si>
  <si>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</si>
  <si>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</si>
  <si>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</si>
  <si>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</si>
  <si>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</si>
  <si>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</si>
  <si>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</si>
  <si>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</si>
  <si>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</si>
  <si>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</si>
  <si>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</si>
  <si>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</si>
  <si>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</si>
  <si>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</si>
  <si>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</si>
  <si>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</si>
  <si>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</si>
  <si>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</si>
  <si>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</si>
  <si>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</si>
  <si>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</si>
  <si>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</si>
  <si>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</si>
  <si>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</si>
  <si>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</si>
  <si>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</si>
  <si>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</si>
  <si>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</si>
  <si>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</si>
  <si>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</si>
  <si>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</si>
  <si>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</si>
  <si>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</si>
  <si>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</si>
  <si>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</si>
  <si>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</si>
  <si>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</si>
  <si>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</si>
  <si>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</si>
  <si>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</si>
  <si>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</si>
  <si>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</si>
  <si>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</si>
  <si>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</si>
  <si>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</si>
  <si>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</si>
  <si>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</si>
  <si>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</si>
  <si>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</si>
  <si>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</si>
  <si>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</si>
  <si>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</si>
  <si>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</si>
  <si>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</si>
  <si>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</si>
  <si>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</si>
  <si>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</si>
  <si>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</si>
  <si>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</si>
  <si>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</si>
  <si>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</si>
  <si>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</si>
  <si>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</si>
  <si>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</si>
  <si>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</si>
  <si>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</si>
  <si>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</si>
  <si>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</si>
  <si>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</si>
  <si>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</si>
  <si>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</si>
  <si>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</si>
  <si>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</si>
  <si>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</si>
  <si>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</si>
  <si>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</si>
  <si>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</si>
  <si>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</si>
  <si>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</si>
  <si>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</si>
  <si>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</si>
  <si>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</si>
  <si>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</si>
  <si>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</si>
  <si>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</si>
  <si>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</si>
  <si>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</si>
  <si>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</si>
  <si>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</si>
  <si>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</si>
  <si>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</si>
  <si>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</si>
  <si>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</si>
  <si>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</si>
  <si>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</si>
  <si>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</si>
  <si>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</si>
  <si>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</si>
  <si>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</si>
  <si>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</si>
  <si>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</si>
  <si>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</si>
  <si>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</si>
  <si>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</si>
  <si>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</si>
  <si>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</si>
  <si>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</si>
  <si>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</si>
  <si>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</si>
  <si>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</si>
  <si>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</si>
  <si>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</si>
  <si>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</si>
  <si>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</si>
  <si>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</si>
  <si>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</si>
  <si>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</si>
  <si>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</si>
  <si>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</si>
  <si>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</si>
  <si>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</si>
  <si>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</si>
  <si>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</si>
  <si>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</si>
  <si>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</si>
  <si>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</si>
  <si>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</si>
  <si>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</si>
  <si>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</si>
  <si>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</si>
  <si>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</si>
  <si>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</si>
  <si>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</si>
  <si>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</si>
  <si>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</si>
  <si>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</si>
  <si>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</si>
  <si>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</si>
  <si>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</si>
  <si>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</si>
  <si>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</si>
  <si>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</si>
  <si>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</si>
  <si>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</si>
  <si>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</si>
  <si>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</si>
  <si>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</si>
  <si>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</si>
  <si>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</si>
  <si>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</si>
  <si>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</si>
  <si>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</si>
  <si>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</si>
  <si>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</si>
  <si>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</si>
  <si>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</si>
  <si>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</si>
  <si>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</si>
  <si>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</si>
  <si>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</si>
  <si>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</si>
  <si>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</si>
  <si>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</si>
  <si>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</si>
  <si>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</si>
  <si>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</si>
  <si>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</si>
  <si>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</si>
  <si>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</si>
  <si>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</si>
  <si>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</si>
  <si>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</si>
  <si>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</si>
  <si>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</si>
  <si>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</si>
  <si>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</si>
  <si>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</si>
  <si>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</si>
  <si>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</si>
  <si>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</si>
  <si>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</si>
  <si>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</si>
  <si>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</si>
  <si>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</si>
  <si>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</si>
  <si>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</si>
  <si>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</si>
  <si>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</si>
  <si>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</si>
  <si>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</si>
  <si>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</si>
  <si>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</si>
  <si>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</si>
  <si>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</si>
  <si>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</si>
  <si>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</si>
  <si>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</si>
  <si>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</si>
  <si>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</si>
  <si>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</si>
  <si>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</si>
  <si>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</si>
  <si>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</si>
  <si>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</si>
  <si>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</si>
  <si>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</si>
  <si>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</si>
  <si>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</si>
  <si>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</si>
  <si>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</si>
  <si>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</si>
  <si>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</si>
  <si>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</si>
  <si>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</si>
  <si>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</si>
  <si>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</si>
  <si>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</si>
  <si>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</si>
  <si>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</si>
  <si>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</si>
  <si>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</si>
  <si>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</si>
  <si>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</si>
  <si>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</si>
  <si>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</si>
  <si>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</si>
  <si>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</si>
  <si>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</si>
  <si>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</si>
  <si>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</si>
  <si>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</si>
  <si>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</si>
  <si>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</si>
  <si>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</si>
  <si>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</si>
  <si>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</si>
  <si>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</si>
  <si>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</si>
  <si>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</si>
  <si>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</si>
  <si>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</si>
  <si>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</si>
  <si>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</si>
  <si>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</si>
  <si>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</si>
  <si>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</si>
  <si>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</si>
  <si>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</si>
  <si>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</si>
  <si>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</si>
  <si>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</si>
  <si>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</si>
  <si>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</si>
  <si>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</si>
  <si>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</si>
  <si>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</si>
  <si>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</si>
  <si>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</si>
  <si>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</si>
  <si>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</si>
  <si>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</si>
  <si>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</si>
  <si>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</si>
  <si>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</si>
  <si>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</si>
  <si>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</si>
  <si>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</si>
  <si>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</si>
  <si>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</si>
  <si>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</si>
  <si>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</si>
  <si>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</si>
  <si>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</si>
  <si>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</si>
  <si>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</si>
  <si>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</si>
  <si>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</si>
  <si>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</si>
  <si>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</si>
  <si>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</si>
  <si>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</si>
  <si>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</si>
  <si>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</si>
  <si>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</si>
  <si>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</si>
  <si>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</si>
  <si>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</si>
  <si>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</si>
  <si>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</si>
  <si>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</si>
  <si>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</si>
  <si>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</si>
  <si>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</si>
  <si>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</si>
  <si>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</si>
  <si>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</si>
  <si>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</si>
  <si>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</si>
  <si>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</si>
  <si>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</si>
  <si>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</si>
  <si>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</si>
  <si>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</si>
  <si>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</si>
  <si>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</si>
  <si>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</si>
  <si>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</si>
  <si>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</si>
  <si>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</si>
  <si>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</si>
  <si>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</si>
  <si>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</si>
  <si>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</si>
  <si>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</si>
  <si>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</si>
  <si>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</si>
  <si>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</si>
  <si>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</si>
  <si>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</si>
  <si>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</si>
  <si>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</si>
  <si>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</si>
  <si>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</si>
  <si>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</si>
  <si>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</si>
  <si>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</si>
  <si>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</si>
  <si>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</si>
  <si>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</si>
  <si>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</si>
  <si>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</si>
  <si>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</si>
  <si>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</si>
  <si>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</si>
  <si>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</si>
  <si>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</si>
  <si>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</si>
  <si>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</si>
  <si>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</si>
  <si>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</si>
  <si>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</si>
  <si>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</si>
  <si>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</si>
  <si>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</si>
  <si>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</si>
  <si>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</si>
  <si>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</si>
  <si>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</si>
  <si>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</si>
  <si>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</si>
  <si>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</si>
  <si>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</si>
  <si>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</si>
  <si>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</si>
  <si>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</si>
  <si>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</si>
  <si>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</si>
  <si>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</si>
  <si>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</si>
  <si>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</si>
  <si>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</si>
  <si>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</si>
  <si>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</si>
  <si>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</si>
  <si>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</si>
  <si>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</si>
  <si>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</si>
  <si>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</si>
  <si>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</si>
  <si>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</si>
  <si>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</si>
  <si>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</si>
  <si>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</si>
  <si>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</si>
  <si>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</si>
  <si>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</si>
  <si>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</si>
  <si>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</si>
  <si>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</si>
  <si>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</si>
  <si>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</si>
  <si>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</si>
  <si>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</si>
  <si>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</si>
  <si>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</si>
  <si>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</si>
  <si>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</si>
  <si>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</si>
  <si>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</si>
  <si>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</si>
  <si>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</si>
  <si>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</si>
  <si>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</si>
  <si>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</si>
  <si>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</si>
  <si>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</si>
  <si>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</si>
  <si>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</si>
  <si>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</si>
  <si>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</si>
  <si>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</si>
  <si>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</si>
  <si>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</si>
  <si>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</si>
  <si>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</si>
  <si>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</si>
  <si>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</si>
  <si>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</si>
  <si>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</si>
  <si>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</si>
  <si>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</si>
  <si>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</si>
  <si>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</si>
  <si>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</si>
  <si>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</si>
  <si>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</si>
  <si>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</si>
  <si>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</si>
  <si>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</si>
  <si>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</si>
  <si>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</si>
  <si>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</si>
  <si>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</si>
  <si>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</si>
  <si>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</si>
  <si>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</si>
  <si>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</si>
  <si>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</si>
  <si>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</si>
  <si>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</si>
  <si>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</si>
  <si>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</si>
  <si>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</si>
  <si>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</si>
  <si>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</si>
  <si>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</si>
  <si>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</si>
  <si>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</si>
  <si>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</si>
  <si>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</si>
  <si>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</si>
  <si>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</si>
  <si>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</si>
  <si>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</si>
  <si>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</si>
  <si>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</si>
  <si>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</si>
  <si>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</si>
  <si>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</si>
  <si>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</si>
  <si>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</si>
  <si>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</si>
  <si>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</si>
  <si>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</si>
  <si>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</si>
  <si>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</si>
  <si>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</si>
  <si>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</si>
  <si>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</si>
  <si>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</si>
  <si>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</si>
  <si>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</si>
  <si>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</si>
  <si>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</si>
  <si>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</si>
  <si>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</si>
  <si>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</si>
  <si>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</si>
  <si>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</si>
  <si>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</si>
  <si>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</si>
  <si>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</si>
  <si>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</si>
  <si>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</si>
  <si>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</si>
  <si>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</si>
  <si>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</si>
  <si>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</si>
  <si>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</si>
  <si>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</si>
  <si>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</si>
  <si>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</si>
  <si>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</si>
  <si>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</si>
  <si>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</si>
  <si>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</si>
  <si>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</si>
  <si>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</si>
  <si>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</si>
  <si>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</si>
  <si>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</si>
  <si>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</si>
  <si>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</si>
  <si>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</si>
  <si>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</si>
  <si>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</si>
  <si>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</si>
  <si>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</si>
  <si>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</si>
  <si>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</si>
  <si>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</si>
  <si>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</si>
  <si>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</si>
  <si>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</si>
  <si>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</si>
  <si>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</si>
  <si>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</si>
  <si>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</si>
  <si>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</si>
  <si>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</si>
  <si>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</si>
  <si>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</si>
  <si>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</si>
  <si>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</si>
  <si>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</si>
  <si>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</si>
  <si>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</si>
  <si>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</si>
  <si>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</si>
  <si>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</si>
  <si>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</si>
  <si>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</si>
  <si>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</si>
  <si>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</si>
  <si>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</si>
  <si>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</si>
  <si>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</si>
  <si>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</si>
  <si>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</si>
  <si>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</si>
  <si>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</si>
  <si>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</si>
  <si>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</si>
  <si>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</si>
  <si>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</si>
  <si>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</si>
  <si>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</si>
  <si>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</si>
  <si>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</si>
  <si>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</si>
  <si>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</si>
  <si>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</si>
  <si>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</si>
  <si>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</si>
  <si>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</si>
  <si>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</si>
  <si>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</si>
  <si>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</si>
  <si>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</si>
  <si>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</si>
  <si>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</si>
  <si>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</si>
  <si>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</si>
  <si>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</si>
  <si>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</si>
  <si>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</si>
  <si>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</si>
  <si>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</si>
  <si>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</si>
  <si>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</si>
  <si>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</si>
  <si>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</si>
  <si>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</si>
  <si>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</si>
  <si>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</si>
  <si>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</si>
  <si>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</si>
  <si>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</si>
  <si>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</si>
  <si>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</si>
  <si>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</si>
  <si>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</si>
  <si>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</si>
  <si>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</si>
  <si>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</si>
  <si>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</si>
  <si>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</si>
  <si>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</si>
  <si>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</si>
  <si>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</si>
  <si>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</si>
  <si>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</si>
  <si>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</si>
  <si>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</si>
  <si>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</si>
  <si>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</si>
  <si>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</si>
  <si>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</si>
  <si>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</si>
  <si>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</si>
  <si>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</si>
  <si>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</si>
  <si>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</si>
  <si>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</si>
  <si>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</si>
  <si>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</si>
  <si>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</si>
  <si>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</si>
  <si>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</si>
  <si>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</si>
  <si>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</si>
  <si>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</si>
  <si>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</si>
  <si>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</si>
  <si>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</si>
  <si>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</si>
  <si>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</si>
  <si>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</si>
  <si>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</si>
  <si>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</si>
  <si>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</si>
  <si>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</si>
  <si>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</si>
  <si>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</si>
  <si>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</si>
  <si>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</si>
  <si>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</si>
  <si>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</si>
  <si>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</si>
  <si>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</si>
  <si>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</si>
  <si>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</si>
  <si>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</si>
  <si>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</si>
  <si>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</si>
  <si>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</si>
  <si>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</si>
  <si>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</si>
  <si>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</si>
  <si>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</si>
  <si>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</si>
  <si>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</si>
  <si>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</si>
  <si>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</si>
  <si>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</si>
  <si>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</si>
  <si>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</si>
  <si>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</si>
  <si>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</si>
  <si>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</si>
  <si>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</si>
  <si>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</si>
  <si>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</si>
  <si>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</si>
  <si>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</si>
  <si>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</si>
  <si>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</si>
  <si>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</si>
  <si>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</si>
  <si>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</si>
  <si>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</si>
  <si>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</si>
  <si>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</si>
  <si>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</si>
  <si>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</si>
  <si>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</si>
  <si>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</si>
  <si>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</si>
  <si>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</si>
  <si>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</si>
  <si>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</si>
  <si>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</si>
  <si>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</si>
  <si>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</si>
  <si>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</si>
  <si>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</si>
  <si>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</si>
  <si>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</si>
  <si>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</si>
  <si>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</si>
  <si>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</si>
  <si>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</si>
  <si>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</si>
  <si>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</si>
  <si>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</si>
  <si>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</si>
  <si>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</si>
  <si>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</si>
  <si>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</si>
  <si>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</si>
  <si>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</si>
  <si>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</si>
  <si>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</si>
  <si>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</si>
  <si>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</si>
  <si>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</si>
  <si>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</si>
  <si>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</si>
  <si>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</si>
  <si>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</si>
  <si>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</si>
  <si>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</si>
  <si>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</si>
  <si>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</si>
  <si>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</si>
  <si>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</si>
  <si>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</si>
  <si>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</si>
  <si>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</si>
  <si>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</si>
  <si>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</si>
  <si>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</si>
  <si>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</si>
  <si>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</si>
  <si>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</si>
  <si>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</si>
  <si>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</si>
  <si>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</si>
  <si>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</si>
  <si>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</si>
  <si>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</si>
  <si>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</si>
  <si>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</si>
  <si>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</si>
  <si>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</si>
  <si>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</si>
  <si>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</si>
  <si>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</si>
  <si>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</si>
  <si>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</si>
  <si>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</si>
  <si>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</si>
  <si>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</si>
  <si>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</si>
  <si>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</si>
  <si>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</si>
  <si>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</si>
  <si>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</si>
  <si>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</si>
  <si>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</si>
  <si>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</si>
  <si>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</si>
  <si>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</si>
  <si>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</si>
  <si>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</si>
  <si>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</si>
  <si>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</si>
  <si>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</si>
  <si>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</si>
  <si>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</si>
  <si>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</si>
  <si>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</si>
  <si>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</si>
  <si>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</si>
  <si>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</si>
  <si>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</si>
  <si>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</si>
  <si>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</si>
  <si>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</si>
  <si>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</si>
  <si>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</si>
  <si>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</si>
  <si>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</si>
  <si>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</si>
  <si>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</si>
  <si>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</si>
  <si>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</si>
  <si>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</si>
  <si>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</si>
  <si>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</si>
  <si>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</si>
  <si>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</si>
  <si>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</si>
  <si>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</si>
  <si>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</si>
  <si>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</si>
  <si>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</si>
  <si>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</si>
  <si>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</si>
  <si>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</si>
  <si>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</si>
  <si>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</si>
  <si>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</si>
  <si>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</si>
  <si>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</si>
  <si>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</si>
  <si>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</si>
  <si>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</si>
  <si>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</si>
  <si>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</si>
  <si>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</si>
  <si>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</si>
  <si>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</si>
  <si>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</si>
  <si>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</si>
  <si>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</si>
  <si>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</si>
  <si>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</si>
  <si>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</si>
  <si>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</si>
  <si>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</si>
  <si>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</si>
  <si>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</si>
  <si>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</si>
  <si>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</si>
  <si>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</si>
  <si>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</si>
  <si>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</si>
  <si>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</si>
  <si>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</si>
  <si>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</si>
  <si>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</si>
  <si>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</si>
  <si>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</si>
  <si>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</si>
  <si>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</si>
  <si>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</si>
  <si>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</si>
  <si>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</si>
  <si>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</si>
  <si>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</si>
  <si>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</si>
  <si>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</si>
  <si>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</si>
  <si>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</si>
  <si>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</si>
  <si>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</si>
  <si>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</si>
  <si>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</si>
  <si>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</si>
  <si>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</si>
  <si>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</si>
  <si>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</si>
  <si>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</si>
  <si>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</si>
  <si>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</si>
  <si>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</si>
  <si>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</si>
  <si>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</si>
  <si>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</si>
  <si>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</si>
  <si>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</si>
  <si>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</si>
  <si>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</si>
  <si>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</si>
  <si>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</si>
  <si>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</si>
  <si>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</si>
  <si>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</si>
  <si>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</si>
  <si>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</si>
  <si>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</si>
  <si>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</si>
  <si>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</si>
  <si>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</si>
  <si>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</si>
  <si>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</si>
  <si>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</si>
  <si>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</si>
  <si>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</si>
  <si>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</si>
  <si>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</si>
  <si>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</si>
  <si>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</si>
  <si>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</si>
  <si>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</si>
  <si>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</si>
  <si>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</si>
  <si>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</si>
  <si>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</si>
  <si>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</si>
  <si>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</si>
  <si>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</si>
  <si>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</si>
  <si>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</si>
  <si>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</si>
  <si>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</si>
  <si>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</si>
  <si>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</si>
  <si>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</si>
  <si>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</si>
  <si>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</si>
  <si>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</si>
  <si>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</si>
  <si>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</si>
  <si>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</si>
  <si>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</si>
  <si>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</si>
  <si>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</si>
  <si>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</si>
  <si>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</si>
  <si>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</si>
  <si>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</si>
  <si>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</si>
  <si>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</si>
  <si>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</si>
  <si>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</si>
  <si>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</si>
  <si>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</si>
  <si>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</si>
  <si>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</si>
  <si>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</si>
  <si>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</si>
  <si>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</si>
  <si>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</si>
  <si>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</si>
  <si>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</si>
  <si>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</si>
  <si>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</si>
  <si>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</si>
  <si>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</si>
  <si>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</si>
  <si>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</si>
  <si>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</si>
  <si>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</si>
  <si>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</si>
  <si>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</si>
  <si>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</si>
  <si>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</si>
  <si>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</si>
  <si>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</si>
  <si>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</si>
  <si>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</si>
  <si>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</si>
  <si>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</si>
  <si>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</si>
  <si>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</si>
  <si>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</si>
  <si>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</si>
  <si>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</si>
  <si>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</si>
  <si>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</si>
  <si>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</si>
  <si>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</si>
  <si>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</si>
  <si>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</si>
  <si>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</si>
  <si>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</si>
  <si>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</si>
  <si>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</si>
  <si>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</si>
  <si>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</si>
  <si>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</si>
  <si>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</si>
  <si>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</si>
  <si>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</si>
  <si>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</si>
  <si>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</si>
  <si>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</si>
  <si>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</si>
  <si>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</si>
  <si>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</si>
  <si>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</si>
  <si>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</si>
  <si>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</si>
  <si>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</si>
  <si>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</si>
  <si>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</si>
  <si>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</si>
  <si>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</si>
  <si>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</si>
  <si>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</si>
  <si>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</si>
  <si>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</si>
  <si>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</si>
  <si>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</si>
  <si>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</si>
  <si>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</si>
  <si>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</si>
  <si>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</si>
  <si>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</si>
  <si>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</si>
  <si>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</si>
  <si>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</si>
  <si>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</si>
  <si>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</si>
  <si>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</si>
  <si>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</si>
  <si>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</si>
  <si>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</si>
  <si>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</si>
  <si>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</si>
  <si>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</si>
  <si>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</si>
  <si>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</si>
  <si>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</si>
  <si>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</si>
  <si>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</si>
  <si>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</si>
  <si>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</si>
  <si>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</si>
  <si>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</si>
  <si>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</si>
  <si>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</si>
  <si>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</si>
  <si>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</si>
  <si>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</si>
  <si>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</si>
  <si>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</si>
  <si>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</si>
  <si>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</si>
  <si>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</si>
  <si>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</si>
  <si>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</si>
  <si>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</si>
  <si>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</si>
  <si>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</si>
  <si>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</si>
  <si>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</si>
  <si>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</si>
  <si>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</si>
  <si>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</si>
  <si>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</si>
  <si>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</si>
  <si>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</si>
  <si>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</si>
  <si>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</si>
  <si>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</si>
  <si>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</si>
  <si>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</si>
  <si>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</si>
  <si>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</si>
  <si>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</si>
  <si>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</si>
  <si>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</si>
  <si>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</si>
  <si>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</si>
  <si>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</si>
  <si>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</si>
  <si>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</si>
  <si>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</si>
  <si>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</si>
  <si>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</si>
  <si>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</si>
  <si>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</si>
  <si>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</si>
  <si>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</si>
  <si>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</si>
  <si>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</si>
  <si>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</si>
  <si>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</si>
  <si>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</si>
  <si>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</si>
  <si>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</si>
  <si>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</si>
  <si>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</si>
  <si>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</si>
  <si>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</si>
  <si>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</si>
  <si>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</si>
  <si>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</si>
  <si>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</si>
  <si>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</si>
  <si>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</si>
  <si>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</si>
  <si>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</si>
  <si>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</si>
  <si>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</si>
  <si>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</si>
  <si>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</si>
  <si>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</si>
  <si>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</si>
  <si>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</si>
  <si>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</si>
  <si>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</si>
  <si>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</si>
  <si>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</si>
  <si>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</si>
  <si>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</si>
  <si>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</si>
  <si>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</si>
  <si>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</si>
  <si>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</si>
  <si>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</si>
  <si>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</si>
  <si>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</si>
  <si>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</si>
  <si>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</si>
  <si>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</si>
  <si>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</si>
  <si>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</si>
  <si>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</si>
  <si>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</si>
  <si>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</si>
  <si>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</si>
  <si>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</si>
  <si>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</si>
  <si>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</si>
  <si>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</si>
  <si>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</si>
  <si>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</si>
  <si>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</si>
  <si>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</si>
  <si>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</si>
  <si>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</si>
  <si>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</si>
  <si>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</si>
  <si>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</si>
  <si>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</si>
  <si>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</si>
  <si>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</si>
  <si>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</si>
  <si>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</si>
  <si>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</si>
  <si>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</si>
  <si>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</si>
  <si>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</si>
  <si>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</si>
  <si>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</si>
  <si>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</si>
  <si>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</si>
  <si>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</si>
  <si>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</si>
  <si>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</si>
  <si>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</si>
  <si>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</si>
  <si>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</si>
  <si>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</si>
  <si>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</si>
  <si>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</si>
  <si>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</si>
  <si>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</si>
  <si>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</si>
  <si>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</si>
  <si>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</si>
  <si>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</si>
  <si>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</si>
  <si>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</si>
  <si>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</si>
  <si>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</si>
  <si>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</si>
  <si>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</si>
  <si>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</si>
  <si>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</si>
  <si>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</si>
  <si>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</si>
  <si>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</si>
  <si>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</si>
  <si>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</si>
  <si>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</si>
  <si>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</si>
  <si>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</si>
  <si>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</si>
  <si>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</si>
  <si>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</si>
  <si>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</si>
  <si>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</si>
  <si>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</si>
  <si>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</si>
  <si>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</si>
  <si>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</si>
  <si>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</si>
  <si>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</si>
  <si>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</si>
  <si>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</si>
  <si>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</si>
  <si>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</si>
  <si>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</si>
  <si>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</si>
  <si>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</si>
  <si>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</si>
  <si>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</si>
  <si>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</si>
  <si>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</si>
  <si>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</si>
  <si>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</si>
  <si>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</si>
  <si>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</si>
  <si>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</si>
  <si>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</si>
  <si>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</si>
  <si>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</si>
  <si>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</si>
  <si>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</si>
  <si>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</si>
  <si>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</si>
  <si>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</si>
  <si>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</si>
  <si>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</si>
  <si>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</si>
  <si>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</si>
  <si>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</si>
  <si>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</si>
  <si>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</si>
  <si>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</si>
  <si>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</si>
  <si>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</si>
  <si>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</si>
  <si>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</si>
  <si>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</si>
  <si>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</si>
  <si>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</si>
  <si>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</si>
  <si>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</si>
  <si>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</si>
  <si>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</si>
  <si>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</si>
  <si>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</si>
  <si>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</si>
  <si>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</si>
  <si>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</si>
  <si>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</si>
  <si>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</si>
  <si>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</si>
  <si>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</si>
  <si>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</si>
  <si>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</si>
  <si>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</si>
  <si>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</si>
  <si>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</si>
  <si>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</si>
  <si>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</si>
  <si>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</si>
  <si>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</si>
  <si>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</si>
  <si>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</si>
  <si>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</si>
  <si>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</si>
  <si>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</si>
  <si>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</si>
  <si>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</si>
  <si>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</si>
  <si>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</si>
  <si>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</si>
  <si>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</si>
  <si>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</si>
  <si>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</si>
  <si>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</si>
  <si>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</si>
  <si>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</si>
  <si>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</si>
  <si>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</si>
  <si>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</si>
  <si>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</si>
  <si>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</si>
  <si>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</si>
  <si>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</si>
  <si>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</si>
  <si>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</si>
  <si>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</si>
  <si>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</si>
  <si>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</si>
  <si>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</si>
  <si>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</si>
  <si>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</si>
  <si>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</si>
  <si>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</si>
  <si>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</si>
  <si>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</si>
  <si>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</si>
  <si>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</si>
  <si>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</si>
  <si>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</si>
  <si>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</si>
  <si>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</si>
  <si>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</si>
  <si>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</si>
  <si>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</si>
  <si>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</si>
  <si>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</si>
  <si>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</si>
  <si>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</si>
  <si>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</si>
  <si>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</si>
  <si>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</si>
  <si>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</si>
  <si>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</si>
  <si>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</si>
  <si>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</si>
  <si>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</si>
  <si>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</si>
  <si>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</si>
  <si>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</si>
  <si>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</si>
  <si>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</si>
  <si>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</si>
  <si>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</si>
  <si>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</si>
  <si>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</si>
  <si>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</si>
  <si>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</si>
  <si>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</si>
  <si>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</si>
  <si>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</si>
  <si>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</si>
  <si>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</si>
  <si>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</si>
  <si>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</si>
  <si>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</si>
  <si>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</si>
  <si>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</si>
  <si>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</si>
  <si>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</si>
  <si>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</si>
  <si>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</si>
  <si>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</si>
  <si>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</si>
  <si>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</si>
  <si>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</si>
  <si>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</si>
  <si>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</si>
  <si>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</si>
  <si>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</si>
  <si>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</si>
  <si>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</si>
  <si>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</si>
  <si>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</si>
  <si>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</si>
  <si>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</si>
  <si>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</si>
  <si>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</si>
  <si>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</si>
  <si>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</si>
  <si>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</si>
  <si>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</si>
  <si>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</si>
  <si>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</si>
  <si>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</si>
  <si>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</si>
  <si>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</si>
  <si>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</si>
  <si>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</si>
  <si>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</si>
  <si>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</si>
  <si>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</si>
  <si>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</si>
  <si>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</si>
  <si>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</si>
  <si>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</si>
  <si>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</si>
  <si>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</si>
  <si>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</si>
  <si>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</si>
  <si>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</si>
  <si>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</si>
  <si>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</si>
  <si>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</si>
  <si>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</si>
  <si>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</si>
  <si>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</si>
  <si>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</si>
  <si>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</si>
  <si>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</si>
  <si>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</si>
  <si>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</si>
  <si>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</si>
  <si>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</si>
  <si>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</si>
  <si>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</si>
  <si>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</si>
  <si>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</si>
  <si>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</si>
  <si>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</si>
  <si>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</si>
  <si>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</si>
  <si>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</si>
  <si>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</si>
  <si>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</si>
  <si>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</si>
  <si>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</si>
  <si>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</si>
  <si>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</si>
  <si>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</si>
  <si>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</si>
  <si>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</si>
  <si>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</si>
  <si>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</si>
  <si>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</si>
  <si>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</si>
  <si>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</si>
  <si>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</si>
  <si>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</si>
  <si>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</si>
  <si>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</si>
  <si>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</si>
  <si>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</si>
  <si>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</si>
  <si>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</si>
  <si>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</si>
  <si>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</si>
  <si>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</si>
  <si>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</si>
  <si>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</si>
  <si>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</si>
  <si>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</si>
  <si>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</si>
  <si>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</si>
  <si>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</si>
  <si>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</si>
  <si>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</si>
  <si>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</si>
  <si>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</si>
  <si>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</si>
  <si>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</si>
  <si>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</si>
  <si>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</si>
  <si>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</si>
  <si>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</si>
  <si>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</si>
  <si>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</si>
  <si>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</si>
  <si>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</si>
  <si>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</si>
  <si>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</si>
  <si>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</si>
  <si>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</si>
  <si>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</si>
  <si>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</si>
  <si>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</si>
  <si>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</si>
  <si>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</si>
  <si>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</si>
  <si>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</si>
  <si>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</si>
  <si>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</si>
  <si>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</si>
  <si>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</si>
  <si>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</si>
  <si>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</si>
  <si>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</si>
  <si>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</si>
  <si>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</si>
  <si>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</si>
  <si>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</si>
  <si>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</si>
  <si>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</si>
  <si>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</si>
  <si>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</si>
  <si>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</si>
  <si>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</si>
  <si>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</si>
  <si>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</si>
  <si>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</si>
  <si>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</si>
  <si>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</si>
  <si>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</si>
  <si>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</si>
  <si>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</si>
  <si>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</si>
  <si>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</si>
  <si>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</si>
  <si>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</si>
  <si>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</si>
  <si>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</si>
  <si>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</si>
  <si>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</si>
  <si>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</si>
  <si>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</si>
  <si>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</si>
  <si>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</si>
  <si>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</si>
  <si>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</si>
  <si>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</si>
  <si>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</si>
  <si>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</si>
  <si>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</si>
  <si>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</si>
  <si>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</si>
  <si>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</si>
  <si>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</si>
  <si>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</si>
  <si>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</si>
  <si>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</si>
  <si>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</si>
  <si>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</si>
  <si>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</si>
  <si>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</si>
  <si>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</si>
  <si>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</si>
  <si>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</si>
  <si>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</si>
  <si>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</si>
  <si>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</si>
  <si>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</si>
  <si>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</si>
  <si>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</si>
  <si>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</si>
  <si>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</si>
  <si>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</si>
  <si>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</si>
  <si>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</si>
  <si>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</si>
  <si>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</si>
  <si>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</si>
  <si>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</si>
  <si>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</si>
  <si>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</si>
  <si>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</si>
  <si>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</si>
  <si>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</si>
  <si>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</si>
  <si>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</si>
  <si>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</si>
  <si>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</si>
  <si>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</si>
  <si>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</si>
  <si>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</si>
  <si>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</si>
  <si>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</si>
  <si>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</si>
  <si>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</si>
  <si>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</si>
  <si>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</si>
  <si>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</si>
  <si>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</si>
  <si>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</si>
  <si>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</si>
  <si>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</si>
  <si>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</si>
  <si>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</si>
  <si>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</si>
  <si>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</si>
  <si>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</si>
  <si>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</si>
  <si>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</si>
  <si>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</si>
  <si>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</si>
  <si>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</si>
  <si>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</si>
  <si>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</si>
  <si>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</si>
  <si>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</si>
  <si>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</si>
  <si>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</si>
  <si>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</si>
  <si>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</si>
  <si>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</si>
  <si>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</si>
  <si>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</si>
  <si>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</si>
  <si>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</si>
  <si>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</si>
  <si>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</si>
  <si>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</si>
  <si>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</si>
  <si>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</si>
  <si>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</si>
  <si>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</si>
  <si>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</si>
  <si>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</si>
  <si>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</si>
  <si>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</si>
  <si>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</si>
  <si>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</si>
  <si>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</si>
  <si>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</si>
  <si>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</si>
  <si>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</si>
  <si>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</si>
  <si>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</si>
  <si>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</si>
  <si>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</si>
  <si>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</si>
  <si>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</si>
  <si>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</si>
  <si>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</si>
  <si>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</si>
  <si>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</si>
  <si>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</si>
  <si>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</si>
  <si>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</si>
  <si>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</si>
  <si>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</si>
  <si>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</si>
  <si>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</si>
  <si>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</si>
  <si>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</si>
  <si>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</si>
  <si>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</si>
  <si>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</si>
  <si>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</si>
  <si>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</si>
  <si>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</si>
  <si>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</si>
  <si>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</si>
  <si>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</si>
  <si>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</si>
  <si>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</si>
  <si>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</si>
  <si>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</si>
  <si>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</si>
  <si>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</si>
  <si>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</si>
  <si>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</si>
  <si>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</si>
  <si>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</si>
  <si>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</si>
  <si>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</si>
  <si>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</si>
  <si>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</si>
  <si>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</si>
  <si>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</si>
  <si>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</si>
  <si>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</si>
  <si>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</si>
  <si>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</si>
  <si>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</si>
  <si>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</si>
  <si>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</si>
  <si>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</si>
  <si>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</si>
  <si>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</si>
  <si>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</si>
  <si>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</si>
  <si>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</si>
  <si>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</si>
  <si>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</si>
  <si>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</si>
  <si>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</si>
  <si>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</si>
  <si>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</si>
  <si>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</si>
  <si>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</si>
  <si>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</si>
  <si>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</si>
  <si>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</si>
  <si>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</si>
  <si>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</si>
  <si>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</si>
  <si>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</si>
  <si>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</si>
  <si>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</si>
  <si>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</si>
  <si>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</si>
  <si>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</si>
  <si>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</si>
  <si>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</si>
  <si>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</si>
  <si>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</si>
  <si>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</si>
  <si>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</si>
  <si>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</si>
  <si>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</si>
  <si>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</si>
  <si>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</si>
  <si>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</si>
  <si>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</si>
  <si>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</si>
  <si>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</si>
  <si>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</si>
  <si>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</si>
  <si>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</si>
  <si>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</si>
  <si>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</si>
  <si>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</si>
  <si>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</si>
  <si>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</si>
  <si>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</si>
  <si>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</si>
  <si>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</si>
  <si>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</si>
  <si>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</si>
  <si>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</si>
  <si>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</si>
  <si>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</si>
  <si>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</si>
  <si>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</si>
  <si>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</si>
  <si>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</si>
  <si>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</si>
  <si>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</si>
  <si>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</si>
  <si>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</si>
  <si>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</si>
  <si>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</si>
  <si>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</si>
  <si>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</si>
  <si>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</si>
  <si>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</si>
  <si>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</si>
  <si>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</si>
  <si>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</si>
  <si>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</si>
  <si>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</si>
  <si>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</si>
  <si>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</si>
  <si>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</si>
  <si>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</si>
  <si>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</si>
  <si>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</si>
  <si>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</si>
  <si>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</si>
  <si>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</si>
  <si>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</si>
  <si>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</si>
  <si>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</si>
  <si>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</si>
  <si>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</si>
  <si>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</si>
  <si>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</si>
  <si>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</si>
  <si>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</si>
  <si>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</si>
  <si>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</si>
  <si>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</si>
  <si>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</si>
  <si>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</si>
  <si>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</si>
  <si>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</si>
  <si>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</si>
  <si>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</si>
  <si>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</si>
  <si>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</si>
  <si>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</si>
  <si>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</si>
  <si>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</si>
  <si>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</si>
  <si>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</si>
  <si>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</si>
  <si>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</si>
  <si>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</si>
  <si>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</si>
  <si>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</si>
  <si>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</si>
  <si>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</si>
  <si>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</si>
  <si>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</si>
  <si>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</si>
  <si>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</si>
  <si>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</si>
  <si>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</si>
  <si>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</si>
  <si>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</si>
  <si>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</si>
  <si>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</si>
  <si>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</si>
  <si>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</si>
  <si>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</si>
  <si>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</si>
  <si>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</si>
  <si>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</si>
  <si>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</si>
  <si>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</si>
  <si>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</si>
  <si>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</si>
  <si>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</si>
  <si>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</si>
  <si>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</si>
  <si>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</si>
  <si>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</si>
  <si>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</si>
  <si>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</si>
  <si>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</si>
  <si>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</si>
  <si>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</si>
  <si>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</si>
  <si>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</si>
  <si>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</si>
  <si>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</si>
  <si>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</si>
  <si>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</si>
  <si>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</si>
  <si>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</si>
  <si>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</si>
  <si>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</si>
  <si>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</si>
  <si>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</si>
  <si>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</si>
  <si>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</si>
  <si>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</si>
  <si>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</si>
  <si>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AT0000A0SDT6</t>
  </si>
  <si>
    <t>AT0000A0SDS8</t>
  </si>
  <si>
    <t>AT0000A0V537</t>
  </si>
  <si>
    <t>XS2013520023</t>
  </si>
  <si>
    <t>XS2058855441</t>
  </si>
  <si>
    <t>XS2106563161</t>
  </si>
  <si>
    <t>AT0000A2F9P6</t>
  </si>
  <si>
    <t>AT0000A2GK37</t>
  </si>
  <si>
    <t>AT0000A2GYL0</t>
  </si>
  <si>
    <t>XS2234573710</t>
  </si>
  <si>
    <t>XS2259776230</t>
  </si>
  <si>
    <t>AT0000A2MHB4</t>
  </si>
  <si>
    <t>XS2320539765</t>
  </si>
  <si>
    <t>AT0000A2QLT9</t>
  </si>
  <si>
    <t>XS2340854848</t>
  </si>
  <si>
    <t>XS2380748439</t>
  </si>
  <si>
    <t>AT0000A2SUK5</t>
  </si>
  <si>
    <t>AT0000A2UFF2</t>
  </si>
  <si>
    <t>XS2429205540</t>
  </si>
  <si>
    <t>AT0000A2UVQ6</t>
  </si>
  <si>
    <t>AT0000A2VJJ4</t>
  </si>
  <si>
    <t>XS2468221747</t>
  </si>
  <si>
    <t>XS2487770104</t>
  </si>
  <si>
    <t>AT0000A2Z7V4</t>
  </si>
  <si>
    <t>AT0000A2Z7W2</t>
  </si>
  <si>
    <t>XS2523326853</t>
  </si>
  <si>
    <t>XS2556232143</t>
  </si>
  <si>
    <t>Mortgage Covered Bonds | BAWAG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</si>
</sst>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color theme="1"/>
      <name val="Calibri"/>
      <family val="2"/>
      <scheme val="minor"/>
    </font>
    <font>
      <sz val="10"/>
      <name val="Arial"/>
      <family val="2"/>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8" fillId="0" borderId="0" applyFont="0" applyFill="0" applyBorder="0" applyAlignment="0" applyProtection="0"/>
  </cellStyleXfs>
  <cellXfs count="544">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52" fillId="0" borderId="57" xfId="5" applyFill="1" applyBorder="1" applyAlignment="1" applyProtection="1">
      <alignment horizontal="center" vertical="center" wrapText="1"/>
    </xf>
    <xf numFmtId="0" fontId="52" fillId="0" borderId="57" xfId="5" quotePrefix="1" applyFill="1" applyBorder="1" applyAlignment="1" applyProtection="1">
      <alignment horizontal="right" vertical="center" wrapText="1"/>
    </xf>
    <xf numFmtId="0" fontId="52" fillId="0" borderId="58" xfId="5" quotePrefix="1" applyFill="1" applyBorder="1" applyAlignment="1" applyProtection="1">
      <alignment horizontal="right" vertical="center" wrapText="1"/>
    </xf>
    <xf numFmtId="0" fontId="52"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4" fillId="0" borderId="0" xfId="4" applyNumberFormat="1" applyAlignment="1">
      <alignment horizontal="center" vertical="center" wrapText="1"/>
    </xf>
    <xf numFmtId="0" fontId="64" fillId="0" borderId="0" xfId="4" applyFont="1" applyAlignment="1">
      <alignment horizontal="center" vertical="center" wrapText="1"/>
    </xf>
    <xf numFmtId="168" fontId="64" fillId="0" borderId="0" xfId="6" applyNumberFormat="1" applyFont="1" applyFill="1" applyBorder="1" applyAlignment="1" applyProtection="1">
      <alignment horizontal="center" vertical="center" wrapText="1"/>
    </xf>
    <xf numFmtId="4" fontId="4" fillId="0" borderId="0" xfId="4" applyNumberFormat="1"/>
    <xf numFmtId="9" fontId="0" fillId="0" borderId="0" xfId="6" applyFont="1"/>
    <xf numFmtId="170" fontId="0" fillId="0" borderId="0" xfId="6" applyNumberFormat="1" applyFont="1"/>
    <xf numFmtId="0" fontId="58" fillId="14" borderId="0" xfId="4" applyFont="1" applyFill="1" applyAlignment="1">
      <alignment horizontal="center" vertical="center" wrapText="1"/>
    </xf>
    <xf numFmtId="168" fontId="50" fillId="0" borderId="0" xfId="6" applyNumberFormat="1" applyFont="1" applyFill="1" applyBorder="1" applyAlignment="1" applyProtection="1">
      <alignment horizontal="center" vertical="center" wrapText="1"/>
    </xf>
    <xf numFmtId="9" fontId="54" fillId="0" borderId="0" xfId="6" applyFont="1" applyFill="1" applyBorder="1" applyAlignment="1" applyProtection="1">
      <alignment horizontal="center" vertical="center" wrapText="1"/>
    </xf>
    <xf numFmtId="9" fontId="55" fillId="0" borderId="0" xfId="6" applyFont="1" applyFill="1" applyBorder="1" applyAlignment="1" applyProtection="1">
      <alignment horizontal="center" vertical="center" wrapText="1"/>
    </xf>
    <xf numFmtId="0" fontId="57" fillId="16" borderId="0" xfId="4" applyFont="1" applyFill="1" applyAlignment="1">
      <alignment horizontal="center" vertical="center" wrapText="1"/>
    </xf>
    <xf numFmtId="0" fontId="65" fillId="16" borderId="0" xfId="4" quotePrefix="1" applyFont="1" applyFill="1" applyAlignment="1">
      <alignment horizontal="center" vertical="center" wrapText="1"/>
    </xf>
    <xf numFmtId="0" fontId="45" fillId="16" borderId="0" xfId="4" applyFont="1" applyFill="1" applyAlignment="1">
      <alignment horizontal="center" vertical="center" wrapText="1"/>
    </xf>
    <xf numFmtId="0" fontId="59" fillId="0" borderId="0" xfId="4" quotePrefix="1" applyFont="1" applyAlignment="1">
      <alignment horizontal="center" vertical="center" wrapText="1"/>
    </xf>
    <xf numFmtId="0" fontId="57" fillId="0" borderId="0" xfId="4" applyFont="1" applyAlignment="1">
      <alignment horizontal="center" vertical="center" wrapText="1"/>
    </xf>
    <xf numFmtId="168" fontId="50" fillId="0" borderId="0" xfId="4" quotePrefix="1" applyNumberFormat="1" applyFont="1" applyAlignment="1">
      <alignment horizontal="center" vertical="center" wrapText="1"/>
    </xf>
    <xf numFmtId="9" fontId="50"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4" fillId="0" borderId="0" xfId="4" applyNumberFormat="1" applyAlignment="1">
      <alignment horizontal="center" vertical="center" wrapText="1"/>
    </xf>
    <xf numFmtId="168" fontId="44" fillId="0" borderId="0" xfId="6" applyNumberFormat="1" applyFont="1" applyFill="1" applyBorder="1" applyAlignment="1" applyProtection="1">
      <alignment horizontal="center" vertical="center" wrapText="1"/>
    </xf>
    <xf numFmtId="168" fontId="50" fillId="0" borderId="0" xfId="4" applyNumberFormat="1" applyFont="1" applyAlignment="1">
      <alignment horizontal="center" vertical="center" wrapText="1"/>
    </xf>
    <xf numFmtId="0" fontId="4" fillId="0" borderId="0" xfId="4" quotePrefix="1" applyAlignment="1">
      <alignment horizontal="center"/>
    </xf>
    <xf numFmtId="168" fontId="50" fillId="0" borderId="0" xfId="6" applyNumberFormat="1" applyFont="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67" fillId="0" borderId="0" xfId="4" applyFont="1" applyAlignment="1">
      <alignment horizontal="center" vertical="center" wrapText="1"/>
    </xf>
    <xf numFmtId="9" fontId="4" fillId="0" borderId="0" xfId="7" applyFont="1" applyAlignment="1">
      <alignment horizontal="center" vertical="center" wrapText="1"/>
    </xf>
    <xf numFmtId="1" fontId="4" fillId="0" borderId="0" xfId="1" applyNumberFormat="1" applyFont="1" applyAlignment="1">
      <alignment horizontal="center" vertical="center" wrapText="1"/>
    </xf>
    <xf numFmtId="166" fontId="0" fillId="0" borderId="0" xfId="0" applyNumberFormat="1" applyAlignment="1">
      <alignment horizontal="center" vertical="center" wrapText="1"/>
    </xf>
    <xf numFmtId="14" fontId="4" fillId="0" borderId="0" xfId="4" applyNumberFormat="1" applyFill="1" applyAlignment="1">
      <alignment horizontal="center" vertical="center" wrapText="1"/>
    </xf>
    <xf numFmtId="166" fontId="4" fillId="0" borderId="0" xfId="4" applyNumberFormat="1" applyFill="1" applyAlignment="1">
      <alignment horizontal="center" vertical="center" wrapText="1"/>
    </xf>
    <xf numFmtId="167" fontId="4" fillId="0" borderId="0" xfId="4" applyNumberFormat="1" applyFill="1" applyAlignment="1">
      <alignment horizontal="center" vertical="center" wrapText="1"/>
    </xf>
    <xf numFmtId="0" fontId="4" fillId="0" borderId="0" xfId="4" applyFill="1" applyAlignment="1">
      <alignment horizontal="center" vertical="center" wrapText="1"/>
    </xf>
    <xf numFmtId="3" fontId="4" fillId="0" borderId="0" xfId="4" quotePrefix="1" applyNumberFormat="1" applyFill="1" applyAlignment="1">
      <alignment horizontal="center" vertical="center" wrapText="1"/>
    </xf>
    <xf numFmtId="168" fontId="4" fillId="0" borderId="0" xfId="4" quotePrefix="1" applyNumberFormat="1" applyFill="1" applyAlignment="1">
      <alignment horizontal="center" vertical="center" wrapText="1"/>
    </xf>
    <xf numFmtId="0" fontId="57" fillId="0" borderId="0" xfId="4" applyFont="1" applyFill="1" applyAlignment="1">
      <alignment horizontal="center" vertical="center" wrapText="1"/>
    </xf>
    <xf numFmtId="169" fontId="4" fillId="0" borderId="0" xfId="4" applyNumberFormat="1" applyFill="1" applyAlignment="1">
      <alignment horizontal="center" vertical="center" wrapText="1"/>
    </xf>
    <xf numFmtId="0" fontId="45" fillId="0" borderId="0" xfId="4" applyFont="1" applyFill="1" applyAlignment="1">
      <alignment horizontal="center" vertical="center" wrapText="1"/>
    </xf>
    <xf numFmtId="167" fontId="4" fillId="0" borderId="0" xfId="4" quotePrefix="1" applyNumberFormat="1" applyFill="1" applyAlignment="1">
      <alignment horizontal="center" vertical="center" wrapText="1"/>
    </xf>
    <xf numFmtId="169" fontId="45" fillId="0" borderId="0" xfId="4" applyNumberFormat="1" applyFont="1" applyFill="1" applyAlignment="1">
      <alignment horizontal="center" vertical="center" wrapText="1"/>
    </xf>
    <xf numFmtId="168" fontId="4" fillId="0" borderId="0" xfId="4" applyNumberFormat="1" applyFill="1" applyAlignment="1">
      <alignment horizontal="center" vertical="center" wrapText="1"/>
    </xf>
    <xf numFmtId="2" fontId="4" fillId="0" borderId="0" xfId="4" applyNumberFormat="1" applyFill="1" applyAlignment="1">
      <alignment horizontal="center" vertical="center" wrapText="1"/>
    </xf>
    <xf numFmtId="1" fontId="4" fillId="0" borderId="0" xfId="4" applyNumberFormat="1" applyFill="1" applyAlignment="1">
      <alignment horizontal="center" vertical="center" wrapText="1"/>
    </xf>
    <xf numFmtId="9" fontId="4" fillId="0" borderId="0" xfId="7" applyFont="1" applyFill="1" applyAlignment="1">
      <alignment horizontal="center" vertical="center" wrapText="1"/>
    </xf>
    <xf numFmtId="168" fontId="5" fillId="0" borderId="0" xfId="6" applyNumberFormat="1" applyFont="1" applyFill="1" applyBorder="1" applyAlignment="1" applyProtection="1">
      <alignment horizontal="center" vertical="center" wrapText="1"/>
    </xf>
    <xf numFmtId="0" fontId="1" fillId="0" borderId="0" xfId="4" applyFont="1" applyFill="1" applyAlignment="1">
      <alignment horizontal="center" vertical="center" wrapText="1"/>
    </xf>
    <xf numFmtId="3" fontId="4" fillId="0" borderId="0" xfId="4" applyNumberFormat="1" applyFill="1" applyAlignment="1">
      <alignment horizontal="center" vertical="center" wrapText="1"/>
    </xf>
    <xf numFmtId="168" fontId="4" fillId="0" borderId="0" xfId="7" quotePrefix="1" applyNumberFormat="1" applyFont="1" applyFill="1" applyAlignment="1">
      <alignment horizontal="center" vertical="center" wrapText="1"/>
    </xf>
    <xf numFmtId="0" fontId="18" fillId="0" borderId="0" xfId="2" applyAlignment="1" applyProtection="1"/>
    <xf numFmtId="1" fontId="57" fillId="0" borderId="0" xfId="4" applyNumberFormat="1" applyFont="1" applyAlignment="1">
      <alignment horizontal="center" vertical="center" wrapText="1"/>
    </xf>
    <xf numFmtId="1" fontId="45" fillId="0" borderId="0" xfId="4" applyNumberFormat="1" applyFont="1" applyAlignment="1">
      <alignment horizontal="center" vertical="center" wrapText="1"/>
    </xf>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xf numFmtId="9" fontId="0" fillId="0" borderId="0" xfId="6" applyNumberFormat="1" applyFont="1" applyFill="1" applyBorder="1" applyAlignment="1" applyProtection="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3">
          <cell r="C3">
            <v>44925</v>
          </cell>
        </row>
        <row r="6">
          <cell r="C6" vm="103">
            <v>206416015.68000001</v>
          </cell>
        </row>
        <row r="7">
          <cell r="C7" vm="104">
            <v>100833957.13</v>
          </cell>
        </row>
        <row r="8">
          <cell r="C8" vm="105">
            <v>240563929.66999999</v>
          </cell>
        </row>
      </sheetData>
      <sheetData sheetId="2">
        <row r="3">
          <cell r="F3" t="str" vm="106">
            <v>30.12.2022</v>
          </cell>
        </row>
        <row r="4">
          <cell r="F4" t="str" vm="7">
            <v>Summe von SLICE</v>
          </cell>
        </row>
        <row r="5">
          <cell r="F5" t="str" vm="107">
            <v>30.12.2022</v>
          </cell>
        </row>
        <row r="6">
          <cell r="F6" t="str" vm="8">
            <v>Summe von NOMINALE_EUR</v>
          </cell>
        </row>
        <row r="7">
          <cell r="F7" t="str" vm="9">
            <v>J_M</v>
          </cell>
        </row>
        <row r="8">
          <cell r="F8" t="str" vm="10">
            <v>J_P</v>
          </cell>
        </row>
        <row r="9">
          <cell r="F9" t="e">
            <v>#N/A</v>
          </cell>
        </row>
        <row r="10">
          <cell r="F10" t="str" vm="11">
            <v>Summe von SLICE 2</v>
          </cell>
        </row>
        <row r="12">
          <cell r="F12" t="str" vm="12">
            <v>&lt;1y</v>
          </cell>
        </row>
        <row r="13">
          <cell r="F13" t="str" vm="13">
            <v>&gt;=1-&lt;2y</v>
          </cell>
        </row>
        <row r="14">
          <cell r="F14" t="str" vm="14">
            <v>&gt;=2-&lt;3y</v>
          </cell>
        </row>
        <row r="15">
          <cell r="F15" t="str" vm="15">
            <v>&gt;=3-&lt;4y</v>
          </cell>
        </row>
        <row r="16">
          <cell r="F16" t="str" vm="16">
            <v>&gt;=4-&lt;5y</v>
          </cell>
        </row>
        <row r="17">
          <cell r="F17" t="str" vm="17">
            <v>&gt;=5-&lt;10y</v>
          </cell>
        </row>
        <row r="18">
          <cell r="F18" t="str" vm="18">
            <v>&gt;=10Y</v>
          </cell>
        </row>
        <row r="19">
          <cell r="F19" t="str" vm="19">
            <v>&lt;1y</v>
          </cell>
        </row>
        <row r="20">
          <cell r="F20" t="str" vm="20">
            <v>&gt;=1-&lt;2y</v>
          </cell>
        </row>
        <row r="21">
          <cell r="F21" t="str" vm="21">
            <v>&gt;=2-&lt;3y</v>
          </cell>
        </row>
        <row r="22">
          <cell r="F22" t="str" vm="22">
            <v>&gt;=3-&lt;4y</v>
          </cell>
        </row>
        <row r="23">
          <cell r="F23" t="str" vm="23">
            <v>&gt;=4-&lt;5y</v>
          </cell>
        </row>
        <row r="24">
          <cell r="F24" t="str" vm="24">
            <v>&gt;=5-&lt;10y</v>
          </cell>
        </row>
        <row r="25">
          <cell r="F25" t="str" vm="25">
            <v>&gt;=10y</v>
          </cell>
        </row>
        <row r="26">
          <cell r="F26" t="str" vm="26">
            <v>CHF</v>
          </cell>
        </row>
        <row r="27">
          <cell r="F27" t="str" vm="27">
            <v>EUR</v>
          </cell>
        </row>
        <row r="29">
          <cell r="F29" t="str" vm="28">
            <v>Yes</v>
          </cell>
        </row>
        <row r="31">
          <cell r="F31" t="str" vm="29">
            <v>&lt;1y</v>
          </cell>
        </row>
        <row r="32">
          <cell r="F32" t="str" vm="30">
            <v>&gt;=1-&lt;2y</v>
          </cell>
        </row>
        <row r="33">
          <cell r="F33" t="str" vm="31">
            <v>&gt;=2-&lt;3y</v>
          </cell>
        </row>
        <row r="34">
          <cell r="F34" t="str" vm="32">
            <v>&gt;=3-&lt;4y</v>
          </cell>
        </row>
        <row r="35">
          <cell r="F35" t="str" vm="33">
            <v>&gt;=4-&lt;5y</v>
          </cell>
        </row>
        <row r="36">
          <cell r="F36" t="str" vm="34">
            <v>&gt;=5-&lt;10y</v>
          </cell>
        </row>
        <row r="37">
          <cell r="F37" t="str" vm="35">
            <v>&gt;=10Y</v>
          </cell>
        </row>
        <row r="38">
          <cell r="F38" t="str" vm="36">
            <v>CHF</v>
          </cell>
        </row>
        <row r="39">
          <cell r="F39" t="str" vm="37">
            <v>EUR</v>
          </cell>
        </row>
        <row r="41">
          <cell r="F41" t="str" vm="38">
            <v>Yes</v>
          </cell>
        </row>
        <row r="42">
          <cell r="F42" t="str" vm="39">
            <v>COM</v>
          </cell>
        </row>
        <row r="46">
          <cell r="F46" t="str" vm="40">
            <v>Anzahl von KONTONUMMER</v>
          </cell>
        </row>
        <row r="55">
          <cell r="F55" t="str" vm="41">
            <v>Burgenland</v>
          </cell>
        </row>
        <row r="56">
          <cell r="F56" t="str" vm="42">
            <v>Kärnten</v>
          </cell>
        </row>
        <row r="57">
          <cell r="F57" t="str" vm="43">
            <v>Niederösterreich</v>
          </cell>
        </row>
        <row r="58">
          <cell r="F58" t="str" vm="44">
            <v>Oberösterreich</v>
          </cell>
        </row>
        <row r="59">
          <cell r="F59" t="str" vm="45">
            <v>Salzburg</v>
          </cell>
        </row>
        <row r="60">
          <cell r="F60" t="str" vm="46">
            <v>Steiermark</v>
          </cell>
        </row>
        <row r="61">
          <cell r="F61" t="str" vm="47">
            <v>Tirol</v>
          </cell>
        </row>
        <row r="62">
          <cell r="F62" t="str" vm="48">
            <v>Vorarlberg</v>
          </cell>
        </row>
        <row r="63">
          <cell r="F63" t="str" vm="49">
            <v>Wien</v>
          </cell>
        </row>
        <row r="64">
          <cell r="F64" t="e">
            <v>#N/A</v>
          </cell>
        </row>
        <row r="65">
          <cell r="F65" t="str" vm="50">
            <v>F</v>
          </cell>
        </row>
        <row r="66">
          <cell r="F66" t="str" vm="51">
            <v>V</v>
          </cell>
        </row>
        <row r="67">
          <cell r="F67" t="str" vm="52">
            <v/>
          </cell>
        </row>
        <row r="68">
          <cell r="F68" t="str" vm="53">
            <v>Amortising</v>
          </cell>
        </row>
        <row r="69">
          <cell r="F69" t="str" vm="54">
            <v>Bullet</v>
          </cell>
        </row>
        <row r="70">
          <cell r="F70" t="str" vm="55">
            <v>&lt;12m</v>
          </cell>
        </row>
        <row r="71">
          <cell r="F71" t="str" vm="56">
            <v>&gt;=12-&lt;24m</v>
          </cell>
        </row>
        <row r="72">
          <cell r="F72" t="str" vm="57">
            <v>&gt;=24-&lt;36m</v>
          </cell>
        </row>
        <row r="73">
          <cell r="F73" t="str" vm="58">
            <v>&gt;=36-&lt;60m</v>
          </cell>
        </row>
        <row r="74">
          <cell r="F74" t="str" vm="59">
            <v>&gt;=60m</v>
          </cell>
        </row>
        <row r="76">
          <cell r="F76" t="str" vm="60">
            <v>Agricultural</v>
          </cell>
        </row>
        <row r="77">
          <cell r="F77" t="str" vm="61">
            <v>Buy-to-let/Non-owner occupied</v>
          </cell>
        </row>
        <row r="79">
          <cell r="F79" t="str" vm="62">
            <v>Owner occupied</v>
          </cell>
        </row>
        <row r="80">
          <cell r="F80" t="str" vm="63">
            <v>Second home/Holiday houses</v>
          </cell>
        </row>
        <row r="81">
          <cell r="F81" t="str" vm="64">
            <v>&lt;100.000</v>
          </cell>
        </row>
        <row r="82">
          <cell r="F82" t="str" vm="65">
            <v>&gt;=100.000-&lt;300.000</v>
          </cell>
        </row>
        <row r="83">
          <cell r="F83" t="str" vm="66">
            <v>&gt;=300.000-&lt;500.000</v>
          </cell>
        </row>
        <row r="84">
          <cell r="F84" t="str" vm="67">
            <v>&gt;=500.000-&lt;1.000.000</v>
          </cell>
        </row>
        <row r="85">
          <cell r="F85" t="str" vm="68">
            <v>&gt;=1.000.000-&lt;5.000.000</v>
          </cell>
        </row>
        <row r="86">
          <cell r="F86" t="str" vm="69">
            <v>&gt;=5.000.000</v>
          </cell>
        </row>
        <row r="87">
          <cell r="F87" t="str" vm="70">
            <v>&gt;0-&lt;=40%</v>
          </cell>
        </row>
        <row r="88">
          <cell r="F88" t="str" vm="71">
            <v>&gt;40-&lt;=50%</v>
          </cell>
        </row>
        <row r="89">
          <cell r="F89" t="str" vm="72">
            <v>&gt;50-&lt;=60%</v>
          </cell>
        </row>
        <row r="90">
          <cell r="F90" t="str" vm="73">
            <v>&gt;60-&lt;=70%</v>
          </cell>
        </row>
        <row r="91">
          <cell r="F91" t="str" vm="74">
            <v>&gt;70-&lt;=80%</v>
          </cell>
        </row>
        <row r="92">
          <cell r="F92" t="str" vm="75">
            <v>&gt;80-&lt;=90%</v>
          </cell>
        </row>
        <row r="93">
          <cell r="F93" t="str" vm="76">
            <v>&gt;90-&lt;=100%</v>
          </cell>
        </row>
        <row r="94">
          <cell r="F94" t="str" vm="77">
            <v>&gt;100%</v>
          </cell>
        </row>
        <row r="95">
          <cell r="F95" t="str" vm="78">
            <v>&lt;100.000</v>
          </cell>
        </row>
        <row r="96">
          <cell r="F96" t="str" vm="79">
            <v>&gt;=100.000-&lt;300.000</v>
          </cell>
        </row>
        <row r="97">
          <cell r="F97" t="str" vm="80">
            <v>&gt;=300.000-&lt;500.000</v>
          </cell>
        </row>
        <row r="98">
          <cell r="F98" t="str" vm="81">
            <v>&gt;=500.000-&lt;1.000.000</v>
          </cell>
        </row>
        <row r="99">
          <cell r="F99" t="str" vm="82">
            <v>&gt;=1.000.000-&lt;5.000.000</v>
          </cell>
        </row>
        <row r="100">
          <cell r="F100" t="str" vm="83">
            <v>&gt;=5.000.000</v>
          </cell>
        </row>
        <row r="105">
          <cell r="F105" t="str" vm="84">
            <v>BUN</v>
          </cell>
        </row>
        <row r="107">
          <cell r="F107" t="str" vm="85">
            <v>GEM</v>
          </cell>
        </row>
        <row r="108">
          <cell r="F108" t="str" vm="86">
            <v>LAN</v>
          </cell>
        </row>
        <row r="111">
          <cell r="F111" t="str" vm="87">
            <v>Amortising</v>
          </cell>
        </row>
        <row r="112">
          <cell r="F112" t="str" vm="88">
            <v>Bullet</v>
          </cell>
        </row>
        <row r="113">
          <cell r="F113" t="str" vm="89">
            <v>(Leer)</v>
          </cell>
        </row>
        <row r="114">
          <cell r="F114" t="str" vm="90">
            <v>F</v>
          </cell>
        </row>
        <row r="115">
          <cell r="F115" t="str" vm="91">
            <v>V</v>
          </cell>
        </row>
        <row r="126">
          <cell r="F126" t="str" vm="92">
            <v>Anzahl von KONTONUMMER 2</v>
          </cell>
        </row>
        <row r="127">
          <cell r="F127" t="str" vm="93">
            <v>COM</v>
          </cell>
        </row>
        <row r="128">
          <cell r="F128" t="str" vm="94">
            <v>RES</v>
          </cell>
        </row>
        <row r="129">
          <cell r="F129" t="str" vm="95">
            <v>Summe von gewichtet LTV</v>
          </cell>
        </row>
        <row r="133">
          <cell r="F133" t="str" vm="96">
            <v>Summe von Rlfzt_gewichtet_public</v>
          </cell>
        </row>
        <row r="134">
          <cell r="F134" t="str" vm="97">
            <v>Summe von Rlfzt_gewichtet_Mortgage</v>
          </cell>
        </row>
        <row r="135">
          <cell r="F135" t="str" vm="98">
            <v>Summe von gewichtet_Restlaufzeit_bonds</v>
          </cell>
        </row>
        <row r="147">
          <cell r="F147" t="str" vm="99">
            <v>Netherlands</v>
          </cell>
        </row>
        <row r="151">
          <cell r="F151" t="str" vm="100">
            <v>DE</v>
          </cell>
        </row>
        <row r="152">
          <cell r="F152" t="str" vm="39">
            <v>COM</v>
          </cell>
        </row>
        <row r="154">
          <cell r="F154" t="str" vm="101">
            <v>RES</v>
          </cell>
        </row>
        <row r="155">
          <cell r="F155" t="str" vm="102">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www.bawaggroup.com/en/investor-relations/debt-investor/fundings/covered-bonds/mortgage-cover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rgb="FFC00000"/>
  </sheetPr>
  <dimension ref="A1:K412"/>
  <sheetViews>
    <sheetView topLeftCell="A339" workbookViewId="0">
      <selection activeCell="B243" sqref="B243"/>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14">
        <v>44926</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c r="A30" s="405" t="s">
        <v>70</v>
      </c>
      <c r="B30" s="428" t="s">
        <v>71</v>
      </c>
      <c r="C30" s="533" t="s">
        <v>4679</v>
      </c>
      <c r="E30" s="429"/>
      <c r="F30" s="429"/>
    </row>
    <row r="31" spans="1:7">
      <c r="A31" s="405" t="s">
        <v>72</v>
      </c>
      <c r="B31" s="431"/>
      <c r="E31" s="429"/>
      <c r="F31" s="429"/>
    </row>
    <row r="32" spans="1:7">
      <c r="A32" s="405" t="s">
        <v>73</v>
      </c>
      <c r="B32" s="431"/>
      <c r="E32" s="429"/>
      <c r="F32" s="429"/>
    </row>
    <row r="33" spans="1:11">
      <c r="A33" s="405" t="s">
        <v>74</v>
      </c>
      <c r="B33" s="431"/>
      <c r="E33" s="429"/>
      <c r="F33" s="429"/>
    </row>
    <row r="34" spans="1:11">
      <c r="A34" s="405" t="s">
        <v>75</v>
      </c>
      <c r="B34" s="431"/>
      <c r="E34" s="429"/>
      <c r="F34" s="429"/>
    </row>
    <row r="35" spans="1:11">
      <c r="A35" s="405" t="s">
        <v>76</v>
      </c>
      <c r="B35" s="432"/>
      <c r="E35" s="429"/>
      <c r="F35" s="429"/>
    </row>
    <row r="36" spans="1:11" ht="18.75">
      <c r="A36" s="420"/>
      <c r="B36" s="420" t="s">
        <v>36</v>
      </c>
      <c r="C36" s="420"/>
      <c r="D36" s="421"/>
      <c r="E36" s="421"/>
      <c r="F36" s="421"/>
      <c r="G36" s="422"/>
    </row>
    <row r="37" spans="1:11">
      <c r="A37" s="433"/>
      <c r="B37" s="434" t="s">
        <v>77</v>
      </c>
      <c r="C37" s="433" t="s">
        <v>78</v>
      </c>
      <c r="D37" s="435"/>
      <c r="E37" s="435"/>
      <c r="F37" s="435"/>
      <c r="G37" s="436"/>
    </row>
    <row r="38" spans="1:11">
      <c r="A38" s="405" t="s">
        <v>79</v>
      </c>
      <c r="B38" s="428" t="s">
        <v>14</v>
      </c>
      <c r="C38" s="515">
        <v>11030205145.190002</v>
      </c>
      <c r="D38" s="405"/>
      <c r="E38" s="405"/>
      <c r="F38" s="428"/>
    </row>
    <row r="39" spans="1:11">
      <c r="A39" s="405" t="s">
        <v>80</v>
      </c>
      <c r="B39" s="428" t="s">
        <v>15</v>
      </c>
      <c r="C39" s="515">
        <v>10265297573.1</v>
      </c>
      <c r="D39" s="405"/>
      <c r="E39" s="405"/>
      <c r="F39" s="428"/>
    </row>
    <row r="40" spans="1:11">
      <c r="A40" s="405" t="s">
        <v>81</v>
      </c>
      <c r="B40" s="438" t="s">
        <v>82</v>
      </c>
      <c r="C40" s="516" t="s">
        <v>83</v>
      </c>
      <c r="D40" s="405"/>
      <c r="E40" s="405"/>
      <c r="F40" s="428"/>
    </row>
    <row r="41" spans="1:11">
      <c r="A41" s="405" t="s">
        <v>84</v>
      </c>
      <c r="B41" s="438" t="s">
        <v>85</v>
      </c>
      <c r="C41" s="516" t="s">
        <v>83</v>
      </c>
      <c r="D41" s="405"/>
      <c r="E41" s="405"/>
      <c r="F41" s="428"/>
    </row>
    <row r="42" spans="1:11">
      <c r="A42" s="405" t="s">
        <v>86</v>
      </c>
      <c r="B42" s="428" t="s">
        <v>16</v>
      </c>
      <c r="C42" s="515">
        <v>10480603524.562</v>
      </c>
      <c r="D42" s="440"/>
      <c r="E42" s="405"/>
      <c r="F42" s="428"/>
    </row>
    <row r="43" spans="1:11">
      <c r="A43" s="405" t="s">
        <v>87</v>
      </c>
      <c r="B43" s="428" t="s">
        <v>88</v>
      </c>
      <c r="C43" s="405" t="s">
        <v>83</v>
      </c>
      <c r="D43" s="405"/>
      <c r="E43" s="405"/>
      <c r="F43" s="428"/>
    </row>
    <row r="44" spans="1:11">
      <c r="A44" s="433"/>
      <c r="B44" s="434" t="s">
        <v>89</v>
      </c>
      <c r="C44" s="441" t="s">
        <v>90</v>
      </c>
      <c r="D44" s="433" t="s">
        <v>91</v>
      </c>
      <c r="E44" s="435"/>
      <c r="F44" s="436" t="s">
        <v>92</v>
      </c>
      <c r="G44" s="436" t="s">
        <v>93</v>
      </c>
    </row>
    <row r="45" spans="1:11">
      <c r="A45" s="405" t="s">
        <v>94</v>
      </c>
      <c r="B45" s="428" t="s">
        <v>95</v>
      </c>
      <c r="C45" s="442">
        <v>0.02</v>
      </c>
      <c r="D45" s="442">
        <v>7.4513920969463854E-2</v>
      </c>
      <c r="E45" s="442"/>
      <c r="F45" s="442">
        <v>0.02</v>
      </c>
      <c r="G45" s="405" t="s">
        <v>83</v>
      </c>
    </row>
    <row r="46" spans="1:11" ht="30">
      <c r="A46" s="405" t="s">
        <v>96</v>
      </c>
      <c r="B46" s="428" t="s">
        <v>97</v>
      </c>
      <c r="C46" s="442">
        <v>2.0974155880897571E-2</v>
      </c>
      <c r="D46" s="442">
        <v>7.4513920969463854E-2</v>
      </c>
      <c r="E46" s="442"/>
      <c r="F46" s="442">
        <f>C46</f>
        <v>2.0974155880897571E-2</v>
      </c>
      <c r="G46" s="443" t="s">
        <v>83</v>
      </c>
      <c r="K46" s="444"/>
    </row>
    <row r="47" spans="1:11">
      <c r="A47" s="405" t="s">
        <v>98</v>
      </c>
      <c r="B47" s="426" t="s">
        <v>99</v>
      </c>
      <c r="C47" s="442"/>
      <c r="D47" s="442"/>
      <c r="E47" s="442"/>
      <c r="F47" s="442"/>
      <c r="G47" s="443"/>
      <c r="K47" s="445"/>
    </row>
    <row r="48" spans="1:11">
      <c r="A48" s="405" t="s">
        <v>100</v>
      </c>
      <c r="B48" s="426" t="s">
        <v>101</v>
      </c>
      <c r="C48" s="443"/>
      <c r="D48" s="443"/>
      <c r="E48" s="443"/>
      <c r="F48" s="443"/>
      <c r="G48" s="443"/>
    </row>
    <row r="49" spans="1:7">
      <c r="A49" s="405" t="s">
        <v>102</v>
      </c>
      <c r="B49" s="426"/>
      <c r="C49" s="443"/>
      <c r="D49" s="443"/>
      <c r="E49" s="443"/>
      <c r="F49" s="443"/>
      <c r="G49" s="443"/>
    </row>
    <row r="50" spans="1:7">
      <c r="A50" s="405" t="s">
        <v>103</v>
      </c>
      <c r="B50" s="426"/>
      <c r="C50" s="443"/>
      <c r="D50" s="443"/>
      <c r="E50" s="443"/>
      <c r="F50" s="443"/>
      <c r="G50" s="443"/>
    </row>
    <row r="51" spans="1:7">
      <c r="A51" s="405" t="s">
        <v>104</v>
      </c>
      <c r="B51" s="426"/>
      <c r="C51" s="443"/>
      <c r="D51" s="443"/>
      <c r="E51" s="443"/>
      <c r="F51" s="443"/>
      <c r="G51" s="443"/>
    </row>
    <row r="52" spans="1:7">
      <c r="A52" s="433"/>
      <c r="B52" s="434" t="s">
        <v>105</v>
      </c>
      <c r="C52" s="433" t="s">
        <v>78</v>
      </c>
      <c r="D52" s="433"/>
      <c r="E52" s="435"/>
      <c r="F52" s="436" t="s">
        <v>106</v>
      </c>
      <c r="G52" s="436"/>
    </row>
    <row r="53" spans="1:7">
      <c r="A53" s="405" t="s">
        <v>107</v>
      </c>
      <c r="B53" s="428" t="s">
        <v>108</v>
      </c>
      <c r="C53" s="515">
        <v>11030205145.190002</v>
      </c>
      <c r="D53" s="405"/>
      <c r="E53" s="446"/>
      <c r="F53" s="519">
        <v>1</v>
      </c>
      <c r="G53" s="448"/>
    </row>
    <row r="54" spans="1:7">
      <c r="A54" s="405" t="s">
        <v>109</v>
      </c>
      <c r="B54" s="428" t="s">
        <v>110</v>
      </c>
      <c r="C54" s="437">
        <v>0</v>
      </c>
      <c r="D54" s="517"/>
      <c r="E54" s="518"/>
      <c r="F54" s="519">
        <v>0</v>
      </c>
      <c r="G54" s="448"/>
    </row>
    <row r="55" spans="1:7">
      <c r="A55" s="405" t="s">
        <v>111</v>
      </c>
      <c r="B55" s="428" t="s">
        <v>112</v>
      </c>
      <c r="C55" s="516">
        <v>0</v>
      </c>
      <c r="D55" s="517"/>
      <c r="E55" s="518"/>
      <c r="F55" s="519">
        <v>0</v>
      </c>
      <c r="G55" s="448"/>
    </row>
    <row r="56" spans="1:7">
      <c r="A56" s="405" t="s">
        <v>113</v>
      </c>
      <c r="B56" s="428" t="s">
        <v>114</v>
      </c>
      <c r="C56" s="516">
        <v>0</v>
      </c>
      <c r="D56" s="517"/>
      <c r="E56" s="518"/>
      <c r="F56" s="519">
        <v>0</v>
      </c>
      <c r="G56" s="448"/>
    </row>
    <row r="57" spans="1:7">
      <c r="A57" s="405" t="s">
        <v>115</v>
      </c>
      <c r="B57" s="405" t="s">
        <v>116</v>
      </c>
      <c r="C57" s="516">
        <v>0</v>
      </c>
      <c r="D57" s="517"/>
      <c r="E57" s="518"/>
      <c r="F57" s="519">
        <v>0</v>
      </c>
      <c r="G57" s="448"/>
    </row>
    <row r="58" spans="1:7">
      <c r="A58" s="405" t="s">
        <v>117</v>
      </c>
      <c r="B58" s="449" t="s">
        <v>118</v>
      </c>
      <c r="C58" s="515">
        <f>SUM(C53:C57)</f>
        <v>11030205145.190002</v>
      </c>
      <c r="D58" s="518"/>
      <c r="E58" s="518"/>
      <c r="F58" s="519">
        <v>1</v>
      </c>
      <c r="G58" s="448"/>
    </row>
    <row r="59" spans="1:7">
      <c r="A59" s="405" t="s">
        <v>119</v>
      </c>
      <c r="B59" s="451" t="s">
        <v>120</v>
      </c>
      <c r="C59" s="439"/>
      <c r="D59" s="405"/>
      <c r="E59" s="446"/>
      <c r="F59" s="447">
        <v>0</v>
      </c>
      <c r="G59" s="448"/>
    </row>
    <row r="60" spans="1:7">
      <c r="A60" s="405" t="s">
        <v>121</v>
      </c>
      <c r="B60" s="451" t="s">
        <v>120</v>
      </c>
      <c r="C60" s="439"/>
      <c r="D60" s="405"/>
      <c r="E60" s="446"/>
      <c r="F60" s="447">
        <v>0</v>
      </c>
      <c r="G60" s="448"/>
    </row>
    <row r="61" spans="1:7">
      <c r="A61" s="405" t="s">
        <v>122</v>
      </c>
      <c r="B61" s="451" t="s">
        <v>120</v>
      </c>
      <c r="C61" s="439"/>
      <c r="D61" s="405"/>
      <c r="E61" s="446"/>
      <c r="F61" s="447">
        <v>0</v>
      </c>
      <c r="G61" s="448"/>
    </row>
    <row r="62" spans="1:7">
      <c r="A62" s="405" t="s">
        <v>123</v>
      </c>
      <c r="B62" s="451" t="s">
        <v>120</v>
      </c>
      <c r="C62" s="439"/>
      <c r="D62" s="405"/>
      <c r="E62" s="446"/>
      <c r="F62" s="447">
        <v>0</v>
      </c>
      <c r="G62" s="448"/>
    </row>
    <row r="63" spans="1:7">
      <c r="A63" s="405" t="s">
        <v>124</v>
      </c>
      <c r="B63" s="451" t="s">
        <v>120</v>
      </c>
      <c r="C63" s="439"/>
      <c r="D63" s="405"/>
      <c r="E63" s="446"/>
      <c r="F63" s="447">
        <v>0</v>
      </c>
      <c r="G63" s="448"/>
    </row>
    <row r="64" spans="1:7">
      <c r="A64" s="405" t="s">
        <v>125</v>
      </c>
      <c r="B64" s="451" t="s">
        <v>120</v>
      </c>
      <c r="C64" s="452"/>
      <c r="D64" s="453"/>
      <c r="E64" s="453"/>
      <c r="F64" s="447">
        <v>0</v>
      </c>
      <c r="G64" s="454"/>
    </row>
    <row r="65" spans="1:7">
      <c r="A65" s="436"/>
      <c r="B65" s="455" t="s">
        <v>19</v>
      </c>
      <c r="C65" s="456" t="s">
        <v>126</v>
      </c>
      <c r="D65" s="456" t="s">
        <v>127</v>
      </c>
      <c r="E65" s="457"/>
      <c r="F65" s="436" t="s">
        <v>128</v>
      </c>
      <c r="G65" s="458" t="s">
        <v>129</v>
      </c>
    </row>
    <row r="66" spans="1:7">
      <c r="A66" s="405" t="s">
        <v>130</v>
      </c>
      <c r="B66" s="428" t="s">
        <v>17</v>
      </c>
      <c r="C66" s="521">
        <v>24.692806532804475</v>
      </c>
      <c r="D66" s="459" t="s">
        <v>83</v>
      </c>
      <c r="E66" s="423"/>
      <c r="F66" s="508" t="s">
        <v>83</v>
      </c>
      <c r="G66" s="459" t="s">
        <v>83</v>
      </c>
    </row>
    <row r="67" spans="1:7">
      <c r="A67" s="405"/>
      <c r="B67" s="428"/>
      <c r="C67" s="517"/>
      <c r="D67" s="405"/>
      <c r="E67" s="423"/>
      <c r="F67" s="460"/>
    </row>
    <row r="68" spans="1:7">
      <c r="A68" s="405"/>
      <c r="B68" s="428" t="s">
        <v>18</v>
      </c>
      <c r="C68" s="522"/>
      <c r="D68" s="423"/>
      <c r="E68" s="423"/>
      <c r="F68" s="423"/>
      <c r="G68" s="423"/>
    </row>
    <row r="69" spans="1:7">
      <c r="A69" s="405"/>
      <c r="B69" s="428" t="s">
        <v>131</v>
      </c>
      <c r="C69" s="517"/>
      <c r="D69" s="405"/>
      <c r="E69" s="423"/>
      <c r="F69" s="423"/>
    </row>
    <row r="70" spans="1:7">
      <c r="A70" s="405" t="s">
        <v>132</v>
      </c>
      <c r="B70" s="428" t="s">
        <v>133</v>
      </c>
      <c r="C70" s="515">
        <v>188142863.66000003</v>
      </c>
      <c r="D70" s="439" t="s">
        <v>83</v>
      </c>
      <c r="E70" s="428"/>
      <c r="F70" s="447">
        <v>1.5515934419621985E-2</v>
      </c>
      <c r="G70" s="439" t="s">
        <v>83</v>
      </c>
    </row>
    <row r="71" spans="1:7">
      <c r="A71" s="405" t="s">
        <v>134</v>
      </c>
      <c r="B71" s="428" t="s">
        <v>135</v>
      </c>
      <c r="C71" s="515">
        <v>83996723.279999852</v>
      </c>
      <c r="D71" s="439" t="s">
        <v>83</v>
      </c>
      <c r="E71" s="428"/>
      <c r="F71" s="447">
        <v>8.5348166692830168E-3</v>
      </c>
      <c r="G71" s="439" t="s">
        <v>83</v>
      </c>
    </row>
    <row r="72" spans="1:7">
      <c r="A72" s="405" t="s">
        <v>136</v>
      </c>
      <c r="B72" s="428" t="s">
        <v>137</v>
      </c>
      <c r="C72" s="515">
        <v>51602060.820000038</v>
      </c>
      <c r="D72" s="439" t="s">
        <v>83</v>
      </c>
      <c r="E72" s="428"/>
      <c r="F72" s="447">
        <v>5.1717750809770037E-3</v>
      </c>
      <c r="G72" s="439" t="s">
        <v>83</v>
      </c>
    </row>
    <row r="73" spans="1:7">
      <c r="A73" s="405" t="s">
        <v>138</v>
      </c>
      <c r="B73" s="428" t="s">
        <v>139</v>
      </c>
      <c r="C73" s="515">
        <v>45998217.689999953</v>
      </c>
      <c r="D73" s="439" t="s">
        <v>83</v>
      </c>
      <c r="E73" s="428"/>
      <c r="F73" s="447">
        <v>5.3019912876344152E-3</v>
      </c>
      <c r="G73" s="439" t="s">
        <v>83</v>
      </c>
    </row>
    <row r="74" spans="1:7">
      <c r="A74" s="405" t="s">
        <v>140</v>
      </c>
      <c r="B74" s="428" t="s">
        <v>141</v>
      </c>
      <c r="C74" s="515">
        <v>57769376.000000015</v>
      </c>
      <c r="D74" s="439" t="s">
        <v>83</v>
      </c>
      <c r="E74" s="428"/>
      <c r="F74" s="447">
        <v>7.6365420904770907E-3</v>
      </c>
      <c r="G74" s="439" t="s">
        <v>83</v>
      </c>
    </row>
    <row r="75" spans="1:7">
      <c r="A75" s="405" t="s">
        <v>142</v>
      </c>
      <c r="B75" s="428" t="s">
        <v>143</v>
      </c>
      <c r="C75" s="515">
        <v>543573432.07000041</v>
      </c>
      <c r="D75" s="439" t="s">
        <v>83</v>
      </c>
      <c r="E75" s="428"/>
      <c r="F75" s="447">
        <v>5.734165679554503E-2</v>
      </c>
      <c r="G75" s="439" t="s">
        <v>83</v>
      </c>
    </row>
    <row r="76" spans="1:7">
      <c r="A76" s="405" t="s">
        <v>144</v>
      </c>
      <c r="B76" s="428" t="s">
        <v>145</v>
      </c>
      <c r="C76" s="515">
        <v>10059121562.020058</v>
      </c>
      <c r="D76" s="439" t="s">
        <v>83</v>
      </c>
      <c r="E76" s="428"/>
      <c r="F76" s="447">
        <v>0.90049728365646153</v>
      </c>
      <c r="G76" s="439" t="s">
        <v>83</v>
      </c>
    </row>
    <row r="77" spans="1:7">
      <c r="A77" s="405" t="s">
        <v>146</v>
      </c>
      <c r="B77" s="449" t="s">
        <v>118</v>
      </c>
      <c r="C77" s="515">
        <v>11030204235.540058</v>
      </c>
      <c r="D77" s="461">
        <v>0</v>
      </c>
      <c r="E77" s="428"/>
      <c r="F77" s="450">
        <v>1</v>
      </c>
      <c r="G77" s="461">
        <v>0</v>
      </c>
    </row>
    <row r="78" spans="1:7">
      <c r="A78" s="405" t="s">
        <v>147</v>
      </c>
      <c r="B78" s="462" t="s">
        <v>148</v>
      </c>
      <c r="C78" s="523"/>
      <c r="D78" s="461"/>
      <c r="E78" s="428"/>
      <c r="F78" s="447"/>
      <c r="G78" s="447" t="s">
        <v>149</v>
      </c>
    </row>
    <row r="79" spans="1:7">
      <c r="A79" s="405" t="s">
        <v>150</v>
      </c>
      <c r="B79" s="462" t="s">
        <v>151</v>
      </c>
      <c r="C79" s="523"/>
      <c r="D79" s="461"/>
      <c r="E79" s="428"/>
      <c r="F79" s="447"/>
      <c r="G79" s="447" t="s">
        <v>149</v>
      </c>
    </row>
    <row r="80" spans="1:7">
      <c r="A80" s="405" t="s">
        <v>152</v>
      </c>
      <c r="B80" s="462" t="s">
        <v>153</v>
      </c>
      <c r="C80" s="523"/>
      <c r="D80" s="461"/>
      <c r="E80" s="428"/>
      <c r="F80" s="447"/>
      <c r="G80" s="447" t="s">
        <v>149</v>
      </c>
    </row>
    <row r="81" spans="1:7">
      <c r="A81" s="405" t="s">
        <v>154</v>
      </c>
      <c r="B81" s="462" t="s">
        <v>155</v>
      </c>
      <c r="C81" s="461"/>
      <c r="D81" s="461"/>
      <c r="E81" s="428"/>
      <c r="F81" s="447"/>
      <c r="G81" s="447" t="s">
        <v>149</v>
      </c>
    </row>
    <row r="82" spans="1:7">
      <c r="A82" s="405" t="s">
        <v>156</v>
      </c>
      <c r="B82" s="462" t="s">
        <v>157</v>
      </c>
      <c r="C82" s="461"/>
      <c r="D82" s="461"/>
      <c r="E82" s="428"/>
      <c r="F82" s="447"/>
      <c r="G82" s="447" t="s">
        <v>149</v>
      </c>
    </row>
    <row r="83" spans="1:7">
      <c r="A83" s="405" t="s">
        <v>158</v>
      </c>
      <c r="B83" s="462"/>
      <c r="C83" s="446"/>
      <c r="D83" s="446"/>
      <c r="E83" s="428"/>
      <c r="F83" s="448"/>
      <c r="G83" s="448"/>
    </row>
    <row r="84" spans="1:7">
      <c r="A84" s="405" t="s">
        <v>159</v>
      </c>
      <c r="B84" s="462"/>
      <c r="C84" s="446"/>
      <c r="D84" s="446"/>
      <c r="E84" s="428"/>
      <c r="F84" s="448"/>
      <c r="G84" s="448"/>
    </row>
    <row r="85" spans="1:7">
      <c r="A85" s="405" t="s">
        <v>160</v>
      </c>
      <c r="B85" s="462"/>
      <c r="C85" s="446"/>
      <c r="D85" s="446"/>
      <c r="E85" s="428"/>
      <c r="F85" s="448"/>
      <c r="G85" s="448"/>
    </row>
    <row r="86" spans="1:7">
      <c r="A86" s="405" t="s">
        <v>161</v>
      </c>
      <c r="B86" s="449"/>
      <c r="C86" s="446"/>
      <c r="D86" s="446"/>
      <c r="E86" s="428"/>
      <c r="F86" s="448"/>
      <c r="G86" s="448" t="s">
        <v>149</v>
      </c>
    </row>
    <row r="87" spans="1:7">
      <c r="A87" s="405" t="s">
        <v>162</v>
      </c>
      <c r="B87" s="462"/>
      <c r="C87" s="446"/>
      <c r="D87" s="446"/>
      <c r="E87" s="428"/>
      <c r="F87" s="448"/>
      <c r="G87" s="448" t="s">
        <v>149</v>
      </c>
    </row>
    <row r="88" spans="1:7">
      <c r="A88" s="436"/>
      <c r="B88" s="455" t="s">
        <v>21</v>
      </c>
      <c r="C88" s="456" t="s">
        <v>163</v>
      </c>
      <c r="D88" s="456" t="s">
        <v>164</v>
      </c>
      <c r="E88" s="457"/>
      <c r="F88" s="436" t="s">
        <v>165</v>
      </c>
      <c r="G88" s="436" t="s">
        <v>166</v>
      </c>
    </row>
    <row r="89" spans="1:7">
      <c r="A89" s="405" t="s">
        <v>167</v>
      </c>
      <c r="B89" s="428" t="s">
        <v>168</v>
      </c>
      <c r="C89" s="521">
        <v>6.9688184831625604</v>
      </c>
      <c r="D89" s="459" t="s">
        <v>83</v>
      </c>
      <c r="E89" s="423"/>
      <c r="F89" s="460"/>
      <c r="G89" s="463"/>
    </row>
    <row r="90" spans="1:7">
      <c r="A90" s="405"/>
      <c r="B90" s="428"/>
      <c r="C90" s="521"/>
      <c r="D90" s="459"/>
      <c r="E90" s="423"/>
      <c r="F90" s="464"/>
      <c r="G90" s="463"/>
    </row>
    <row r="91" spans="1:7">
      <c r="A91" s="405"/>
      <c r="B91" s="428" t="s">
        <v>20</v>
      </c>
      <c r="C91" s="524"/>
      <c r="D91" s="465"/>
      <c r="E91" s="423"/>
      <c r="F91" s="463"/>
      <c r="G91" s="463"/>
    </row>
    <row r="92" spans="1:7">
      <c r="A92" s="405" t="s">
        <v>169</v>
      </c>
      <c r="B92" s="428" t="s">
        <v>131</v>
      </c>
      <c r="C92" s="521"/>
      <c r="D92" s="459"/>
      <c r="E92" s="423"/>
      <c r="F92" s="463"/>
      <c r="G92" s="463"/>
    </row>
    <row r="93" spans="1:7">
      <c r="A93" s="405" t="s">
        <v>170</v>
      </c>
      <c r="B93" s="428" t="s">
        <v>133</v>
      </c>
      <c r="C93" s="515">
        <v>150000000</v>
      </c>
      <c r="D93" s="439" t="s">
        <v>83</v>
      </c>
      <c r="E93" s="428"/>
      <c r="F93" s="447">
        <v>1.461233821346513E-2</v>
      </c>
      <c r="G93" s="447" t="s">
        <v>149</v>
      </c>
    </row>
    <row r="94" spans="1:7">
      <c r="A94" s="405" t="s">
        <v>171</v>
      </c>
      <c r="B94" s="428" t="s">
        <v>135</v>
      </c>
      <c r="C94" s="515">
        <v>0</v>
      </c>
      <c r="D94" s="439" t="s">
        <v>83</v>
      </c>
      <c r="E94" s="428"/>
      <c r="F94" s="447">
        <v>0</v>
      </c>
      <c r="G94" s="447" t="s">
        <v>149</v>
      </c>
    </row>
    <row r="95" spans="1:7">
      <c r="A95" s="405" t="s">
        <v>172</v>
      </c>
      <c r="B95" s="428" t="s">
        <v>137</v>
      </c>
      <c r="C95" s="515">
        <v>500000000</v>
      </c>
      <c r="D95" s="439" t="s">
        <v>83</v>
      </c>
      <c r="E95" s="428"/>
      <c r="F95" s="447">
        <v>4.8707794044883769E-2</v>
      </c>
      <c r="G95" s="447" t="s">
        <v>149</v>
      </c>
    </row>
    <row r="96" spans="1:7">
      <c r="A96" s="405" t="s">
        <v>173</v>
      </c>
      <c r="B96" s="428" t="s">
        <v>139</v>
      </c>
      <c r="C96" s="515">
        <v>350000000</v>
      </c>
      <c r="D96" s="439" t="s">
        <v>83</v>
      </c>
      <c r="E96" s="428"/>
      <c r="F96" s="447">
        <v>3.4095455831418639E-2</v>
      </c>
      <c r="G96" s="447" t="s">
        <v>149</v>
      </c>
    </row>
    <row r="97" spans="1:7">
      <c r="A97" s="405" t="s">
        <v>174</v>
      </c>
      <c r="B97" s="428" t="s">
        <v>141</v>
      </c>
      <c r="C97" s="515">
        <v>1765297573.0999999</v>
      </c>
      <c r="D97" s="439" t="s">
        <v>83</v>
      </c>
      <c r="E97" s="428"/>
      <c r="F97" s="447">
        <v>0.17196750123697588</v>
      </c>
      <c r="G97" s="447" t="s">
        <v>149</v>
      </c>
    </row>
    <row r="98" spans="1:7">
      <c r="A98" s="405" t="s">
        <v>175</v>
      </c>
      <c r="B98" s="428" t="s">
        <v>143</v>
      </c>
      <c r="C98" s="515">
        <v>6000000000</v>
      </c>
      <c r="D98" s="439" t="s">
        <v>83</v>
      </c>
      <c r="E98" s="428"/>
      <c r="F98" s="447">
        <v>0.58449352853860526</v>
      </c>
      <c r="G98" s="447" t="s">
        <v>149</v>
      </c>
    </row>
    <row r="99" spans="1:7">
      <c r="A99" s="405" t="s">
        <v>176</v>
      </c>
      <c r="B99" s="428" t="s">
        <v>145</v>
      </c>
      <c r="C99" s="515">
        <v>1500000000</v>
      </c>
      <c r="D99" s="439" t="s">
        <v>83</v>
      </c>
      <c r="E99" s="428"/>
      <c r="F99" s="447">
        <v>0.14612338213465131</v>
      </c>
      <c r="G99" s="447" t="s">
        <v>149</v>
      </c>
    </row>
    <row r="100" spans="1:7">
      <c r="A100" s="405" t="s">
        <v>177</v>
      </c>
      <c r="B100" s="449" t="s">
        <v>118</v>
      </c>
      <c r="C100" s="515">
        <v>10265297573.1</v>
      </c>
      <c r="D100" s="461">
        <v>0</v>
      </c>
      <c r="E100" s="428"/>
      <c r="F100" s="450">
        <v>1</v>
      </c>
      <c r="G100" s="450">
        <v>0</v>
      </c>
    </row>
    <row r="101" spans="1:7">
      <c r="A101" s="405" t="s">
        <v>178</v>
      </c>
      <c r="B101" s="462" t="s">
        <v>148</v>
      </c>
      <c r="C101" s="461"/>
      <c r="D101" s="461"/>
      <c r="E101" s="428"/>
      <c r="F101" s="447">
        <v>0</v>
      </c>
      <c r="G101" s="447" t="s">
        <v>149</v>
      </c>
    </row>
    <row r="102" spans="1:7">
      <c r="A102" s="405" t="s">
        <v>179</v>
      </c>
      <c r="B102" s="462" t="s">
        <v>151</v>
      </c>
      <c r="C102" s="461"/>
      <c r="D102" s="461"/>
      <c r="E102" s="428"/>
      <c r="F102" s="447">
        <v>0</v>
      </c>
      <c r="G102" s="447" t="s">
        <v>149</v>
      </c>
    </row>
    <row r="103" spans="1:7">
      <c r="A103" s="405" t="s">
        <v>180</v>
      </c>
      <c r="B103" s="462" t="s">
        <v>153</v>
      </c>
      <c r="C103" s="461"/>
      <c r="D103" s="461"/>
      <c r="E103" s="428"/>
      <c r="F103" s="447">
        <v>0</v>
      </c>
      <c r="G103" s="447" t="s">
        <v>149</v>
      </c>
    </row>
    <row r="104" spans="1:7">
      <c r="A104" s="405" t="s">
        <v>181</v>
      </c>
      <c r="B104" s="462" t="s">
        <v>155</v>
      </c>
      <c r="C104" s="461"/>
      <c r="D104" s="461"/>
      <c r="E104" s="428"/>
      <c r="F104" s="447">
        <v>0</v>
      </c>
      <c r="G104" s="447" t="s">
        <v>149</v>
      </c>
    </row>
    <row r="105" spans="1:7">
      <c r="A105" s="405" t="s">
        <v>182</v>
      </c>
      <c r="B105" s="462" t="s">
        <v>157</v>
      </c>
      <c r="C105" s="461"/>
      <c r="D105" s="461"/>
      <c r="E105" s="428"/>
      <c r="F105" s="447">
        <v>0</v>
      </c>
      <c r="G105" s="447" t="s">
        <v>149</v>
      </c>
    </row>
    <row r="106" spans="1:7">
      <c r="A106" s="405" t="s">
        <v>183</v>
      </c>
      <c r="B106" s="462"/>
      <c r="C106" s="446"/>
      <c r="D106" s="446"/>
      <c r="E106" s="428"/>
      <c r="F106" s="448"/>
      <c r="G106" s="448"/>
    </row>
    <row r="107" spans="1:7">
      <c r="A107" s="405" t="s">
        <v>184</v>
      </c>
      <c r="B107" s="462"/>
      <c r="C107" s="446"/>
      <c r="D107" s="446"/>
      <c r="E107" s="428"/>
      <c r="F107" s="448"/>
      <c r="G107" s="448"/>
    </row>
    <row r="108" spans="1:7">
      <c r="A108" s="405" t="s">
        <v>185</v>
      </c>
      <c r="B108" s="449"/>
      <c r="C108" s="446"/>
      <c r="D108" s="446"/>
      <c r="E108" s="428"/>
      <c r="F108" s="448"/>
      <c r="G108" s="448"/>
    </row>
    <row r="109" spans="1:7">
      <c r="A109" s="405" t="s">
        <v>186</v>
      </c>
      <c r="B109" s="462"/>
      <c r="C109" s="446"/>
      <c r="D109" s="446"/>
      <c r="E109" s="428"/>
      <c r="F109" s="448"/>
      <c r="G109" s="448"/>
    </row>
    <row r="110" spans="1:7">
      <c r="A110" s="405" t="s">
        <v>187</v>
      </c>
      <c r="B110" s="462"/>
      <c r="C110" s="446"/>
      <c r="D110" s="446"/>
      <c r="E110" s="428"/>
      <c r="F110" s="448"/>
      <c r="G110" s="448"/>
    </row>
    <row r="111" spans="1:7">
      <c r="A111" s="436"/>
      <c r="B111" s="466" t="s">
        <v>22</v>
      </c>
      <c r="C111" s="436" t="s">
        <v>188</v>
      </c>
      <c r="D111" s="436" t="s">
        <v>189</v>
      </c>
      <c r="E111" s="457"/>
      <c r="F111" s="436" t="s">
        <v>190</v>
      </c>
      <c r="G111" s="436" t="s">
        <v>191</v>
      </c>
    </row>
    <row r="112" spans="1:7">
      <c r="A112" s="405" t="s">
        <v>192</v>
      </c>
      <c r="B112" s="428" t="s">
        <v>32</v>
      </c>
      <c r="C112" s="515">
        <v>10767045344.030069</v>
      </c>
      <c r="D112" s="439" t="s">
        <v>193</v>
      </c>
      <c r="E112" s="448"/>
      <c r="F112" s="447">
        <f>C112/$C$129</f>
        <v>0.97614189421719366</v>
      </c>
      <c r="G112" s="447" t="s">
        <v>149</v>
      </c>
    </row>
    <row r="113" spans="1:7">
      <c r="A113" s="405" t="s">
        <v>194</v>
      </c>
      <c r="B113" s="428" t="s">
        <v>195</v>
      </c>
      <c r="C113" s="515"/>
      <c r="D113" s="439" t="s">
        <v>193</v>
      </c>
      <c r="E113" s="448"/>
      <c r="F113" s="447">
        <f t="shared" ref="F113:F129" si="0">C113/$C$129</f>
        <v>0</v>
      </c>
      <c r="G113" s="447" t="s">
        <v>149</v>
      </c>
    </row>
    <row r="114" spans="1:7">
      <c r="A114" s="405" t="s">
        <v>196</v>
      </c>
      <c r="B114" s="428" t="s">
        <v>197</v>
      </c>
      <c r="C114" s="515"/>
      <c r="D114" s="439" t="s">
        <v>193</v>
      </c>
      <c r="E114" s="448"/>
      <c r="F114" s="447">
        <f t="shared" si="0"/>
        <v>0</v>
      </c>
      <c r="G114" s="447" t="s">
        <v>149</v>
      </c>
    </row>
    <row r="115" spans="1:7">
      <c r="A115" s="405" t="s">
        <v>198</v>
      </c>
      <c r="B115" s="428" t="s">
        <v>199</v>
      </c>
      <c r="C115" s="515"/>
      <c r="D115" s="439" t="s">
        <v>193</v>
      </c>
      <c r="E115" s="448"/>
      <c r="F115" s="447">
        <f t="shared" si="0"/>
        <v>0</v>
      </c>
      <c r="G115" s="447" t="s">
        <v>149</v>
      </c>
    </row>
    <row r="116" spans="1:7">
      <c r="A116" s="405" t="s">
        <v>200</v>
      </c>
      <c r="B116" s="428" t="s">
        <v>201</v>
      </c>
      <c r="C116" s="515">
        <v>263159801.15999991</v>
      </c>
      <c r="D116" s="439" t="s">
        <v>193</v>
      </c>
      <c r="E116" s="448"/>
      <c r="F116" s="447">
        <f t="shared" si="0"/>
        <v>2.3858105782806383E-2</v>
      </c>
      <c r="G116" s="447" t="s">
        <v>149</v>
      </c>
    </row>
    <row r="117" spans="1:7">
      <c r="A117" s="405" t="s">
        <v>202</v>
      </c>
      <c r="B117" s="428" t="s">
        <v>203</v>
      </c>
      <c r="C117" s="515"/>
      <c r="D117" s="439" t="s">
        <v>193</v>
      </c>
      <c r="E117" s="428"/>
      <c r="F117" s="447">
        <f t="shared" si="0"/>
        <v>0</v>
      </c>
      <c r="G117" s="447" t="s">
        <v>149</v>
      </c>
    </row>
    <row r="118" spans="1:7">
      <c r="A118" s="405" t="s">
        <v>204</v>
      </c>
      <c r="B118" s="428" t="s">
        <v>205</v>
      </c>
      <c r="C118" s="515"/>
      <c r="D118" s="439" t="s">
        <v>193</v>
      </c>
      <c r="E118" s="428"/>
      <c r="F118" s="447">
        <f t="shared" si="0"/>
        <v>0</v>
      </c>
      <c r="G118" s="447" t="s">
        <v>149</v>
      </c>
    </row>
    <row r="119" spans="1:7">
      <c r="A119" s="405" t="s">
        <v>206</v>
      </c>
      <c r="B119" s="428" t="s">
        <v>207</v>
      </c>
      <c r="C119" s="515"/>
      <c r="D119" s="439" t="s">
        <v>193</v>
      </c>
      <c r="E119" s="428"/>
      <c r="F119" s="447">
        <f t="shared" si="0"/>
        <v>0</v>
      </c>
      <c r="G119" s="447" t="s">
        <v>149</v>
      </c>
    </row>
    <row r="120" spans="1:7">
      <c r="A120" s="405" t="s">
        <v>208</v>
      </c>
      <c r="B120" s="428" t="s">
        <v>209</v>
      </c>
      <c r="C120" s="515"/>
      <c r="D120" s="439" t="s">
        <v>193</v>
      </c>
      <c r="E120" s="428"/>
      <c r="F120" s="447">
        <f t="shared" si="0"/>
        <v>0</v>
      </c>
      <c r="G120" s="447" t="s">
        <v>149</v>
      </c>
    </row>
    <row r="121" spans="1:7">
      <c r="A121" s="405" t="s">
        <v>210</v>
      </c>
      <c r="B121" s="428" t="s">
        <v>211</v>
      </c>
      <c r="C121" s="515"/>
      <c r="D121" s="439" t="s">
        <v>193</v>
      </c>
      <c r="E121" s="428"/>
      <c r="F121" s="447">
        <f t="shared" si="0"/>
        <v>0</v>
      </c>
      <c r="G121" s="447" t="s">
        <v>149</v>
      </c>
    </row>
    <row r="122" spans="1:7">
      <c r="A122" s="405" t="s">
        <v>212</v>
      </c>
      <c r="B122" s="428" t="s">
        <v>213</v>
      </c>
      <c r="C122" s="515"/>
      <c r="D122" s="439" t="s">
        <v>193</v>
      </c>
      <c r="E122" s="428"/>
      <c r="F122" s="447">
        <f t="shared" si="0"/>
        <v>0</v>
      </c>
      <c r="G122" s="447" t="s">
        <v>149</v>
      </c>
    </row>
    <row r="123" spans="1:7">
      <c r="A123" s="405" t="s">
        <v>214</v>
      </c>
      <c r="B123" s="428" t="s">
        <v>215</v>
      </c>
      <c r="C123" s="515"/>
      <c r="D123" s="439" t="s">
        <v>193</v>
      </c>
      <c r="E123" s="428"/>
      <c r="F123" s="447">
        <f t="shared" si="0"/>
        <v>0</v>
      </c>
      <c r="G123" s="447" t="s">
        <v>149</v>
      </c>
    </row>
    <row r="124" spans="1:7">
      <c r="A124" s="405" t="s">
        <v>216</v>
      </c>
      <c r="B124" s="428" t="s">
        <v>217</v>
      </c>
      <c r="C124" s="515"/>
      <c r="D124" s="439" t="s">
        <v>193</v>
      </c>
      <c r="E124" s="428"/>
      <c r="F124" s="447">
        <f t="shared" si="0"/>
        <v>0</v>
      </c>
      <c r="G124" s="447" t="s">
        <v>149</v>
      </c>
    </row>
    <row r="125" spans="1:7">
      <c r="A125" s="405" t="s">
        <v>218</v>
      </c>
      <c r="B125" s="428" t="s">
        <v>219</v>
      </c>
      <c r="C125" s="515"/>
      <c r="D125" s="439" t="s">
        <v>193</v>
      </c>
      <c r="E125" s="428"/>
      <c r="F125" s="447">
        <f t="shared" si="0"/>
        <v>0</v>
      </c>
      <c r="G125" s="447" t="s">
        <v>149</v>
      </c>
    </row>
    <row r="126" spans="1:7">
      <c r="A126" s="405" t="s">
        <v>220</v>
      </c>
      <c r="B126" s="428" t="s">
        <v>221</v>
      </c>
      <c r="C126" s="515"/>
      <c r="D126" s="439" t="s">
        <v>193</v>
      </c>
      <c r="E126" s="428"/>
      <c r="F126" s="447">
        <f t="shared" si="0"/>
        <v>0</v>
      </c>
      <c r="G126" s="447" t="s">
        <v>149</v>
      </c>
    </row>
    <row r="127" spans="1:7">
      <c r="A127" s="405" t="s">
        <v>222</v>
      </c>
      <c r="B127" s="428" t="s">
        <v>223</v>
      </c>
      <c r="C127" s="515"/>
      <c r="D127" s="439" t="s">
        <v>193</v>
      </c>
      <c r="E127" s="428"/>
      <c r="F127" s="447">
        <f t="shared" si="0"/>
        <v>0</v>
      </c>
      <c r="G127" s="447" t="s">
        <v>149</v>
      </c>
    </row>
    <row r="128" spans="1:7">
      <c r="A128" s="405" t="s">
        <v>224</v>
      </c>
      <c r="B128" s="428" t="s">
        <v>116</v>
      </c>
      <c r="C128" s="515"/>
      <c r="D128" s="439" t="s">
        <v>193</v>
      </c>
      <c r="E128" s="428"/>
      <c r="F128" s="447">
        <f t="shared" si="0"/>
        <v>0</v>
      </c>
      <c r="G128" s="447" t="s">
        <v>149</v>
      </c>
    </row>
    <row r="129" spans="1:7">
      <c r="A129" s="405" t="s">
        <v>225</v>
      </c>
      <c r="B129" s="507" t="s">
        <v>118</v>
      </c>
      <c r="C129" s="515">
        <v>11030205145.190069</v>
      </c>
      <c r="D129" s="439">
        <v>0</v>
      </c>
      <c r="E129" s="428"/>
      <c r="F129" s="447">
        <f t="shared" si="0"/>
        <v>1</v>
      </c>
      <c r="G129" s="442">
        <v>0</v>
      </c>
    </row>
    <row r="130" spans="1:7">
      <c r="A130" s="405" t="s">
        <v>226</v>
      </c>
      <c r="B130" s="451" t="s">
        <v>120</v>
      </c>
      <c r="C130" s="516"/>
      <c r="D130" s="439"/>
      <c r="E130" s="428"/>
      <c r="F130" s="447" t="s">
        <v>149</v>
      </c>
      <c r="G130" s="447" t="s">
        <v>149</v>
      </c>
    </row>
    <row r="131" spans="1:7">
      <c r="A131" s="405" t="s">
        <v>227</v>
      </c>
      <c r="B131" s="451" t="s">
        <v>120</v>
      </c>
      <c r="C131" s="439"/>
      <c r="D131" s="439"/>
      <c r="E131" s="428"/>
      <c r="F131" s="447">
        <v>0</v>
      </c>
      <c r="G131" s="447" t="s">
        <v>149</v>
      </c>
    </row>
    <row r="132" spans="1:7">
      <c r="A132" s="405" t="s">
        <v>228</v>
      </c>
      <c r="B132" s="451" t="s">
        <v>120</v>
      </c>
      <c r="C132" s="439"/>
      <c r="D132" s="439"/>
      <c r="E132" s="428"/>
      <c r="F132" s="447">
        <v>0</v>
      </c>
      <c r="G132" s="447" t="s">
        <v>149</v>
      </c>
    </row>
    <row r="133" spans="1:7">
      <c r="A133" s="405" t="s">
        <v>229</v>
      </c>
      <c r="B133" s="451" t="s">
        <v>120</v>
      </c>
      <c r="C133" s="439"/>
      <c r="D133" s="439"/>
      <c r="E133" s="428"/>
      <c r="F133" s="447">
        <v>0</v>
      </c>
      <c r="G133" s="447" t="s">
        <v>149</v>
      </c>
    </row>
    <row r="134" spans="1:7">
      <c r="A134" s="405" t="s">
        <v>230</v>
      </c>
      <c r="B134" s="451" t="s">
        <v>120</v>
      </c>
      <c r="C134" s="439"/>
      <c r="D134" s="439"/>
      <c r="E134" s="428"/>
      <c r="F134" s="447">
        <v>0</v>
      </c>
      <c r="G134" s="447" t="s">
        <v>149</v>
      </c>
    </row>
    <row r="135" spans="1:7">
      <c r="A135" s="405" t="s">
        <v>231</v>
      </c>
      <c r="B135" s="451" t="s">
        <v>120</v>
      </c>
      <c r="C135" s="439"/>
      <c r="D135" s="439"/>
      <c r="E135" s="428"/>
      <c r="F135" s="447">
        <v>0</v>
      </c>
      <c r="G135" s="447" t="s">
        <v>149</v>
      </c>
    </row>
    <row r="136" spans="1:7">
      <c r="A136" s="405" t="s">
        <v>232</v>
      </c>
      <c r="B136" s="451" t="s">
        <v>120</v>
      </c>
      <c r="C136" s="439"/>
      <c r="D136" s="439"/>
      <c r="E136" s="428"/>
      <c r="F136" s="447">
        <v>0</v>
      </c>
      <c r="G136" s="447" t="s">
        <v>149</v>
      </c>
    </row>
    <row r="137" spans="1:7">
      <c r="A137" s="436"/>
      <c r="B137" s="455" t="s">
        <v>23</v>
      </c>
      <c r="C137" s="436" t="s">
        <v>188</v>
      </c>
      <c r="D137" s="436" t="s">
        <v>189</v>
      </c>
      <c r="E137" s="457"/>
      <c r="F137" s="436" t="s">
        <v>190</v>
      </c>
      <c r="G137" s="436" t="s">
        <v>191</v>
      </c>
    </row>
    <row r="138" spans="1:7">
      <c r="A138" s="405" t="s">
        <v>233</v>
      </c>
      <c r="B138" s="428" t="s">
        <v>32</v>
      </c>
      <c r="C138" s="515">
        <v>10265297573.1</v>
      </c>
      <c r="D138" s="439" t="s">
        <v>193</v>
      </c>
      <c r="E138" s="448"/>
      <c r="F138" s="447">
        <f>C138/$C$155</f>
        <v>0.99999998529024636</v>
      </c>
      <c r="G138" s="447" t="s">
        <v>149</v>
      </c>
    </row>
    <row r="139" spans="1:7">
      <c r="A139" s="405" t="s">
        <v>234</v>
      </c>
      <c r="B139" s="428" t="s">
        <v>195</v>
      </c>
      <c r="C139" s="515"/>
      <c r="D139" s="439" t="s">
        <v>193</v>
      </c>
      <c r="E139" s="448"/>
      <c r="F139" s="447">
        <f t="shared" ref="F139:F155" si="1">C139/$C$155</f>
        <v>0</v>
      </c>
      <c r="G139" s="447" t="s">
        <v>149</v>
      </c>
    </row>
    <row r="140" spans="1:7">
      <c r="A140" s="405" t="s">
        <v>235</v>
      </c>
      <c r="B140" s="428" t="s">
        <v>197</v>
      </c>
      <c r="C140" s="515"/>
      <c r="D140" s="439" t="s">
        <v>193</v>
      </c>
      <c r="E140" s="448"/>
      <c r="F140" s="447">
        <f t="shared" si="1"/>
        <v>0</v>
      </c>
      <c r="G140" s="447" t="s">
        <v>149</v>
      </c>
    </row>
    <row r="141" spans="1:7">
      <c r="A141" s="405" t="s">
        <v>236</v>
      </c>
      <c r="B141" s="428" t="s">
        <v>199</v>
      </c>
      <c r="C141" s="515"/>
      <c r="D141" s="439" t="s">
        <v>193</v>
      </c>
      <c r="E141" s="448"/>
      <c r="F141" s="447">
        <f t="shared" si="1"/>
        <v>0</v>
      </c>
      <c r="G141" s="447" t="s">
        <v>149</v>
      </c>
    </row>
    <row r="142" spans="1:7">
      <c r="A142" s="405" t="s">
        <v>237</v>
      </c>
      <c r="B142" s="428" t="s">
        <v>201</v>
      </c>
      <c r="C142" s="515"/>
      <c r="D142" s="439" t="s">
        <v>193</v>
      </c>
      <c r="E142" s="448"/>
      <c r="F142" s="447">
        <f t="shared" si="1"/>
        <v>0</v>
      </c>
      <c r="G142" s="447" t="s">
        <v>149</v>
      </c>
    </row>
    <row r="143" spans="1:7">
      <c r="A143" s="405" t="s">
        <v>238</v>
      </c>
      <c r="B143" s="428" t="s">
        <v>203</v>
      </c>
      <c r="C143" s="515"/>
      <c r="D143" s="439" t="s">
        <v>193</v>
      </c>
      <c r="E143" s="428"/>
      <c r="F143" s="447">
        <f t="shared" si="1"/>
        <v>0</v>
      </c>
      <c r="G143" s="447" t="s">
        <v>149</v>
      </c>
    </row>
    <row r="144" spans="1:7">
      <c r="A144" s="405" t="s">
        <v>239</v>
      </c>
      <c r="B144" s="428" t="s">
        <v>205</v>
      </c>
      <c r="C144" s="515"/>
      <c r="D144" s="439" t="s">
        <v>193</v>
      </c>
      <c r="E144" s="428"/>
      <c r="F144" s="447">
        <f t="shared" si="1"/>
        <v>0</v>
      </c>
      <c r="G144" s="447" t="s">
        <v>149</v>
      </c>
    </row>
    <row r="145" spans="1:7">
      <c r="A145" s="405" t="s">
        <v>240</v>
      </c>
      <c r="B145" s="428" t="s">
        <v>207</v>
      </c>
      <c r="C145" s="515"/>
      <c r="D145" s="439" t="s">
        <v>193</v>
      </c>
      <c r="E145" s="428"/>
      <c r="F145" s="447">
        <f t="shared" si="1"/>
        <v>0</v>
      </c>
      <c r="G145" s="447" t="s">
        <v>149</v>
      </c>
    </row>
    <row r="146" spans="1:7">
      <c r="A146" s="405" t="s">
        <v>241</v>
      </c>
      <c r="B146" s="428" t="s">
        <v>209</v>
      </c>
      <c r="C146" s="515"/>
      <c r="D146" s="439" t="s">
        <v>193</v>
      </c>
      <c r="E146" s="428"/>
      <c r="F146" s="447">
        <f t="shared" si="1"/>
        <v>0</v>
      </c>
      <c r="G146" s="447" t="s">
        <v>149</v>
      </c>
    </row>
    <row r="147" spans="1:7">
      <c r="A147" s="405" t="s">
        <v>242</v>
      </c>
      <c r="B147" s="428" t="s">
        <v>211</v>
      </c>
      <c r="C147" s="515"/>
      <c r="D147" s="439" t="s">
        <v>193</v>
      </c>
      <c r="E147" s="428"/>
      <c r="F147" s="447">
        <f t="shared" si="1"/>
        <v>0</v>
      </c>
      <c r="G147" s="447" t="s">
        <v>149</v>
      </c>
    </row>
    <row r="148" spans="1:7">
      <c r="A148" s="405" t="s">
        <v>243</v>
      </c>
      <c r="B148" s="428" t="s">
        <v>213</v>
      </c>
      <c r="C148" s="515"/>
      <c r="D148" s="439" t="s">
        <v>193</v>
      </c>
      <c r="E148" s="428"/>
      <c r="F148" s="447">
        <f t="shared" si="1"/>
        <v>0</v>
      </c>
      <c r="G148" s="447" t="s">
        <v>149</v>
      </c>
    </row>
    <row r="149" spans="1:7">
      <c r="A149" s="405" t="s">
        <v>244</v>
      </c>
      <c r="B149" s="428" t="s">
        <v>215</v>
      </c>
      <c r="C149" s="515"/>
      <c r="D149" s="439" t="s">
        <v>193</v>
      </c>
      <c r="E149" s="428"/>
      <c r="F149" s="447">
        <f t="shared" si="1"/>
        <v>0</v>
      </c>
      <c r="G149" s="447" t="s">
        <v>149</v>
      </c>
    </row>
    <row r="150" spans="1:7">
      <c r="A150" s="405" t="s">
        <v>245</v>
      </c>
      <c r="B150" s="428" t="s">
        <v>217</v>
      </c>
      <c r="C150" s="515"/>
      <c r="D150" s="439" t="s">
        <v>193</v>
      </c>
      <c r="E150" s="428"/>
      <c r="F150" s="447">
        <f t="shared" si="1"/>
        <v>0</v>
      </c>
      <c r="G150" s="447" t="s">
        <v>149</v>
      </c>
    </row>
    <row r="151" spans="1:7">
      <c r="A151" s="405" t="s">
        <v>246</v>
      </c>
      <c r="B151" s="428" t="s">
        <v>219</v>
      </c>
      <c r="C151" s="515"/>
      <c r="D151" s="439" t="s">
        <v>193</v>
      </c>
      <c r="E151" s="428"/>
      <c r="F151" s="447">
        <f t="shared" si="1"/>
        <v>0</v>
      </c>
      <c r="G151" s="447" t="s">
        <v>149</v>
      </c>
    </row>
    <row r="152" spans="1:7">
      <c r="A152" s="405" t="s">
        <v>247</v>
      </c>
      <c r="B152" s="428" t="s">
        <v>221</v>
      </c>
      <c r="C152" s="515"/>
      <c r="D152" s="439" t="s">
        <v>193</v>
      </c>
      <c r="E152" s="428"/>
      <c r="F152" s="447">
        <f t="shared" si="1"/>
        <v>0</v>
      </c>
      <c r="G152" s="447" t="s">
        <v>149</v>
      </c>
    </row>
    <row r="153" spans="1:7">
      <c r="A153" s="405" t="s">
        <v>248</v>
      </c>
      <c r="B153" s="428" t="s">
        <v>223</v>
      </c>
      <c r="C153" s="515"/>
      <c r="D153" s="439" t="s">
        <v>193</v>
      </c>
      <c r="E153" s="428"/>
      <c r="F153" s="447">
        <f t="shared" si="1"/>
        <v>0</v>
      </c>
      <c r="G153" s="447" t="s">
        <v>149</v>
      </c>
    </row>
    <row r="154" spans="1:7">
      <c r="A154" s="405" t="s">
        <v>249</v>
      </c>
      <c r="B154" s="428" t="s">
        <v>116</v>
      </c>
      <c r="C154" s="515"/>
      <c r="D154" s="439" t="s">
        <v>193</v>
      </c>
      <c r="E154" s="428"/>
      <c r="F154" s="447">
        <f t="shared" si="1"/>
        <v>0</v>
      </c>
      <c r="G154" s="447" t="s">
        <v>149</v>
      </c>
    </row>
    <row r="155" spans="1:7">
      <c r="A155" s="405" t="s">
        <v>250</v>
      </c>
      <c r="B155" s="449" t="s">
        <v>118</v>
      </c>
      <c r="C155" s="515">
        <v>10265297724.1</v>
      </c>
      <c r="D155" s="439">
        <v>0</v>
      </c>
      <c r="E155" s="428"/>
      <c r="F155" s="447">
        <f t="shared" si="1"/>
        <v>1</v>
      </c>
      <c r="G155" s="442">
        <v>0</v>
      </c>
    </row>
    <row r="156" spans="1:7">
      <c r="A156" s="405" t="s">
        <v>251</v>
      </c>
      <c r="B156" s="451" t="s">
        <v>120</v>
      </c>
      <c r="C156" s="439"/>
      <c r="D156" s="439"/>
      <c r="E156" s="428"/>
      <c r="F156" s="447" t="s">
        <v>149</v>
      </c>
      <c r="G156" s="447" t="s">
        <v>149</v>
      </c>
    </row>
    <row r="157" spans="1:7">
      <c r="A157" s="405" t="s">
        <v>252</v>
      </c>
      <c r="B157" s="451" t="s">
        <v>120</v>
      </c>
      <c r="C157" s="439"/>
      <c r="D157" s="439"/>
      <c r="E157" s="428"/>
      <c r="F157" s="447" t="s">
        <v>149</v>
      </c>
      <c r="G157" s="447" t="s">
        <v>149</v>
      </c>
    </row>
    <row r="158" spans="1:7">
      <c r="A158" s="405" t="s">
        <v>253</v>
      </c>
      <c r="B158" s="451" t="s">
        <v>120</v>
      </c>
      <c r="C158" s="439"/>
      <c r="D158" s="439"/>
      <c r="E158" s="428"/>
      <c r="F158" s="447" t="s">
        <v>149</v>
      </c>
      <c r="G158" s="447" t="s">
        <v>149</v>
      </c>
    </row>
    <row r="159" spans="1:7">
      <c r="A159" s="405" t="s">
        <v>254</v>
      </c>
      <c r="B159" s="451" t="s">
        <v>120</v>
      </c>
      <c r="C159" s="439"/>
      <c r="D159" s="439"/>
      <c r="E159" s="428"/>
      <c r="F159" s="447" t="s">
        <v>149</v>
      </c>
      <c r="G159" s="447" t="s">
        <v>149</v>
      </c>
    </row>
    <row r="160" spans="1:7">
      <c r="A160" s="405" t="s">
        <v>255</v>
      </c>
      <c r="B160" s="451" t="s">
        <v>120</v>
      </c>
      <c r="C160" s="439"/>
      <c r="D160" s="439"/>
      <c r="E160" s="428"/>
      <c r="F160" s="447" t="s">
        <v>149</v>
      </c>
      <c r="G160" s="447" t="s">
        <v>149</v>
      </c>
    </row>
    <row r="161" spans="1:7">
      <c r="A161" s="405" t="s">
        <v>256</v>
      </c>
      <c r="B161" s="451" t="s">
        <v>120</v>
      </c>
      <c r="C161" s="439"/>
      <c r="D161" s="439"/>
      <c r="E161" s="428"/>
      <c r="F161" s="447" t="s">
        <v>149</v>
      </c>
      <c r="G161" s="447" t="s">
        <v>149</v>
      </c>
    </row>
    <row r="162" spans="1:7">
      <c r="A162" s="405" t="s">
        <v>257</v>
      </c>
      <c r="B162" s="451" t="s">
        <v>120</v>
      </c>
      <c r="C162" s="439"/>
      <c r="D162" s="439"/>
      <c r="E162" s="428"/>
      <c r="F162" s="447" t="s">
        <v>149</v>
      </c>
      <c r="G162" s="447" t="s">
        <v>149</v>
      </c>
    </row>
    <row r="163" spans="1:7">
      <c r="A163" s="436"/>
      <c r="B163" s="455" t="s">
        <v>24</v>
      </c>
      <c r="C163" s="456" t="s">
        <v>188</v>
      </c>
      <c r="D163" s="456" t="s">
        <v>189</v>
      </c>
      <c r="E163" s="457"/>
      <c r="F163" s="456" t="s">
        <v>190</v>
      </c>
      <c r="G163" s="456" t="s">
        <v>191</v>
      </c>
    </row>
    <row r="164" spans="1:7">
      <c r="A164" s="405" t="s">
        <v>258</v>
      </c>
      <c r="B164" s="405" t="s">
        <v>259</v>
      </c>
      <c r="C164" s="515">
        <v>10265297573.1</v>
      </c>
      <c r="D164" s="439" t="s">
        <v>193</v>
      </c>
      <c r="E164" s="454"/>
      <c r="F164" s="447">
        <f>C164/$C$167</f>
        <v>1</v>
      </c>
      <c r="G164" s="447" t="s">
        <v>149</v>
      </c>
    </row>
    <row r="165" spans="1:7">
      <c r="A165" s="405" t="s">
        <v>260</v>
      </c>
      <c r="B165" s="405" t="s">
        <v>261</v>
      </c>
      <c r="C165" s="515">
        <v>0</v>
      </c>
      <c r="D165" s="439" t="s">
        <v>193</v>
      </c>
      <c r="E165" s="454"/>
      <c r="F165" s="447">
        <f t="shared" ref="F165:F167" si="2">C165/$C$167</f>
        <v>0</v>
      </c>
      <c r="G165" s="447" t="s">
        <v>149</v>
      </c>
    </row>
    <row r="166" spans="1:7">
      <c r="A166" s="405" t="s">
        <v>262</v>
      </c>
      <c r="B166" s="405" t="s">
        <v>116</v>
      </c>
      <c r="C166" s="515">
        <v>0</v>
      </c>
      <c r="D166" s="439" t="s">
        <v>193</v>
      </c>
      <c r="E166" s="454"/>
      <c r="F166" s="447">
        <f t="shared" si="2"/>
        <v>0</v>
      </c>
      <c r="G166" s="447" t="s">
        <v>149</v>
      </c>
    </row>
    <row r="167" spans="1:7">
      <c r="A167" s="405" t="s">
        <v>263</v>
      </c>
      <c r="B167" s="467" t="s">
        <v>118</v>
      </c>
      <c r="C167" s="515">
        <v>10265297573.1</v>
      </c>
      <c r="D167" s="439">
        <v>0</v>
      </c>
      <c r="E167" s="454"/>
      <c r="F167" s="447">
        <f t="shared" si="2"/>
        <v>1</v>
      </c>
      <c r="G167" s="450">
        <v>0</v>
      </c>
    </row>
    <row r="168" spans="1:7">
      <c r="A168" s="405" t="s">
        <v>264</v>
      </c>
      <c r="B168" s="467"/>
      <c r="C168" s="439"/>
      <c r="D168" s="439"/>
      <c r="E168" s="454"/>
      <c r="F168" s="454"/>
      <c r="G168" s="428"/>
    </row>
    <row r="169" spans="1:7">
      <c r="A169" s="405" t="s">
        <v>265</v>
      </c>
      <c r="B169" s="467"/>
      <c r="C169" s="439"/>
      <c r="D169" s="439"/>
      <c r="E169" s="454"/>
      <c r="F169" s="454"/>
      <c r="G169" s="428"/>
    </row>
    <row r="170" spans="1:7">
      <c r="A170" s="405" t="s">
        <v>266</v>
      </c>
      <c r="B170" s="467"/>
      <c r="C170" s="439"/>
      <c r="D170" s="439"/>
      <c r="E170" s="454"/>
      <c r="F170" s="454"/>
      <c r="G170" s="428"/>
    </row>
    <row r="171" spans="1:7">
      <c r="A171" s="405" t="s">
        <v>267</v>
      </c>
      <c r="B171" s="467"/>
      <c r="C171" s="439"/>
      <c r="D171" s="439"/>
      <c r="E171" s="454"/>
      <c r="F171" s="454"/>
      <c r="G171" s="428"/>
    </row>
    <row r="172" spans="1:7">
      <c r="A172" s="405" t="s">
        <v>268</v>
      </c>
      <c r="B172" s="467"/>
      <c r="C172" s="439"/>
      <c r="D172" s="439"/>
      <c r="E172" s="454"/>
      <c r="F172" s="454"/>
      <c r="G172" s="428"/>
    </row>
    <row r="173" spans="1:7">
      <c r="A173" s="436"/>
      <c r="B173" s="455" t="s">
        <v>269</v>
      </c>
      <c r="C173" s="436" t="s">
        <v>78</v>
      </c>
      <c r="D173" s="436"/>
      <c r="E173" s="457"/>
      <c r="F173" s="436" t="s">
        <v>270</v>
      </c>
      <c r="G173" s="436"/>
    </row>
    <row r="174" spans="1:7">
      <c r="A174" s="405" t="s">
        <v>271</v>
      </c>
      <c r="B174" s="428" t="s">
        <v>272</v>
      </c>
      <c r="C174" s="437">
        <v>0</v>
      </c>
      <c r="D174" s="423"/>
      <c r="E174" s="424"/>
      <c r="F174" s="447">
        <v>0</v>
      </c>
      <c r="G174" s="448"/>
    </row>
    <row r="175" spans="1:7" ht="30">
      <c r="A175" s="405" t="s">
        <v>273</v>
      </c>
      <c r="B175" s="428" t="s">
        <v>274</v>
      </c>
      <c r="C175" s="437">
        <v>0</v>
      </c>
      <c r="D175" s="405"/>
      <c r="E175" s="454"/>
      <c r="F175" s="447">
        <v>0</v>
      </c>
      <c r="G175" s="448"/>
    </row>
    <row r="176" spans="1:7">
      <c r="A176" s="405" t="s">
        <v>275</v>
      </c>
      <c r="B176" s="428" t="s">
        <v>276</v>
      </c>
      <c r="C176" s="437">
        <v>0</v>
      </c>
      <c r="D176" s="405"/>
      <c r="E176" s="454"/>
      <c r="F176" s="447">
        <v>0</v>
      </c>
      <c r="G176" s="448"/>
    </row>
    <row r="177" spans="1:7">
      <c r="A177" s="405" t="s">
        <v>277</v>
      </c>
      <c r="B177" s="428" t="s">
        <v>278</v>
      </c>
      <c r="C177" s="437">
        <v>0</v>
      </c>
      <c r="D177" s="405"/>
      <c r="E177" s="454"/>
      <c r="F177" s="447">
        <v>0</v>
      </c>
      <c r="G177" s="448"/>
    </row>
    <row r="178" spans="1:7">
      <c r="A178" s="405" t="s">
        <v>279</v>
      </c>
      <c r="B178" s="428" t="s">
        <v>116</v>
      </c>
      <c r="C178" s="437">
        <v>0</v>
      </c>
      <c r="D178" s="405"/>
      <c r="E178" s="454"/>
      <c r="F178" s="447">
        <v>0</v>
      </c>
      <c r="G178" s="448"/>
    </row>
    <row r="179" spans="1:7">
      <c r="A179" s="405" t="s">
        <v>280</v>
      </c>
      <c r="B179" s="449" t="s">
        <v>118</v>
      </c>
      <c r="C179" s="437">
        <v>0</v>
      </c>
      <c r="D179" s="405"/>
      <c r="E179" s="454"/>
      <c r="F179" s="450">
        <v>0</v>
      </c>
      <c r="G179" s="448"/>
    </row>
    <row r="180" spans="1:7">
      <c r="A180" s="405" t="s">
        <v>281</v>
      </c>
      <c r="B180" s="462" t="s">
        <v>282</v>
      </c>
      <c r="C180" s="439"/>
      <c r="D180" s="405"/>
      <c r="E180" s="454"/>
      <c r="F180" s="447" t="s">
        <v>149</v>
      </c>
      <c r="G180" s="448"/>
    </row>
    <row r="181" spans="1:7" ht="30">
      <c r="A181" s="405" t="s">
        <v>283</v>
      </c>
      <c r="B181" s="462" t="s">
        <v>284</v>
      </c>
      <c r="C181" s="468"/>
      <c r="D181" s="462"/>
      <c r="E181" s="462"/>
      <c r="F181" s="447" t="s">
        <v>149</v>
      </c>
      <c r="G181" s="462"/>
    </row>
    <row r="182" spans="1:7" ht="30">
      <c r="A182" s="405" t="s">
        <v>285</v>
      </c>
      <c r="B182" s="462" t="s">
        <v>286</v>
      </c>
      <c r="C182" s="439"/>
      <c r="D182" s="405"/>
      <c r="E182" s="454"/>
      <c r="F182" s="447" t="s">
        <v>149</v>
      </c>
      <c r="G182" s="448"/>
    </row>
    <row r="183" spans="1:7">
      <c r="A183" s="405" t="s">
        <v>287</v>
      </c>
      <c r="B183" s="462" t="s">
        <v>288</v>
      </c>
      <c r="C183" s="439"/>
      <c r="D183" s="405"/>
      <c r="E183" s="454"/>
      <c r="F183" s="447" t="s">
        <v>149</v>
      </c>
      <c r="G183" s="448"/>
    </row>
    <row r="184" spans="1:7" ht="30">
      <c r="A184" s="405" t="s">
        <v>289</v>
      </c>
      <c r="B184" s="462" t="s">
        <v>290</v>
      </c>
      <c r="C184" s="468"/>
      <c r="D184" s="462"/>
      <c r="E184" s="462"/>
      <c r="F184" s="447" t="s">
        <v>149</v>
      </c>
      <c r="G184" s="462"/>
    </row>
    <row r="185" spans="1:7" ht="30">
      <c r="A185" s="405" t="s">
        <v>291</v>
      </c>
      <c r="B185" s="462" t="s">
        <v>292</v>
      </c>
      <c r="C185" s="439"/>
      <c r="D185" s="405"/>
      <c r="E185" s="454"/>
      <c r="F185" s="447" t="s">
        <v>149</v>
      </c>
      <c r="G185" s="448"/>
    </row>
    <row r="186" spans="1:7">
      <c r="A186" s="405" t="s">
        <v>293</v>
      </c>
      <c r="B186" s="462" t="s">
        <v>294</v>
      </c>
      <c r="C186" s="439"/>
      <c r="D186" s="405"/>
      <c r="E186" s="454"/>
      <c r="F186" s="447" t="s">
        <v>149</v>
      </c>
      <c r="G186" s="448"/>
    </row>
    <row r="187" spans="1:7">
      <c r="A187" s="405" t="s">
        <v>295</v>
      </c>
      <c r="B187" s="462" t="s">
        <v>296</v>
      </c>
      <c r="C187" s="439"/>
      <c r="D187" s="405"/>
      <c r="E187" s="454"/>
      <c r="F187" s="447" t="s">
        <v>149</v>
      </c>
      <c r="G187" s="448"/>
    </row>
    <row r="188" spans="1:7">
      <c r="A188" s="405" t="s">
        <v>297</v>
      </c>
      <c r="B188" s="462"/>
      <c r="C188" s="405"/>
      <c r="D188" s="405"/>
      <c r="E188" s="454"/>
      <c r="F188" s="448"/>
      <c r="G188" s="448"/>
    </row>
    <row r="189" spans="1:7">
      <c r="A189" s="405" t="s">
        <v>298</v>
      </c>
      <c r="B189" s="462"/>
      <c r="C189" s="405"/>
      <c r="D189" s="405"/>
      <c r="E189" s="454"/>
      <c r="F189" s="448"/>
      <c r="G189" s="448"/>
    </row>
    <row r="190" spans="1:7">
      <c r="A190" s="405" t="s">
        <v>299</v>
      </c>
      <c r="B190" s="462"/>
      <c r="C190" s="405"/>
      <c r="D190" s="405"/>
      <c r="E190" s="454"/>
      <c r="F190" s="448"/>
      <c r="G190" s="448"/>
    </row>
    <row r="191" spans="1:7">
      <c r="A191" s="405" t="s">
        <v>300</v>
      </c>
      <c r="B191" s="451"/>
      <c r="C191" s="405"/>
      <c r="D191" s="405"/>
      <c r="E191" s="454"/>
      <c r="F191" s="448"/>
      <c r="G191" s="448"/>
    </row>
    <row r="192" spans="1:7">
      <c r="A192" s="436"/>
      <c r="B192" s="455" t="s">
        <v>301</v>
      </c>
      <c r="C192" s="436" t="s">
        <v>78</v>
      </c>
      <c r="D192" s="436"/>
      <c r="E192" s="457"/>
      <c r="F192" s="436" t="s">
        <v>270</v>
      </c>
      <c r="G192" s="436"/>
    </row>
    <row r="193" spans="1:7">
      <c r="A193" s="405" t="s">
        <v>302</v>
      </c>
      <c r="B193" s="428" t="s">
        <v>303</v>
      </c>
      <c r="C193" s="437">
        <v>0</v>
      </c>
      <c r="D193" s="405"/>
      <c r="E193" s="446"/>
      <c r="F193" s="450">
        <v>0</v>
      </c>
      <c r="G193" s="448"/>
    </row>
    <row r="194" spans="1:7">
      <c r="A194" s="405" t="s">
        <v>304</v>
      </c>
      <c r="B194" s="428" t="s">
        <v>305</v>
      </c>
      <c r="C194" s="437">
        <v>0</v>
      </c>
      <c r="D194" s="405"/>
      <c r="E194" s="454"/>
      <c r="F194" s="450">
        <v>0</v>
      </c>
      <c r="G194" s="454"/>
    </row>
    <row r="195" spans="1:7">
      <c r="A195" s="405" t="s">
        <v>306</v>
      </c>
      <c r="B195" s="428" t="s">
        <v>307</v>
      </c>
      <c r="C195" s="437">
        <v>0</v>
      </c>
      <c r="D195" s="405"/>
      <c r="E195" s="454"/>
      <c r="F195" s="450">
        <v>0</v>
      </c>
      <c r="G195" s="454"/>
    </row>
    <row r="196" spans="1:7">
      <c r="A196" s="405" t="s">
        <v>308</v>
      </c>
      <c r="B196" s="428" t="s">
        <v>309</v>
      </c>
      <c r="C196" s="437">
        <v>0</v>
      </c>
      <c r="D196" s="405"/>
      <c r="E196" s="454"/>
      <c r="F196" s="450">
        <v>0</v>
      </c>
      <c r="G196" s="454"/>
    </row>
    <row r="197" spans="1:7">
      <c r="A197" s="405" t="s">
        <v>310</v>
      </c>
      <c r="B197" s="428" t="s">
        <v>311</v>
      </c>
      <c r="C197" s="437">
        <v>0</v>
      </c>
      <c r="D197" s="405"/>
      <c r="E197" s="454"/>
      <c r="F197" s="450">
        <v>0</v>
      </c>
      <c r="G197" s="454"/>
    </row>
    <row r="198" spans="1:7">
      <c r="A198" s="405" t="s">
        <v>312</v>
      </c>
      <c r="B198" s="428" t="s">
        <v>313</v>
      </c>
      <c r="C198" s="437">
        <v>0</v>
      </c>
      <c r="D198" s="405"/>
      <c r="E198" s="454"/>
      <c r="F198" s="450">
        <v>0</v>
      </c>
      <c r="G198" s="454"/>
    </row>
    <row r="199" spans="1:7">
      <c r="A199" s="405" t="s">
        <v>314</v>
      </c>
      <c r="B199" s="428" t="s">
        <v>315</v>
      </c>
      <c r="C199" s="437">
        <v>0</v>
      </c>
      <c r="D199" s="405"/>
      <c r="E199" s="454"/>
      <c r="F199" s="450">
        <v>0</v>
      </c>
      <c r="G199" s="454"/>
    </row>
    <row r="200" spans="1:7">
      <c r="A200" s="405" t="s">
        <v>316</v>
      </c>
      <c r="B200" s="428" t="s">
        <v>317</v>
      </c>
      <c r="C200" s="437">
        <v>0</v>
      </c>
      <c r="D200" s="405"/>
      <c r="E200" s="454"/>
      <c r="F200" s="450">
        <v>0</v>
      </c>
      <c r="G200" s="454"/>
    </row>
    <row r="201" spans="1:7">
      <c r="A201" s="405" t="s">
        <v>318</v>
      </c>
      <c r="B201" s="428" t="s">
        <v>319</v>
      </c>
      <c r="C201" s="437">
        <v>0</v>
      </c>
      <c r="D201" s="405"/>
      <c r="E201" s="454"/>
      <c r="F201" s="450">
        <v>0</v>
      </c>
      <c r="G201" s="454"/>
    </row>
    <row r="202" spans="1:7">
      <c r="A202" s="405" t="s">
        <v>320</v>
      </c>
      <c r="B202" s="428" t="s">
        <v>321</v>
      </c>
      <c r="C202" s="437">
        <v>0</v>
      </c>
      <c r="D202" s="405"/>
      <c r="E202" s="454"/>
      <c r="F202" s="450">
        <v>0</v>
      </c>
      <c r="G202" s="454"/>
    </row>
    <row r="203" spans="1:7">
      <c r="A203" s="405" t="s">
        <v>322</v>
      </c>
      <c r="B203" s="428" t="s">
        <v>323</v>
      </c>
      <c r="C203" s="437">
        <v>0</v>
      </c>
      <c r="D203" s="405"/>
      <c r="E203" s="454"/>
      <c r="F203" s="450">
        <v>0</v>
      </c>
      <c r="G203" s="454"/>
    </row>
    <row r="204" spans="1:7">
      <c r="A204" s="405" t="s">
        <v>324</v>
      </c>
      <c r="B204" s="428" t="s">
        <v>325</v>
      </c>
      <c r="C204" s="437">
        <v>0</v>
      </c>
      <c r="D204" s="405"/>
      <c r="E204" s="454"/>
      <c r="F204" s="450">
        <v>0</v>
      </c>
      <c r="G204" s="454"/>
    </row>
    <row r="205" spans="1:7">
      <c r="A205" s="405" t="s">
        <v>326</v>
      </c>
      <c r="B205" s="428" t="s">
        <v>327</v>
      </c>
      <c r="C205" s="437">
        <v>0</v>
      </c>
      <c r="D205" s="405"/>
      <c r="E205" s="454"/>
      <c r="F205" s="450">
        <v>0</v>
      </c>
      <c r="G205" s="454"/>
    </row>
    <row r="206" spans="1:7">
      <c r="A206" s="405" t="s">
        <v>328</v>
      </c>
      <c r="B206" s="428" t="s">
        <v>116</v>
      </c>
      <c r="C206" s="437">
        <v>0</v>
      </c>
      <c r="D206" s="405"/>
      <c r="E206" s="454"/>
      <c r="F206" s="450">
        <v>0</v>
      </c>
      <c r="G206" s="454"/>
    </row>
    <row r="207" spans="1:7">
      <c r="A207" s="405" t="s">
        <v>329</v>
      </c>
      <c r="B207" s="449" t="s">
        <v>330</v>
      </c>
      <c r="C207" s="437">
        <v>0</v>
      </c>
      <c r="D207" s="405"/>
      <c r="E207" s="454"/>
      <c r="F207" s="450">
        <v>0</v>
      </c>
      <c r="G207" s="454"/>
    </row>
    <row r="208" spans="1:7">
      <c r="A208" s="405" t="s">
        <v>331</v>
      </c>
      <c r="B208" s="449" t="s">
        <v>118</v>
      </c>
      <c r="C208" s="437">
        <v>0</v>
      </c>
      <c r="D208" s="428"/>
      <c r="E208" s="454"/>
      <c r="F208" s="450">
        <v>0</v>
      </c>
      <c r="G208" s="454"/>
    </row>
    <row r="209" spans="1:7">
      <c r="A209" s="405" t="s">
        <v>332</v>
      </c>
      <c r="B209" s="451" t="s">
        <v>120</v>
      </c>
      <c r="C209" s="439"/>
      <c r="D209" s="405"/>
      <c r="E209" s="454"/>
      <c r="F209" s="447" t="s">
        <v>149</v>
      </c>
      <c r="G209" s="454"/>
    </row>
    <row r="210" spans="1:7">
      <c r="A210" s="405" t="s">
        <v>333</v>
      </c>
      <c r="B210" s="451" t="s">
        <v>120</v>
      </c>
      <c r="C210" s="439"/>
      <c r="D210" s="405"/>
      <c r="E210" s="454"/>
      <c r="F210" s="447" t="s">
        <v>149</v>
      </c>
      <c r="G210" s="454"/>
    </row>
    <row r="211" spans="1:7">
      <c r="A211" s="405" t="s">
        <v>334</v>
      </c>
      <c r="B211" s="451" t="s">
        <v>120</v>
      </c>
      <c r="C211" s="439"/>
      <c r="D211" s="405"/>
      <c r="E211" s="454"/>
      <c r="F211" s="447" t="s">
        <v>149</v>
      </c>
      <c r="G211" s="454"/>
    </row>
    <row r="212" spans="1:7">
      <c r="A212" s="405" t="s">
        <v>335</v>
      </c>
      <c r="B212" s="451" t="s">
        <v>120</v>
      </c>
      <c r="C212" s="439"/>
      <c r="D212" s="405"/>
      <c r="E212" s="454"/>
      <c r="F212" s="447" t="s">
        <v>149</v>
      </c>
      <c r="G212" s="454"/>
    </row>
    <row r="213" spans="1:7">
      <c r="A213" s="405" t="s">
        <v>336</v>
      </c>
      <c r="B213" s="451" t="s">
        <v>120</v>
      </c>
      <c r="C213" s="439"/>
      <c r="D213" s="405"/>
      <c r="E213" s="454"/>
      <c r="F213" s="447" t="s">
        <v>149</v>
      </c>
      <c r="G213" s="454"/>
    </row>
    <row r="214" spans="1:7">
      <c r="A214" s="405" t="s">
        <v>337</v>
      </c>
      <c r="B214" s="451" t="s">
        <v>120</v>
      </c>
      <c r="C214" s="439"/>
      <c r="D214" s="405"/>
      <c r="E214" s="454"/>
      <c r="F214" s="447" t="s">
        <v>149</v>
      </c>
      <c r="G214" s="454"/>
    </row>
    <row r="215" spans="1:7">
      <c r="A215" s="405" t="s">
        <v>338</v>
      </c>
      <c r="B215" s="451" t="s">
        <v>120</v>
      </c>
      <c r="C215" s="439"/>
      <c r="D215" s="405"/>
      <c r="E215" s="454"/>
      <c r="F215" s="447" t="s">
        <v>149</v>
      </c>
      <c r="G215" s="454"/>
    </row>
    <row r="216" spans="1:7">
      <c r="A216" s="436"/>
      <c r="B216" s="455" t="s">
        <v>25</v>
      </c>
      <c r="C216" s="436" t="s">
        <v>78</v>
      </c>
      <c r="D216" s="436"/>
      <c r="E216" s="457"/>
      <c r="F216" s="436" t="s">
        <v>106</v>
      </c>
      <c r="G216" s="436" t="s">
        <v>339</v>
      </c>
    </row>
    <row r="217" spans="1:7">
      <c r="A217" s="405" t="s">
        <v>340</v>
      </c>
      <c r="B217" s="428" t="s">
        <v>341</v>
      </c>
      <c r="C217" s="405"/>
      <c r="D217" s="405"/>
      <c r="E217" s="454"/>
      <c r="F217" s="447">
        <f>C217/$C$220</f>
        <v>0</v>
      </c>
      <c r="G217" s="447" t="s">
        <v>149</v>
      </c>
    </row>
    <row r="218" spans="1:7">
      <c r="A218" s="405" t="s">
        <v>342</v>
      </c>
      <c r="B218" s="428" t="s">
        <v>343</v>
      </c>
      <c r="C218" s="513" vm="108">
        <v>157286187.49999997</v>
      </c>
      <c r="D218" s="405"/>
      <c r="E218" s="454"/>
      <c r="F218" s="447">
        <f t="shared" ref="F218:F220" si="3">C218/$C$220</f>
        <v>1</v>
      </c>
      <c r="G218" s="447"/>
    </row>
    <row r="219" spans="1:7">
      <c r="A219" s="405" t="s">
        <v>344</v>
      </c>
      <c r="B219" s="428" t="s">
        <v>116</v>
      </c>
      <c r="C219" s="437"/>
      <c r="D219" s="405"/>
      <c r="E219" s="454"/>
      <c r="F219" s="447">
        <f t="shared" si="3"/>
        <v>0</v>
      </c>
      <c r="G219" s="447" t="s">
        <v>149</v>
      </c>
    </row>
    <row r="220" spans="1:7">
      <c r="A220" s="405" t="s">
        <v>345</v>
      </c>
      <c r="B220" s="449" t="s">
        <v>118</v>
      </c>
      <c r="C220" s="513" vm="108">
        <v>157286187.49999997</v>
      </c>
      <c r="D220" s="405"/>
      <c r="E220" s="454"/>
      <c r="F220" s="447">
        <f t="shared" si="3"/>
        <v>1</v>
      </c>
      <c r="G220" s="442"/>
    </row>
    <row r="221" spans="1:7">
      <c r="A221" s="405" t="s">
        <v>346</v>
      </c>
      <c r="B221" s="451" t="s">
        <v>120</v>
      </c>
      <c r="C221" s="439"/>
      <c r="D221" s="405"/>
      <c r="E221" s="454"/>
      <c r="F221" s="447" t="s">
        <v>149</v>
      </c>
      <c r="G221" s="447" t="s">
        <v>149</v>
      </c>
    </row>
    <row r="222" spans="1:7">
      <c r="A222" s="405" t="s">
        <v>347</v>
      </c>
      <c r="B222" s="451" t="s">
        <v>120</v>
      </c>
      <c r="C222" s="439"/>
      <c r="D222" s="405"/>
      <c r="E222" s="454"/>
      <c r="F222" s="447" t="s">
        <v>149</v>
      </c>
      <c r="G222" s="447" t="s">
        <v>149</v>
      </c>
    </row>
    <row r="223" spans="1:7">
      <c r="A223" s="405" t="s">
        <v>348</v>
      </c>
      <c r="B223" s="451" t="s">
        <v>120</v>
      </c>
      <c r="C223" s="439"/>
      <c r="D223" s="405"/>
      <c r="E223" s="454"/>
      <c r="F223" s="447" t="s">
        <v>149</v>
      </c>
      <c r="G223" s="447" t="s">
        <v>149</v>
      </c>
    </row>
    <row r="224" spans="1:7">
      <c r="A224" s="405" t="s">
        <v>349</v>
      </c>
      <c r="B224" s="451" t="s">
        <v>120</v>
      </c>
      <c r="C224" s="439"/>
      <c r="D224" s="405"/>
      <c r="E224" s="454"/>
      <c r="F224" s="447" t="s">
        <v>149</v>
      </c>
      <c r="G224" s="447" t="s">
        <v>149</v>
      </c>
    </row>
    <row r="225" spans="1:7">
      <c r="A225" s="405" t="s">
        <v>350</v>
      </c>
      <c r="B225" s="451" t="s">
        <v>120</v>
      </c>
      <c r="C225" s="439"/>
      <c r="D225" s="405"/>
      <c r="E225" s="454"/>
      <c r="F225" s="447" t="s">
        <v>149</v>
      </c>
      <c r="G225" s="447" t="s">
        <v>149</v>
      </c>
    </row>
    <row r="226" spans="1:7">
      <c r="A226" s="405" t="s">
        <v>351</v>
      </c>
      <c r="B226" s="451" t="s">
        <v>120</v>
      </c>
      <c r="C226" s="439"/>
      <c r="D226" s="405"/>
      <c r="E226" s="428"/>
      <c r="F226" s="447" t="s">
        <v>149</v>
      </c>
      <c r="G226" s="447" t="s">
        <v>149</v>
      </c>
    </row>
    <row r="227" spans="1:7">
      <c r="A227" s="405" t="s">
        <v>352</v>
      </c>
      <c r="B227" s="451" t="s">
        <v>120</v>
      </c>
      <c r="C227" s="439"/>
      <c r="D227" s="405"/>
      <c r="E227" s="454"/>
      <c r="F227" s="447" t="s">
        <v>149</v>
      </c>
      <c r="G227" s="447" t="s">
        <v>149</v>
      </c>
    </row>
    <row r="228" spans="1:7">
      <c r="A228" s="436"/>
      <c r="B228" s="455" t="s">
        <v>353</v>
      </c>
      <c r="C228" s="436"/>
      <c r="D228" s="436"/>
      <c r="E228" s="457"/>
      <c r="F228" s="436"/>
      <c r="G228" s="436"/>
    </row>
    <row r="229" spans="1:7">
      <c r="A229" s="405" t="s">
        <v>354</v>
      </c>
      <c r="B229" s="428" t="s">
        <v>355</v>
      </c>
      <c r="C229" s="509" t="s">
        <v>4651</v>
      </c>
      <c r="D229" s="405"/>
      <c r="E229" s="405"/>
      <c r="F229" s="405"/>
    </row>
    <row r="230" spans="1:7">
      <c r="A230" s="436"/>
      <c r="B230" s="455" t="s">
        <v>356</v>
      </c>
      <c r="C230" s="436"/>
      <c r="D230" s="436"/>
      <c r="E230" s="457"/>
      <c r="F230" s="436"/>
      <c r="G230" s="436"/>
    </row>
    <row r="231" spans="1:7">
      <c r="A231" s="405" t="s">
        <v>357</v>
      </c>
      <c r="B231" s="405" t="s">
        <v>358</v>
      </c>
      <c r="C231" s="405"/>
      <c r="D231" s="405"/>
      <c r="E231" s="428"/>
      <c r="F231" s="405"/>
    </row>
    <row r="232" spans="1:7">
      <c r="A232" s="405" t="s">
        <v>359</v>
      </c>
      <c r="B232" s="469" t="s">
        <v>360</v>
      </c>
      <c r="C232" s="405"/>
      <c r="D232" s="405"/>
      <c r="E232" s="428"/>
      <c r="F232" s="405"/>
    </row>
    <row r="233" spans="1:7">
      <c r="A233" s="405" t="s">
        <v>361</v>
      </c>
      <c r="B233" s="469" t="s">
        <v>362</v>
      </c>
      <c r="C233" s="405"/>
      <c r="D233" s="405"/>
      <c r="E233" s="428"/>
      <c r="F233" s="405"/>
    </row>
    <row r="234" spans="1:7">
      <c r="A234" s="405" t="s">
        <v>363</v>
      </c>
      <c r="B234" s="426" t="s">
        <v>364</v>
      </c>
      <c r="C234" s="461"/>
      <c r="D234" s="428"/>
      <c r="E234" s="428"/>
      <c r="F234" s="405"/>
    </row>
    <row r="235" spans="1:7">
      <c r="A235" s="405" t="s">
        <v>365</v>
      </c>
      <c r="B235" s="426" t="s">
        <v>366</v>
      </c>
      <c r="C235" s="461"/>
      <c r="D235" s="428"/>
      <c r="E235" s="428"/>
      <c r="F235" s="405"/>
    </row>
    <row r="236" spans="1:7">
      <c r="A236" s="405" t="s">
        <v>367</v>
      </c>
      <c r="B236" s="426" t="s">
        <v>368</v>
      </c>
      <c r="C236" s="428"/>
      <c r="D236" s="428"/>
      <c r="E236" s="428"/>
      <c r="F236" s="405"/>
    </row>
    <row r="237" spans="1:7">
      <c r="A237" s="405" t="s">
        <v>369</v>
      </c>
      <c r="B237" s="405"/>
      <c r="C237" s="428"/>
      <c r="D237" s="428"/>
      <c r="E237" s="428"/>
      <c r="F237" s="405"/>
    </row>
    <row r="238" spans="1:7">
      <c r="A238" s="405" t="s">
        <v>370</v>
      </c>
      <c r="B238" s="405"/>
      <c r="C238" s="428"/>
      <c r="D238" s="428"/>
      <c r="E238" s="428"/>
      <c r="F238" s="405"/>
    </row>
    <row r="239" spans="1:7">
      <c r="A239" s="436"/>
      <c r="B239" s="455" t="s">
        <v>371</v>
      </c>
      <c r="C239" s="436"/>
      <c r="D239" s="436"/>
      <c r="E239" s="457"/>
      <c r="F239" s="436"/>
      <c r="G239" s="436"/>
    </row>
    <row r="240" spans="1:7" ht="30">
      <c r="A240" s="405" t="s">
        <v>372</v>
      </c>
      <c r="B240" s="405" t="s">
        <v>373</v>
      </c>
      <c r="C240" s="469" t="s">
        <v>65</v>
      </c>
      <c r="D240" s="407"/>
      <c r="E240" s="407"/>
      <c r="F240" s="407"/>
      <c r="G240" s="407"/>
    </row>
    <row r="241" spans="1:7" ht="30">
      <c r="A241" s="405" t="s">
        <v>374</v>
      </c>
      <c r="B241" s="405" t="s">
        <v>375</v>
      </c>
      <c r="C241" s="469" t="s">
        <v>376</v>
      </c>
      <c r="D241" s="407"/>
      <c r="E241" s="407"/>
      <c r="F241" s="407"/>
      <c r="G241" s="407"/>
    </row>
    <row r="242" spans="1:7">
      <c r="A242" s="405" t="s">
        <v>377</v>
      </c>
      <c r="B242" s="405" t="s">
        <v>378</v>
      </c>
      <c r="C242" s="405" t="s">
        <v>379</v>
      </c>
      <c r="D242" s="407"/>
      <c r="E242" s="407"/>
      <c r="F242" s="407"/>
      <c r="G242" s="407"/>
    </row>
    <row r="243" spans="1:7">
      <c r="A243" s="405" t="s">
        <v>380</v>
      </c>
      <c r="B243" s="405" t="s">
        <v>381</v>
      </c>
      <c r="C243" s="510"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20"/>
      <c r="B285" s="420" t="s">
        <v>424</v>
      </c>
      <c r="C285" s="420" t="s">
        <v>425</v>
      </c>
      <c r="D285" s="420" t="s">
        <v>425</v>
      </c>
      <c r="E285" s="420"/>
      <c r="F285" s="421"/>
      <c r="G285" s="422"/>
    </row>
    <row r="286" spans="1:7">
      <c r="A286" s="470" t="s">
        <v>426</v>
      </c>
      <c r="B286" s="471"/>
      <c r="C286" s="471"/>
      <c r="D286" s="471"/>
      <c r="E286" s="471"/>
      <c r="F286" s="472"/>
      <c r="G286" s="471"/>
    </row>
    <row r="287" spans="1:7">
      <c r="A287" s="470" t="s">
        <v>427</v>
      </c>
      <c r="B287" s="471"/>
      <c r="C287" s="471"/>
      <c r="D287" s="471"/>
      <c r="E287" s="471"/>
      <c r="F287" s="472"/>
      <c r="G287" s="471"/>
    </row>
    <row r="288" spans="1:7">
      <c r="A288" s="412" t="s">
        <v>428</v>
      </c>
      <c r="B288" s="427" t="s">
        <v>429</v>
      </c>
      <c r="C288" s="430"/>
      <c r="D288" s="473"/>
      <c r="E288" s="473"/>
      <c r="F288" s="473"/>
      <c r="G288" s="473"/>
    </row>
    <row r="289" spans="1:7">
      <c r="A289" s="412" t="s">
        <v>430</v>
      </c>
      <c r="B289" s="427" t="s">
        <v>431</v>
      </c>
      <c r="C289" s="430"/>
      <c r="E289" s="473"/>
      <c r="F289" s="473"/>
    </row>
    <row r="290" spans="1:7">
      <c r="A290" s="412" t="s">
        <v>432</v>
      </c>
      <c r="B290" s="427" t="s">
        <v>433</v>
      </c>
      <c r="C290" s="430"/>
      <c r="D290" s="430"/>
      <c r="E290" s="474"/>
      <c r="F290" s="473"/>
      <c r="G290" s="474"/>
    </row>
    <row r="291" spans="1:7">
      <c r="A291" s="412" t="s">
        <v>434</v>
      </c>
      <c r="B291" s="427" t="s">
        <v>435</v>
      </c>
      <c r="C291" s="430"/>
    </row>
    <row r="292" spans="1:7">
      <c r="A292" s="412" t="s">
        <v>436</v>
      </c>
      <c r="B292" s="427" t="s">
        <v>437</v>
      </c>
      <c r="C292" s="475"/>
      <c r="D292" s="430"/>
      <c r="E292" s="474"/>
      <c r="F292" s="430"/>
      <c r="G292" s="474"/>
    </row>
    <row r="293" spans="1:7">
      <c r="A293" s="412" t="s">
        <v>438</v>
      </c>
      <c r="B293" s="427" t="s">
        <v>439</v>
      </c>
      <c r="C293" s="430"/>
      <c r="D293" s="430"/>
    </row>
    <row r="294" spans="1:7">
      <c r="A294" s="412" t="s">
        <v>440</v>
      </c>
      <c r="B294" s="427" t="s">
        <v>441</v>
      </c>
      <c r="C294" s="430"/>
      <c r="F294" s="474"/>
    </row>
    <row r="295" spans="1:7">
      <c r="A295" s="412" t="s">
        <v>442</v>
      </c>
      <c r="B295" s="427" t="s">
        <v>443</v>
      </c>
      <c r="C295" s="430"/>
      <c r="E295" s="474"/>
      <c r="F295" s="474"/>
    </row>
    <row r="296" spans="1:7">
      <c r="A296" s="412" t="s">
        <v>444</v>
      </c>
      <c r="B296" s="427" t="s">
        <v>445</v>
      </c>
      <c r="C296" s="430"/>
      <c r="E296" s="474"/>
      <c r="F296" s="474"/>
    </row>
    <row r="297" spans="1:7">
      <c r="A297" s="412" t="s">
        <v>446</v>
      </c>
      <c r="B297" s="427" t="s">
        <v>447</v>
      </c>
      <c r="C297" s="430"/>
      <c r="E297" s="474"/>
    </row>
    <row r="298" spans="1:7">
      <c r="A298" s="412" t="s">
        <v>448</v>
      </c>
      <c r="B298" s="427" t="s">
        <v>449</v>
      </c>
      <c r="C298" s="430"/>
      <c r="E298" s="474"/>
    </row>
    <row r="299" spans="1:7">
      <c r="A299" s="412" t="s">
        <v>450</v>
      </c>
      <c r="B299" s="427" t="s">
        <v>451</v>
      </c>
      <c r="C299" s="430"/>
      <c r="D299" s="430"/>
      <c r="E299" s="474"/>
    </row>
    <row r="300" spans="1:7">
      <c r="A300" s="412" t="s">
        <v>452</v>
      </c>
      <c r="B300" s="427"/>
      <c r="C300" s="430"/>
      <c r="D300" s="430"/>
      <c r="E300" s="474"/>
    </row>
    <row r="301" spans="1:7">
      <c r="A301" s="412" t="s">
        <v>453</v>
      </c>
      <c r="B301" s="427"/>
      <c r="C301" s="430"/>
      <c r="D301" s="430"/>
      <c r="E301" s="474"/>
    </row>
    <row r="302" spans="1:7">
      <c r="A302" s="412" t="s">
        <v>454</v>
      </c>
      <c r="B302" s="427"/>
      <c r="C302" s="430"/>
      <c r="D302" s="430"/>
      <c r="E302" s="474"/>
    </row>
    <row r="303" spans="1:7">
      <c r="A303" s="412" t="s">
        <v>455</v>
      </c>
      <c r="B303" s="427"/>
      <c r="C303" s="430"/>
      <c r="D303" s="430"/>
      <c r="E303" s="474"/>
    </row>
    <row r="304" spans="1:7">
      <c r="A304" s="412" t="s">
        <v>456</v>
      </c>
      <c r="B304" s="427"/>
      <c r="C304" s="430"/>
      <c r="D304" s="430"/>
      <c r="E304" s="474"/>
    </row>
    <row r="305" spans="1:7">
      <c r="A305" s="412" t="s">
        <v>457</v>
      </c>
      <c r="B305" s="427"/>
      <c r="C305" s="430"/>
      <c r="D305" s="430"/>
      <c r="E305" s="474"/>
    </row>
    <row r="306" spans="1:7">
      <c r="A306" s="412" t="s">
        <v>458</v>
      </c>
      <c r="B306" s="427"/>
      <c r="C306" s="430"/>
      <c r="D306" s="430"/>
      <c r="E306" s="474"/>
    </row>
    <row r="307" spans="1:7">
      <c r="A307" s="412" t="s">
        <v>459</v>
      </c>
      <c r="B307" s="427"/>
      <c r="C307" s="430"/>
      <c r="D307" s="430"/>
      <c r="E307" s="474"/>
    </row>
    <row r="308" spans="1:7">
      <c r="A308" s="412" t="s">
        <v>460</v>
      </c>
      <c r="B308" s="427"/>
      <c r="C308" s="430"/>
      <c r="D308" s="430"/>
      <c r="E308" s="474"/>
    </row>
    <row r="309" spans="1:7">
      <c r="A309" s="412" t="s">
        <v>461</v>
      </c>
    </row>
    <row r="310" spans="1:7" ht="37.5">
      <c r="A310" s="421"/>
      <c r="B310" s="420" t="s">
        <v>39</v>
      </c>
      <c r="C310" s="421"/>
      <c r="D310" s="421"/>
      <c r="E310" s="421"/>
      <c r="F310" s="421"/>
      <c r="G310" s="422"/>
    </row>
    <row r="311" spans="1:7">
      <c r="A311" s="412" t="s">
        <v>462</v>
      </c>
      <c r="B311" s="476" t="s">
        <v>463</v>
      </c>
    </row>
    <row r="312" spans="1:7">
      <c r="A312" s="412" t="s">
        <v>464</v>
      </c>
      <c r="B312" s="476"/>
      <c r="C312" s="430"/>
    </row>
    <row r="313" spans="1:7">
      <c r="A313" s="412" t="s">
        <v>465</v>
      </c>
      <c r="B313" s="476"/>
      <c r="C313" s="430"/>
    </row>
    <row r="314" spans="1:7">
      <c r="A314" s="412" t="s">
        <v>466</v>
      </c>
      <c r="B314" s="476"/>
      <c r="C314" s="430"/>
    </row>
    <row r="315" spans="1:7">
      <c r="A315" s="412" t="s">
        <v>467</v>
      </c>
      <c r="B315" s="476"/>
      <c r="C315" s="430"/>
    </row>
    <row r="316" spans="1:7">
      <c r="A316" s="412" t="s">
        <v>468</v>
      </c>
      <c r="B316" s="476"/>
      <c r="C316" s="430"/>
    </row>
    <row r="317" spans="1:7">
      <c r="A317" s="412" t="s">
        <v>469</v>
      </c>
      <c r="B317" s="476"/>
      <c r="C317" s="430"/>
    </row>
    <row r="318" spans="1:7" ht="18.75">
      <c r="A318" s="421"/>
      <c r="B318" s="420" t="s">
        <v>40</v>
      </c>
      <c r="C318" s="421"/>
      <c r="D318" s="421"/>
      <c r="E318" s="421"/>
      <c r="F318" s="421"/>
      <c r="G318" s="422"/>
    </row>
    <row r="319" spans="1:7">
      <c r="A319" s="433"/>
      <c r="B319" s="434" t="s">
        <v>470</v>
      </c>
      <c r="C319" s="433"/>
      <c r="D319" s="433"/>
      <c r="E319" s="435"/>
      <c r="F319" s="436"/>
      <c r="G319" s="436"/>
    </row>
    <row r="320" spans="1:7">
      <c r="A320" s="412" t="s">
        <v>471</v>
      </c>
      <c r="B320" s="427" t="s">
        <v>472</v>
      </c>
      <c r="C320" s="427"/>
    </row>
    <row r="321" spans="1:3">
      <c r="A321" s="412" t="s">
        <v>473</v>
      </c>
      <c r="B321" s="427" t="s">
        <v>474</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c r="A329" s="412" t="s">
        <v>489</v>
      </c>
      <c r="B329" s="477" t="s">
        <v>490</v>
      </c>
    </row>
    <row r="330" spans="1:3">
      <c r="A330" s="412" t="s">
        <v>491</v>
      </c>
      <c r="B330" s="477" t="s">
        <v>490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 sqref="C218 C220" name="Range10_2"/>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display="https://www.bawaggroup.com/en/investor-relations/debt-investor/fundings/covered-bonds/mortgage-covered" xr:uid="{797D2291-5A00-4224-841E-A3F44DDAAB76}"/>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rgb="FFC00000"/>
  </sheetPr>
  <dimension ref="A1:M583"/>
  <sheetViews>
    <sheetView tabSelected="1" topLeftCell="A34" workbookViewId="0">
      <selection activeCell="D59" sqref="D59"/>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10" width="11.5703125" style="407"/>
    <col min="11" max="11" width="16.4257812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78</v>
      </c>
      <c r="D11" s="433"/>
      <c r="E11" s="433"/>
      <c r="F11" s="436" t="s">
        <v>532</v>
      </c>
      <c r="G11" s="436"/>
    </row>
    <row r="12" spans="1:7">
      <c r="A12" s="405" t="s">
        <v>533</v>
      </c>
      <c r="B12" s="405" t="s">
        <v>534</v>
      </c>
      <c r="C12" s="515">
        <v>10730125909.390001</v>
      </c>
      <c r="D12" s="405"/>
      <c r="E12" s="405"/>
      <c r="F12" s="447">
        <v>0.97448547416520903</v>
      </c>
    </row>
    <row r="13" spans="1:7">
      <c r="A13" s="405" t="s">
        <v>535</v>
      </c>
      <c r="B13" s="405" t="s">
        <v>536</v>
      </c>
      <c r="C13" s="515">
        <v>300079235.80000019</v>
      </c>
      <c r="D13" s="405"/>
      <c r="E13" s="405"/>
      <c r="F13" s="447">
        <v>2.5514525834791028E-2</v>
      </c>
    </row>
    <row r="14" spans="1:7">
      <c r="A14" s="405" t="s">
        <v>537</v>
      </c>
      <c r="B14" s="405" t="s">
        <v>116</v>
      </c>
      <c r="C14" s="515">
        <v>0</v>
      </c>
      <c r="D14" s="405"/>
      <c r="E14" s="405"/>
      <c r="F14" s="447">
        <v>0</v>
      </c>
    </row>
    <row r="15" spans="1:7">
      <c r="A15" s="405" t="s">
        <v>538</v>
      </c>
      <c r="B15" s="467" t="s">
        <v>118</v>
      </c>
      <c r="C15" s="515">
        <f>SUM(C12:C14)</f>
        <v>11030205145.190002</v>
      </c>
      <c r="D15" s="405"/>
      <c r="E15" s="405"/>
      <c r="F15" s="482">
        <v>1</v>
      </c>
    </row>
    <row r="16" spans="1:7">
      <c r="A16" s="405" t="s">
        <v>539</v>
      </c>
      <c r="B16" s="451" t="s">
        <v>540</v>
      </c>
      <c r="C16" s="516"/>
      <c r="D16" s="405"/>
      <c r="E16" s="405"/>
      <c r="F16" s="447">
        <v>0</v>
      </c>
    </row>
    <row r="17" spans="1:7">
      <c r="A17" s="405" t="s">
        <v>541</v>
      </c>
      <c r="B17" s="451" t="s">
        <v>542</v>
      </c>
      <c r="C17" s="439"/>
      <c r="D17" s="405"/>
      <c r="E17" s="405"/>
      <c r="F17" s="447">
        <v>0</v>
      </c>
    </row>
    <row r="18" spans="1:7">
      <c r="A18" s="405" t="s">
        <v>543</v>
      </c>
      <c r="B18" s="451" t="s">
        <v>120</v>
      </c>
      <c r="C18" s="439"/>
      <c r="D18" s="405"/>
      <c r="E18" s="405"/>
      <c r="F18" s="447">
        <v>0</v>
      </c>
    </row>
    <row r="19" spans="1:7">
      <c r="A19" s="405" t="s">
        <v>544</v>
      </c>
      <c r="B19" s="451" t="s">
        <v>120</v>
      </c>
      <c r="C19" s="439"/>
      <c r="D19" s="405"/>
      <c r="E19" s="405"/>
      <c r="F19" s="447">
        <v>0</v>
      </c>
    </row>
    <row r="20" spans="1:7">
      <c r="A20" s="405" t="s">
        <v>545</v>
      </c>
      <c r="B20" s="451" t="s">
        <v>120</v>
      </c>
      <c r="C20" s="439"/>
      <c r="D20" s="405"/>
      <c r="E20" s="405"/>
      <c r="F20" s="447">
        <v>0</v>
      </c>
    </row>
    <row r="21" spans="1:7">
      <c r="A21" s="405" t="s">
        <v>546</v>
      </c>
      <c r="B21" s="451" t="s">
        <v>120</v>
      </c>
      <c r="C21" s="439"/>
      <c r="D21" s="405"/>
      <c r="E21" s="405"/>
      <c r="F21" s="447">
        <v>0</v>
      </c>
    </row>
    <row r="22" spans="1:7">
      <c r="A22" s="405" t="s">
        <v>547</v>
      </c>
      <c r="B22" s="451" t="s">
        <v>120</v>
      </c>
      <c r="C22" s="439"/>
      <c r="D22" s="405"/>
      <c r="E22" s="405"/>
      <c r="F22" s="447">
        <v>0</v>
      </c>
    </row>
    <row r="23" spans="1:7">
      <c r="A23" s="405" t="s">
        <v>548</v>
      </c>
      <c r="B23" s="451" t="s">
        <v>120</v>
      </c>
      <c r="C23" s="439"/>
      <c r="D23" s="405"/>
      <c r="E23" s="405"/>
      <c r="F23" s="447">
        <v>0</v>
      </c>
    </row>
    <row r="24" spans="1:7">
      <c r="A24" s="405" t="s">
        <v>549</v>
      </c>
      <c r="B24" s="451" t="s">
        <v>120</v>
      </c>
      <c r="C24" s="439"/>
      <c r="D24" s="405"/>
      <c r="E24" s="405"/>
      <c r="F24" s="447">
        <v>0</v>
      </c>
    </row>
    <row r="25" spans="1:7">
      <c r="A25" s="405" t="s">
        <v>550</v>
      </c>
      <c r="B25" s="451" t="s">
        <v>120</v>
      </c>
      <c r="C25" s="439"/>
      <c r="D25" s="405"/>
      <c r="E25" s="405"/>
      <c r="F25" s="447">
        <v>0</v>
      </c>
    </row>
    <row r="26" spans="1:7">
      <c r="A26" s="405" t="s">
        <v>551</v>
      </c>
      <c r="B26" s="451" t="s">
        <v>120</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17">
        <v>89027</v>
      </c>
      <c r="D28" s="517">
        <v>1313</v>
      </c>
      <c r="E28" s="405"/>
      <c r="F28" s="405">
        <f>SUM(C28:D28)</f>
        <v>90340</v>
      </c>
    </row>
    <row r="29" spans="1:7">
      <c r="A29" s="405" t="s">
        <v>558</v>
      </c>
      <c r="B29" s="426" t="s">
        <v>559</v>
      </c>
      <c r="C29" s="405"/>
      <c r="D29" s="405"/>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5.2545682423595424E-3</v>
      </c>
      <c r="D36" s="482">
        <v>0.30516490158297027</v>
      </c>
      <c r="E36" s="525"/>
      <c r="F36" s="482">
        <f>C12/C15*C36+C13/C15*D36</f>
        <v>1.3413696966870996E-2</v>
      </c>
    </row>
    <row r="37" spans="1:13">
      <c r="A37" s="405" t="s">
        <v>571</v>
      </c>
      <c r="B37" s="405"/>
      <c r="C37" s="482"/>
      <c r="D37" s="482"/>
      <c r="E37" s="525"/>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485">
        <v>1</v>
      </c>
      <c r="D44" s="485">
        <v>1.0000000000000002</v>
      </c>
      <c r="E44" s="482"/>
      <c r="F44" s="485">
        <v>0.97750884212604583</v>
      </c>
    </row>
    <row r="45" spans="1:13">
      <c r="A45" s="405" t="s">
        <v>579</v>
      </c>
      <c r="B45" s="405" t="s">
        <v>44</v>
      </c>
      <c r="C45" s="482">
        <v>0.59602686940656813</v>
      </c>
      <c r="D45" s="482">
        <v>0.99999999999999944</v>
      </c>
      <c r="E45" s="482"/>
      <c r="F45" s="482">
        <f>SUM(F99:F107)</f>
        <v>0.60762318012916261</v>
      </c>
      <c r="K45" s="486"/>
      <c r="L45" s="487"/>
      <c r="M45" s="486"/>
    </row>
    <row r="46" spans="1:13">
      <c r="A46" s="405" t="s">
        <v>580</v>
      </c>
      <c r="B46" s="405" t="s">
        <v>581</v>
      </c>
      <c r="C46" s="482"/>
      <c r="D46" s="482"/>
      <c r="E46" s="482"/>
      <c r="F46" s="482"/>
      <c r="K46" s="486"/>
      <c r="L46" s="488"/>
      <c r="M46" s="486"/>
    </row>
    <row r="47" spans="1:13">
      <c r="A47" s="405" t="s">
        <v>582</v>
      </c>
      <c r="B47" s="405" t="s">
        <v>583</v>
      </c>
      <c r="C47" s="482"/>
      <c r="D47" s="482"/>
      <c r="E47" s="482"/>
      <c r="F47" s="482"/>
      <c r="K47" s="486"/>
      <c r="L47" s="488"/>
    </row>
    <row r="48" spans="1:13">
      <c r="A48" s="405" t="s">
        <v>584</v>
      </c>
      <c r="B48" s="405" t="s">
        <v>585</v>
      </c>
      <c r="C48" s="482"/>
      <c r="D48" s="482"/>
      <c r="E48" s="482"/>
      <c r="F48" s="482"/>
      <c r="K48" s="486"/>
      <c r="L48" s="488"/>
    </row>
    <row r="49" spans="1:13">
      <c r="A49" s="405" t="s">
        <v>586</v>
      </c>
      <c r="B49" s="405" t="s">
        <v>587</v>
      </c>
      <c r="C49" s="482"/>
      <c r="D49" s="482"/>
      <c r="E49" s="482"/>
      <c r="F49" s="482"/>
      <c r="K49" s="486"/>
      <c r="L49" s="488"/>
    </row>
    <row r="50" spans="1:13">
      <c r="A50" s="405" t="s">
        <v>588</v>
      </c>
      <c r="B50" s="405" t="s">
        <v>589</v>
      </c>
      <c r="C50" s="482"/>
      <c r="D50" s="482"/>
      <c r="E50" s="482"/>
      <c r="F50" s="482"/>
      <c r="K50" s="486"/>
      <c r="L50" s="488"/>
      <c r="M50" s="486"/>
    </row>
    <row r="51" spans="1:13">
      <c r="A51" s="405" t="s">
        <v>590</v>
      </c>
      <c r="B51" s="405" t="s">
        <v>591</v>
      </c>
      <c r="C51" s="482"/>
      <c r="D51" s="482"/>
      <c r="E51" s="482"/>
      <c r="F51" s="482"/>
      <c r="K51" s="486"/>
      <c r="L51" s="488"/>
    </row>
    <row r="52" spans="1:13">
      <c r="A52" s="405" t="s">
        <v>592</v>
      </c>
      <c r="B52" s="405" t="s">
        <v>593</v>
      </c>
      <c r="C52" s="482"/>
      <c r="D52" s="482"/>
      <c r="E52" s="482"/>
      <c r="F52" s="482"/>
      <c r="K52" s="486"/>
      <c r="L52" s="488"/>
    </row>
    <row r="53" spans="1:13">
      <c r="A53" s="405" t="s">
        <v>594</v>
      </c>
      <c r="B53" s="405" t="s">
        <v>595</v>
      </c>
      <c r="C53" s="482"/>
      <c r="D53" s="482"/>
      <c r="E53" s="482"/>
      <c r="F53" s="482"/>
      <c r="K53" s="486"/>
      <c r="L53" s="488"/>
    </row>
    <row r="54" spans="1:13">
      <c r="A54" s="405" t="s">
        <v>596</v>
      </c>
      <c r="B54" s="405" t="s">
        <v>597</v>
      </c>
      <c r="C54" s="482"/>
      <c r="D54" s="482"/>
      <c r="E54" s="482"/>
      <c r="F54" s="482"/>
    </row>
    <row r="55" spans="1:13">
      <c r="A55" s="405" t="s">
        <v>598</v>
      </c>
      <c r="B55" s="405" t="s">
        <v>599</v>
      </c>
      <c r="C55" s="482">
        <v>8.2432422752275025E-2</v>
      </c>
      <c r="D55" s="482"/>
      <c r="E55" s="482"/>
      <c r="F55" s="482">
        <v>7.958370000447379E-2</v>
      </c>
    </row>
    <row r="56" spans="1:13">
      <c r="A56" s="405" t="s">
        <v>600</v>
      </c>
      <c r="B56" s="405" t="s">
        <v>601</v>
      </c>
      <c r="C56" s="482"/>
      <c r="D56" s="482"/>
      <c r="E56" s="482"/>
      <c r="F56" s="482"/>
    </row>
    <row r="57" spans="1:13">
      <c r="A57" s="405" t="s">
        <v>602</v>
      </c>
      <c r="B57" s="405" t="s">
        <v>603</v>
      </c>
      <c r="C57" s="482">
        <v>0.32154070784115685</v>
      </c>
      <c r="D57" s="482"/>
      <c r="E57" s="482"/>
      <c r="F57" s="482">
        <f>C57*$C$12/$C$15</f>
        <v>0.31279311986636366</v>
      </c>
    </row>
    <row r="58" spans="1:13">
      <c r="A58" s="405" t="s">
        <v>604</v>
      </c>
      <c r="B58" s="405" t="s">
        <v>605</v>
      </c>
      <c r="C58" s="482"/>
      <c r="D58" s="482"/>
      <c r="E58" s="482"/>
      <c r="F58" s="482"/>
    </row>
    <row r="59" spans="1:13">
      <c r="A59" s="405" t="s">
        <v>606</v>
      </c>
      <c r="B59" s="405" t="s">
        <v>607</v>
      </c>
      <c r="C59" s="482"/>
      <c r="D59" s="482"/>
      <c r="E59" s="482"/>
      <c r="F59" s="482"/>
    </row>
    <row r="60" spans="1:13">
      <c r="A60" s="405" t="s">
        <v>608</v>
      </c>
      <c r="B60" s="405" t="s">
        <v>609</v>
      </c>
      <c r="C60" s="482"/>
      <c r="D60" s="482"/>
      <c r="E60" s="482"/>
      <c r="F60" s="482"/>
    </row>
    <row r="61" spans="1:13">
      <c r="A61" s="405" t="s">
        <v>610</v>
      </c>
      <c r="B61" s="405" t="s">
        <v>611</v>
      </c>
      <c r="C61" s="482"/>
      <c r="D61" s="482"/>
      <c r="E61" s="482"/>
      <c r="F61" s="482"/>
    </row>
    <row r="62" spans="1:13">
      <c r="A62" s="405" t="s">
        <v>612</v>
      </c>
      <c r="B62" s="405" t="s">
        <v>613</v>
      </c>
      <c r="C62" s="482"/>
      <c r="D62" s="482"/>
      <c r="E62" s="482"/>
      <c r="F62" s="482"/>
    </row>
    <row r="63" spans="1:13">
      <c r="A63" s="405" t="s">
        <v>614</v>
      </c>
      <c r="B63" s="405" t="s">
        <v>615</v>
      </c>
      <c r="C63" s="482"/>
      <c r="D63" s="482"/>
      <c r="E63" s="482"/>
      <c r="F63" s="482"/>
    </row>
    <row r="64" spans="1:13">
      <c r="A64" s="405" t="s">
        <v>616</v>
      </c>
      <c r="B64" s="405" t="s">
        <v>617</v>
      </c>
      <c r="C64" s="482"/>
      <c r="D64" s="482"/>
      <c r="E64" s="482"/>
      <c r="F64" s="482"/>
    </row>
    <row r="65" spans="1:6">
      <c r="A65" s="405" t="s">
        <v>618</v>
      </c>
      <c r="B65" s="405" t="s">
        <v>619</v>
      </c>
      <c r="C65" s="482"/>
      <c r="D65" s="482"/>
      <c r="E65" s="482"/>
      <c r="F65" s="482"/>
    </row>
    <row r="66" spans="1:6">
      <c r="A66" s="405" t="s">
        <v>620</v>
      </c>
      <c r="B66" s="405" t="s">
        <v>621</v>
      </c>
      <c r="C66" s="482"/>
      <c r="D66" s="482"/>
      <c r="E66" s="482"/>
      <c r="F66" s="482"/>
    </row>
    <row r="67" spans="1:6">
      <c r="A67" s="405" t="s">
        <v>622</v>
      </c>
      <c r="B67" s="405" t="s">
        <v>623</v>
      </c>
      <c r="C67" s="482"/>
      <c r="D67" s="482"/>
      <c r="E67" s="482"/>
      <c r="F67" s="482"/>
    </row>
    <row r="68" spans="1:6">
      <c r="A68" s="405" t="s">
        <v>624</v>
      </c>
      <c r="B68" s="405" t="s">
        <v>625</v>
      </c>
      <c r="C68" s="482"/>
      <c r="D68" s="482"/>
      <c r="E68" s="482"/>
      <c r="F68" s="482"/>
    </row>
    <row r="69" spans="1:6">
      <c r="A69" s="405" t="s">
        <v>626</v>
      </c>
      <c r="B69" s="405" t="s">
        <v>627</v>
      </c>
      <c r="C69" s="482"/>
      <c r="D69" s="482"/>
      <c r="E69" s="482"/>
      <c r="F69" s="482"/>
    </row>
    <row r="70" spans="1:6">
      <c r="A70" s="405" t="s">
        <v>628</v>
      </c>
      <c r="B70" s="405" t="s">
        <v>629</v>
      </c>
      <c r="C70" s="482"/>
      <c r="D70" s="482"/>
      <c r="E70" s="482"/>
      <c r="F70" s="482"/>
    </row>
    <row r="71" spans="1:6">
      <c r="A71" s="405" t="s">
        <v>630</v>
      </c>
      <c r="B71" s="405" t="s">
        <v>631</v>
      </c>
      <c r="C71" s="482"/>
      <c r="D71" s="482"/>
      <c r="E71" s="482"/>
      <c r="F71" s="482"/>
    </row>
    <row r="72" spans="1:6">
      <c r="A72" s="405" t="s">
        <v>632</v>
      </c>
      <c r="B72" s="484" t="s">
        <v>309</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116</v>
      </c>
      <c r="C76" s="482"/>
      <c r="D76" s="482"/>
      <c r="E76" s="482"/>
      <c r="F76" s="482"/>
    </row>
    <row r="77" spans="1:6">
      <c r="A77" s="405" t="s">
        <v>640</v>
      </c>
      <c r="B77" s="428" t="s">
        <v>311</v>
      </c>
      <c r="C77" s="482"/>
      <c r="D77" s="482"/>
      <c r="E77" s="482"/>
      <c r="F77" s="482"/>
    </row>
    <row r="78" spans="1:6">
      <c r="A78" s="405" t="s">
        <v>641</v>
      </c>
      <c r="B78" s="405" t="s">
        <v>642</v>
      </c>
      <c r="C78" s="482"/>
      <c r="D78" s="482"/>
      <c r="E78" s="482"/>
      <c r="F78" s="482"/>
    </row>
    <row r="79" spans="1:6">
      <c r="A79" s="405" t="s">
        <v>643</v>
      </c>
      <c r="B79" s="428" t="s">
        <v>313</v>
      </c>
      <c r="C79" s="482"/>
      <c r="D79" s="482"/>
      <c r="E79" s="482"/>
      <c r="F79" s="482"/>
    </row>
    <row r="80" spans="1:6">
      <c r="A80" s="405" t="s">
        <v>644</v>
      </c>
      <c r="B80" s="428" t="s">
        <v>315</v>
      </c>
      <c r="C80" s="482"/>
      <c r="D80" s="482"/>
      <c r="E80" s="482"/>
      <c r="F80" s="482"/>
    </row>
    <row r="81" spans="1:6">
      <c r="A81" s="405" t="s">
        <v>645</v>
      </c>
      <c r="B81" s="428" t="s">
        <v>317</v>
      </c>
      <c r="C81" s="482"/>
      <c r="D81" s="482"/>
      <c r="E81" s="482"/>
      <c r="F81" s="482"/>
    </row>
    <row r="82" spans="1:6">
      <c r="A82" s="405" t="s">
        <v>646</v>
      </c>
      <c r="B82" s="428" t="s">
        <v>319</v>
      </c>
      <c r="C82" s="482"/>
      <c r="D82" s="482"/>
      <c r="E82" s="482"/>
      <c r="F82" s="482"/>
    </row>
    <row r="83" spans="1:6">
      <c r="A83" s="405" t="s">
        <v>647</v>
      </c>
      <c r="B83" s="428" t="s">
        <v>321</v>
      </c>
      <c r="C83" s="482"/>
      <c r="D83" s="482"/>
      <c r="E83" s="482"/>
      <c r="F83" s="482"/>
    </row>
    <row r="84" spans="1:6">
      <c r="A84" s="405" t="s">
        <v>648</v>
      </c>
      <c r="B84" s="428" t="s">
        <v>323</v>
      </c>
      <c r="C84" s="482"/>
      <c r="D84" s="482"/>
      <c r="E84" s="482"/>
      <c r="F84" s="482"/>
    </row>
    <row r="85" spans="1:6">
      <c r="A85" s="405" t="s">
        <v>649</v>
      </c>
      <c r="B85" s="428" t="s">
        <v>325</v>
      </c>
      <c r="C85" s="482"/>
      <c r="D85" s="482"/>
      <c r="E85" s="482"/>
      <c r="F85" s="482"/>
    </row>
    <row r="86" spans="1:6">
      <c r="A86" s="405" t="s">
        <v>650</v>
      </c>
      <c r="B86" s="428" t="s">
        <v>327</v>
      </c>
      <c r="C86" s="482"/>
      <c r="D86" s="482"/>
      <c r="E86" s="482"/>
      <c r="F86" s="482"/>
    </row>
    <row r="87" spans="1:6">
      <c r="A87" s="405" t="s">
        <v>651</v>
      </c>
      <c r="B87" s="428" t="s">
        <v>116</v>
      </c>
      <c r="C87" s="482"/>
      <c r="D87" s="482"/>
      <c r="E87" s="482"/>
      <c r="F87" s="482"/>
    </row>
    <row r="88" spans="1:6">
      <c r="A88" s="405" t="s">
        <v>652</v>
      </c>
      <c r="B88" s="451" t="s">
        <v>120</v>
      </c>
      <c r="C88" s="482"/>
      <c r="D88" s="482"/>
      <c r="E88" s="482"/>
      <c r="F88" s="482"/>
    </row>
    <row r="89" spans="1:6">
      <c r="A89" s="405" t="s">
        <v>653</v>
      </c>
      <c r="B89" s="451" t="s">
        <v>120</v>
      </c>
      <c r="C89" s="482"/>
      <c r="D89" s="482"/>
      <c r="E89" s="482"/>
      <c r="F89" s="482"/>
    </row>
    <row r="90" spans="1:6">
      <c r="A90" s="405" t="s">
        <v>654</v>
      </c>
      <c r="B90" s="451" t="s">
        <v>120</v>
      </c>
      <c r="C90" s="482"/>
      <c r="D90" s="482"/>
      <c r="E90" s="482"/>
      <c r="F90" s="482"/>
    </row>
    <row r="91" spans="1:6">
      <c r="A91" s="405" t="s">
        <v>655</v>
      </c>
      <c r="B91" s="451" t="s">
        <v>120</v>
      </c>
      <c r="C91" s="482"/>
      <c r="D91" s="482"/>
      <c r="E91" s="482"/>
      <c r="F91" s="482"/>
    </row>
    <row r="92" spans="1:6">
      <c r="A92" s="405" t="s">
        <v>656</v>
      </c>
      <c r="B92" s="451" t="s">
        <v>120</v>
      </c>
      <c r="C92" s="482"/>
      <c r="D92" s="482"/>
      <c r="E92" s="482"/>
      <c r="F92" s="482"/>
    </row>
    <row r="93" spans="1:6">
      <c r="A93" s="405" t="s">
        <v>657</v>
      </c>
      <c r="B93" s="451" t="s">
        <v>120</v>
      </c>
      <c r="C93" s="482"/>
      <c r="D93" s="482"/>
      <c r="E93" s="482"/>
      <c r="F93" s="482"/>
    </row>
    <row r="94" spans="1:6">
      <c r="A94" s="405" t="s">
        <v>658</v>
      </c>
      <c r="B94" s="451" t="s">
        <v>120</v>
      </c>
      <c r="C94" s="482"/>
      <c r="D94" s="482"/>
      <c r="E94" s="482"/>
      <c r="F94" s="482"/>
    </row>
    <row r="95" spans="1:6">
      <c r="A95" s="405" t="s">
        <v>659</v>
      </c>
      <c r="B95" s="451" t="s">
        <v>120</v>
      </c>
      <c r="C95" s="482"/>
      <c r="D95" s="482"/>
      <c r="E95" s="482"/>
      <c r="F95" s="482"/>
    </row>
    <row r="96" spans="1:6">
      <c r="A96" s="405" t="s">
        <v>660</v>
      </c>
      <c r="B96" s="451" t="s">
        <v>120</v>
      </c>
      <c r="C96" s="482"/>
      <c r="D96" s="482"/>
      <c r="E96" s="482"/>
      <c r="F96" s="482"/>
    </row>
    <row r="97" spans="1:7">
      <c r="A97" s="405" t="s">
        <v>661</v>
      </c>
      <c r="B97" s="451" t="s">
        <v>120</v>
      </c>
      <c r="C97" s="482"/>
      <c r="D97" s="482"/>
      <c r="E97" s="482"/>
      <c r="F97" s="482"/>
    </row>
    <row r="98" spans="1:7">
      <c r="A98" s="433"/>
      <c r="B98" s="489" t="s">
        <v>26</v>
      </c>
      <c r="C98" s="433" t="s">
        <v>567</v>
      </c>
      <c r="D98" s="433" t="s">
        <v>568</v>
      </c>
      <c r="E98" s="435"/>
      <c r="F98" s="436" t="s">
        <v>532</v>
      </c>
      <c r="G98" s="436"/>
    </row>
    <row r="99" spans="1:7">
      <c r="A99" s="405" t="s">
        <v>662</v>
      </c>
      <c r="B99" s="428" t="s" vm="1">
        <v>663</v>
      </c>
      <c r="C99" s="543">
        <v>2.9954902406727098E-2</v>
      </c>
      <c r="D99" s="482">
        <v>1.4700684843555915E-2</v>
      </c>
      <c r="E99" s="482"/>
      <c r="F99" s="482">
        <v>2.9517020197995191E-2</v>
      </c>
    </row>
    <row r="100" spans="1:7">
      <c r="A100" s="405" t="s">
        <v>664</v>
      </c>
      <c r="B100" s="428" t="s">
        <v>665</v>
      </c>
      <c r="C100" s="543">
        <v>5.1321135761599024E-2</v>
      </c>
      <c r="D100" s="482">
        <v>5.0613914024642763E-2</v>
      </c>
      <c r="E100" s="482"/>
      <c r="F100" s="482">
        <v>5.1300834502949783E-2</v>
      </c>
    </row>
    <row r="101" spans="1:7">
      <c r="A101" s="405" t="s">
        <v>666</v>
      </c>
      <c r="B101" s="428" t="s">
        <v>667</v>
      </c>
      <c r="C101" s="543">
        <v>0.16067060482171108</v>
      </c>
      <c r="D101" s="482">
        <v>0.22214111910831355</v>
      </c>
      <c r="E101" s="482"/>
      <c r="F101" s="482">
        <v>0.16243515580285675</v>
      </c>
    </row>
    <row r="102" spans="1:7">
      <c r="A102" s="405" t="s">
        <v>668</v>
      </c>
      <c r="B102" s="428" t="s">
        <v>669</v>
      </c>
      <c r="C102" s="543">
        <v>7.2885308873962135E-2</v>
      </c>
      <c r="D102" s="482">
        <v>4.1744017376825239E-2</v>
      </c>
      <c r="E102" s="482"/>
      <c r="F102" s="482">
        <v>7.1991377903916645E-2</v>
      </c>
    </row>
    <row r="103" spans="1:7">
      <c r="A103" s="405" t="s">
        <v>670</v>
      </c>
      <c r="B103" s="428" t="s" vm="2">
        <v>671</v>
      </c>
      <c r="C103" s="543">
        <v>2.4951776685278489E-2</v>
      </c>
      <c r="D103" s="482">
        <v>1.5719443599080007E-2</v>
      </c>
      <c r="E103" s="482"/>
      <c r="F103" s="482">
        <v>2.4686756576132174E-2</v>
      </c>
    </row>
    <row r="104" spans="1:7">
      <c r="A104" s="405" t="s">
        <v>672</v>
      </c>
      <c r="B104" s="428" t="s" vm="3">
        <v>673</v>
      </c>
      <c r="C104" s="543">
        <v>0.11988505428277448</v>
      </c>
      <c r="D104" s="482">
        <v>8.4406270320057056E-2</v>
      </c>
      <c r="E104" s="482"/>
      <c r="F104" s="482">
        <v>0.11886661277829345</v>
      </c>
    </row>
    <row r="105" spans="1:7">
      <c r="A105" s="405" t="s">
        <v>674</v>
      </c>
      <c r="B105" s="428" t="s" vm="4">
        <v>675</v>
      </c>
      <c r="C105" s="543">
        <v>2.6402086979718301E-2</v>
      </c>
      <c r="D105" s="482">
        <v>3.6324622381310671E-2</v>
      </c>
      <c r="E105" s="482"/>
      <c r="F105" s="482">
        <v>2.6686919793979434E-2</v>
      </c>
    </row>
    <row r="106" spans="1:7">
      <c r="A106" s="405" t="s">
        <v>676</v>
      </c>
      <c r="B106" s="428" t="s" vm="5">
        <v>677</v>
      </c>
      <c r="C106" s="543">
        <v>1.1481536728645979E-2</v>
      </c>
      <c r="D106" s="482">
        <v>3.1604010808661243E-3</v>
      </c>
      <c r="E106" s="482"/>
      <c r="F106" s="482">
        <v>1.1242673132953946E-2</v>
      </c>
    </row>
    <row r="107" spans="1:7">
      <c r="A107" s="405" t="s">
        <v>678</v>
      </c>
      <c r="B107" s="428" t="s" vm="6">
        <v>679</v>
      </c>
      <c r="C107" s="543">
        <v>9.8474462866151538E-2</v>
      </c>
      <c r="D107" s="482">
        <v>0.53118952726534852</v>
      </c>
      <c r="E107" s="482"/>
      <c r="F107" s="482">
        <v>0.11089582944008529</v>
      </c>
    </row>
    <row r="108" spans="1:7">
      <c r="A108" s="433"/>
      <c r="B108" s="434" t="s">
        <v>680</v>
      </c>
      <c r="C108" s="433" t="s">
        <v>567</v>
      </c>
      <c r="D108" s="433" t="s">
        <v>568</v>
      </c>
      <c r="E108" s="435"/>
      <c r="F108" s="436" t="s">
        <v>532</v>
      </c>
      <c r="G108" s="436"/>
    </row>
    <row r="109" spans="1:7">
      <c r="A109" s="405" t="s">
        <v>681</v>
      </c>
      <c r="B109" s="405" t="s">
        <v>682</v>
      </c>
      <c r="C109" s="482">
        <v>0.70497043434133766</v>
      </c>
      <c r="D109" s="482">
        <v>0.31614886677207377</v>
      </c>
      <c r="E109" s="482"/>
      <c r="F109" s="482">
        <v>0.69439245529897831</v>
      </c>
    </row>
    <row r="110" spans="1:7">
      <c r="A110" s="405" t="s">
        <v>683</v>
      </c>
      <c r="B110" s="405" t="s">
        <v>684</v>
      </c>
      <c r="C110" s="482">
        <v>0.29502956565865135</v>
      </c>
      <c r="D110" s="482">
        <v>0.68385113322792512</v>
      </c>
      <c r="E110" s="482"/>
      <c r="F110" s="482">
        <v>0.30560754470101087</v>
      </c>
    </row>
    <row r="111" spans="1:7">
      <c r="A111" s="405" t="s">
        <v>685</v>
      </c>
      <c r="B111" s="405" t="s">
        <v>116</v>
      </c>
      <c r="C111" s="482">
        <v>0</v>
      </c>
      <c r="D111" s="482">
        <v>0</v>
      </c>
      <c r="E111" s="529"/>
      <c r="F111" s="482">
        <v>0</v>
      </c>
    </row>
    <row r="112" spans="1:7">
      <c r="A112" s="405" t="s">
        <v>686</v>
      </c>
      <c r="B112" s="405"/>
      <c r="C112" s="482"/>
      <c r="D112" s="482"/>
      <c r="E112" s="482"/>
      <c r="F112" s="482"/>
    </row>
    <row r="113" spans="1:7">
      <c r="A113" s="405" t="s">
        <v>687</v>
      </c>
      <c r="B113" s="405"/>
      <c r="C113" s="482"/>
      <c r="D113" s="482"/>
      <c r="E113" s="482"/>
      <c r="F113" s="482"/>
    </row>
    <row r="114" spans="1:7">
      <c r="A114" s="412" t="s">
        <v>688</v>
      </c>
      <c r="C114" s="490"/>
      <c r="D114" s="490"/>
      <c r="E114" s="482"/>
      <c r="F114" s="490"/>
    </row>
    <row r="115" spans="1:7">
      <c r="A115" s="412" t="s">
        <v>689</v>
      </c>
      <c r="C115" s="490"/>
      <c r="D115" s="490"/>
      <c r="E115" s="482"/>
      <c r="F115" s="490"/>
    </row>
    <row r="116" spans="1:7">
      <c r="A116" s="412" t="s">
        <v>690</v>
      </c>
      <c r="C116" s="490"/>
      <c r="D116" s="490"/>
      <c r="E116" s="482"/>
      <c r="F116" s="490"/>
    </row>
    <row r="117" spans="1:7">
      <c r="A117" s="412" t="s">
        <v>691</v>
      </c>
      <c r="C117" s="490"/>
      <c r="D117" s="490"/>
      <c r="E117" s="482"/>
      <c r="F117" s="490"/>
    </row>
    <row r="118" spans="1:7">
      <c r="A118" s="433"/>
      <c r="B118" s="434" t="s">
        <v>27</v>
      </c>
      <c r="C118" s="433" t="s">
        <v>567</v>
      </c>
      <c r="D118" s="433" t="s">
        <v>568</v>
      </c>
      <c r="E118" s="435"/>
      <c r="F118" s="436" t="s">
        <v>532</v>
      </c>
      <c r="G118" s="436"/>
    </row>
    <row r="119" spans="1:7">
      <c r="A119" s="405" t="s">
        <v>692</v>
      </c>
      <c r="B119" s="405" t="s">
        <v>693</v>
      </c>
      <c r="C119" s="482">
        <v>6.7044822241170671E-2</v>
      </c>
      <c r="D119" s="482">
        <v>0.168884371139151</v>
      </c>
      <c r="E119" s="482"/>
      <c r="F119" s="482">
        <v>6.9749979079517674E-2</v>
      </c>
    </row>
    <row r="120" spans="1:7">
      <c r="A120" s="405" t="s">
        <v>694</v>
      </c>
      <c r="B120" s="405" t="s">
        <v>695</v>
      </c>
      <c r="C120" s="482">
        <v>0.9189802605231725</v>
      </c>
      <c r="D120" s="482">
        <v>0.65951085403290666</v>
      </c>
      <c r="E120" s="482"/>
      <c r="F120" s="482">
        <v>0.91208799276566255</v>
      </c>
    </row>
    <row r="121" spans="1:7">
      <c r="A121" s="405" t="s">
        <v>696</v>
      </c>
      <c r="B121" s="405" t="s">
        <v>116</v>
      </c>
      <c r="C121" s="482">
        <v>1.3974917235657365E-2</v>
      </c>
      <c r="D121" s="482">
        <v>0.17160477482794229</v>
      </c>
      <c r="E121" s="517"/>
      <c r="F121" s="482">
        <v>1.8162028154821024E-2</v>
      </c>
    </row>
    <row r="122" spans="1:7">
      <c r="A122" s="405" t="s">
        <v>697</v>
      </c>
      <c r="B122" s="405"/>
      <c r="C122" s="405"/>
      <c r="D122" s="405"/>
      <c r="E122" s="405"/>
      <c r="F122" s="405"/>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428" t="s">
        <v>705</v>
      </c>
      <c r="C129" s="482">
        <v>0.11490378947194332</v>
      </c>
      <c r="D129" s="482">
        <v>5.6538986460588643E-2</v>
      </c>
      <c r="E129" s="482"/>
      <c r="F129" s="482">
        <v>0.11331596175208423</v>
      </c>
    </row>
    <row r="130" spans="1:7">
      <c r="A130" s="405" t="s">
        <v>706</v>
      </c>
      <c r="B130" s="428" t="s">
        <v>707</v>
      </c>
      <c r="C130" s="482">
        <v>0.24605381130705764</v>
      </c>
      <c r="D130" s="482">
        <v>6.9143777091690339E-2</v>
      </c>
      <c r="E130" s="517"/>
      <c r="F130" s="482">
        <v>0.24124093365211668</v>
      </c>
    </row>
    <row r="131" spans="1:7">
      <c r="A131" s="405" t="s">
        <v>708</v>
      </c>
      <c r="B131" s="428" t="s">
        <v>709</v>
      </c>
      <c r="C131" s="482">
        <v>0.22869650978396605</v>
      </c>
      <c r="D131" s="482">
        <v>6.0712113490392947E-2</v>
      </c>
      <c r="E131" s="517"/>
      <c r="F131" s="482">
        <v>0.22412645613559107</v>
      </c>
    </row>
    <row r="132" spans="1:7">
      <c r="A132" s="405" t="s">
        <v>710</v>
      </c>
      <c r="B132" s="428" t="s">
        <v>711</v>
      </c>
      <c r="C132" s="482">
        <v>0.104570988738173</v>
      </c>
      <c r="D132" s="482">
        <v>0.13363961419419199</v>
      </c>
      <c r="E132" s="517"/>
      <c r="F132" s="482">
        <v>0.10536180729483441</v>
      </c>
    </row>
    <row r="133" spans="1:7">
      <c r="A133" s="405" t="s">
        <v>712</v>
      </c>
      <c r="B133" s="428" t="s">
        <v>713</v>
      </c>
      <c r="C133" s="482">
        <v>0.30577490069885865</v>
      </c>
      <c r="D133" s="482">
        <v>0.67996550876313566</v>
      </c>
      <c r="E133" s="517"/>
      <c r="F133" s="482">
        <v>0.31595484116537215</v>
      </c>
    </row>
    <row r="134" spans="1:7">
      <c r="A134" s="405" t="s">
        <v>714</v>
      </c>
      <c r="B134" s="426"/>
      <c r="C134" s="482"/>
      <c r="D134" s="482"/>
      <c r="E134" s="482"/>
      <c r="F134" s="482"/>
    </row>
    <row r="135" spans="1:7">
      <c r="A135" s="412" t="s">
        <v>715</v>
      </c>
      <c r="B135" s="427"/>
      <c r="C135" s="490"/>
      <c r="D135" s="490"/>
      <c r="E135" s="490"/>
      <c r="F135" s="490"/>
    </row>
    <row r="136" spans="1:7">
      <c r="A136" s="412" t="s">
        <v>716</v>
      </c>
      <c r="B136" s="428"/>
      <c r="C136" s="490"/>
      <c r="D136" s="490"/>
      <c r="E136" s="490"/>
      <c r="F136" s="490"/>
    </row>
    <row r="137" spans="1:7">
      <c r="A137" s="412" t="s">
        <v>717</v>
      </c>
      <c r="B137" s="428"/>
      <c r="C137" s="490"/>
      <c r="D137" s="490"/>
      <c r="E137" s="490"/>
      <c r="F137" s="490"/>
    </row>
    <row r="138" spans="1:7">
      <c r="A138" s="433"/>
      <c r="B138" s="434" t="s">
        <v>718</v>
      </c>
      <c r="C138" s="433" t="s">
        <v>567</v>
      </c>
      <c r="D138" s="433" t="s">
        <v>568</v>
      </c>
      <c r="E138" s="435"/>
      <c r="F138" s="436" t="s">
        <v>532</v>
      </c>
      <c r="G138" s="436"/>
    </row>
    <row r="139" spans="1:7">
      <c r="A139" s="405" t="s">
        <v>719</v>
      </c>
      <c r="B139" s="405" t="s">
        <v>720</v>
      </c>
      <c r="C139" s="482">
        <v>0</v>
      </c>
      <c r="D139" s="482">
        <v>0</v>
      </c>
      <c r="E139" s="482"/>
      <c r="F139" s="482">
        <v>0</v>
      </c>
    </row>
    <row r="140" spans="1:7">
      <c r="A140" s="405" t="s">
        <v>721</v>
      </c>
      <c r="B140" s="491"/>
      <c r="C140" s="482"/>
      <c r="D140" s="482"/>
      <c r="E140" s="482"/>
      <c r="F140" s="482"/>
    </row>
    <row r="141" spans="1:7">
      <c r="A141" s="412" t="s">
        <v>722</v>
      </c>
      <c r="B141" s="492"/>
      <c r="C141" s="490"/>
      <c r="D141" s="490"/>
      <c r="E141" s="482"/>
      <c r="F141" s="490"/>
    </row>
    <row r="142" spans="1:7">
      <c r="A142" s="412" t="s">
        <v>723</v>
      </c>
      <c r="B142" s="492"/>
      <c r="C142" s="490"/>
      <c r="D142" s="490"/>
      <c r="E142" s="482"/>
      <c r="F142" s="490"/>
    </row>
    <row r="143" spans="1:7">
      <c r="A143" s="412" t="s">
        <v>724</v>
      </c>
      <c r="B143" s="492"/>
      <c r="C143" s="490"/>
      <c r="D143" s="490"/>
      <c r="E143" s="482"/>
      <c r="F143" s="490"/>
    </row>
    <row r="144" spans="1:7" ht="18.75">
      <c r="A144" s="493"/>
      <c r="B144" s="494" t="s">
        <v>529</v>
      </c>
      <c r="C144" s="493"/>
      <c r="D144" s="493"/>
      <c r="E144" s="493"/>
      <c r="F144" s="495"/>
      <c r="G144" s="495"/>
    </row>
    <row r="145" spans="1:7">
      <c r="A145" s="433"/>
      <c r="B145" s="434" t="s">
        <v>725</v>
      </c>
      <c r="C145" s="433" t="s">
        <v>726</v>
      </c>
      <c r="D145" s="433" t="s">
        <v>727</v>
      </c>
      <c r="E145" s="435"/>
      <c r="F145" s="433" t="s">
        <v>567</v>
      </c>
      <c r="G145" s="433" t="s">
        <v>728</v>
      </c>
    </row>
    <row r="146" spans="1:7">
      <c r="A146" s="405" t="s">
        <v>729</v>
      </c>
      <c r="B146" s="428" t="s">
        <v>730</v>
      </c>
      <c r="C146" s="515">
        <v>120526648.20099522</v>
      </c>
      <c r="D146" s="405"/>
      <c r="E146" s="423"/>
      <c r="F146" s="423"/>
      <c r="G146" s="423"/>
    </row>
    <row r="147" spans="1:7">
      <c r="A147" s="423"/>
      <c r="B147" s="496"/>
      <c r="C147" s="437"/>
      <c r="D147" s="423"/>
      <c r="E147" s="423"/>
      <c r="F147" s="423"/>
      <c r="G147" s="423"/>
    </row>
    <row r="148" spans="1:7">
      <c r="A148" s="405"/>
      <c r="B148" s="428" t="s">
        <v>28</v>
      </c>
      <c r="C148" s="437"/>
      <c r="D148" s="423"/>
      <c r="E148" s="423"/>
      <c r="F148" s="423"/>
      <c r="G148" s="423"/>
    </row>
    <row r="149" spans="1:7">
      <c r="A149" s="405" t="s">
        <v>731</v>
      </c>
      <c r="B149" s="405" t="s">
        <v>732</v>
      </c>
      <c r="C149" s="526">
        <v>2077.3015450699982</v>
      </c>
      <c r="D149" s="517">
        <v>44552</v>
      </c>
      <c r="E149" s="522"/>
      <c r="F149" s="519">
        <v>0.19359526277806002</v>
      </c>
      <c r="G149" s="519">
        <v>0.49995502687144433</v>
      </c>
    </row>
    <row r="150" spans="1:7">
      <c r="A150" s="405" t="s">
        <v>733</v>
      </c>
      <c r="B150" s="405" t="s">
        <v>734</v>
      </c>
      <c r="C150" s="526">
        <v>6913.9505836999779</v>
      </c>
      <c r="D150" s="517">
        <v>40547</v>
      </c>
      <c r="E150" s="522"/>
      <c r="F150" s="519">
        <v>0.64434943653825849</v>
      </c>
      <c r="G150" s="519">
        <v>0.45588136088687009</v>
      </c>
    </row>
    <row r="151" spans="1:7">
      <c r="A151" s="405" t="s">
        <v>735</v>
      </c>
      <c r="B151" s="405" t="s">
        <v>736</v>
      </c>
      <c r="C151" s="526">
        <v>1211.0635092199984</v>
      </c>
      <c r="D151" s="517">
        <v>3344</v>
      </c>
      <c r="E151" s="522"/>
      <c r="F151" s="519">
        <v>0.11286573144124974</v>
      </c>
      <c r="G151" s="519">
        <v>3.7597535472555149E-2</v>
      </c>
    </row>
    <row r="152" spans="1:7">
      <c r="A152" s="405" t="s">
        <v>737</v>
      </c>
      <c r="B152" s="405" t="s">
        <v>738</v>
      </c>
      <c r="C152" s="526">
        <v>293.36223912999992</v>
      </c>
      <c r="D152" s="517">
        <v>461</v>
      </c>
      <c r="E152" s="522"/>
      <c r="F152" s="519">
        <v>2.7340055616055504E-2</v>
      </c>
      <c r="G152" s="519">
        <v>5.1831530660430393E-3</v>
      </c>
    </row>
    <row r="153" spans="1:7">
      <c r="A153" s="405" t="s">
        <v>739</v>
      </c>
      <c r="B153" s="405" t="s">
        <v>740</v>
      </c>
      <c r="C153" s="526">
        <v>196.97821401000004</v>
      </c>
      <c r="D153" s="517">
        <v>118</v>
      </c>
      <c r="E153" s="522"/>
      <c r="F153" s="519">
        <v>1.8357493255286374E-2</v>
      </c>
      <c r="G153" s="519">
        <v>1.3267072923927954E-3</v>
      </c>
    </row>
    <row r="154" spans="1:7">
      <c r="A154" s="405" t="s">
        <v>741</v>
      </c>
      <c r="B154" s="405" t="s">
        <v>742</v>
      </c>
      <c r="C154" s="526">
        <v>37.469818259999997</v>
      </c>
      <c r="D154" s="517">
        <v>5</v>
      </c>
      <c r="E154" s="522"/>
      <c r="F154" s="519">
        <v>3.492020371094624E-3</v>
      </c>
      <c r="G154" s="519">
        <v>5.6216410694609972E-5</v>
      </c>
    </row>
    <row r="155" spans="1:7">
      <c r="A155" s="405" t="s">
        <v>743</v>
      </c>
      <c r="B155" s="428" t="s">
        <v>744</v>
      </c>
      <c r="C155" s="405"/>
      <c r="D155" s="423"/>
      <c r="E155" s="423"/>
      <c r="F155" s="447" t="s">
        <v>149</v>
      </c>
      <c r="G155" s="447" t="s">
        <v>149</v>
      </c>
    </row>
    <row r="156" spans="1:7">
      <c r="A156" s="405" t="s">
        <v>745</v>
      </c>
      <c r="B156" s="428" t="s">
        <v>744</v>
      </c>
      <c r="C156" s="423"/>
      <c r="D156" s="423"/>
      <c r="E156" s="423"/>
      <c r="F156" s="447" t="s">
        <v>149</v>
      </c>
      <c r="G156" s="447" t="s">
        <v>149</v>
      </c>
    </row>
    <row r="157" spans="1:7">
      <c r="A157" s="405" t="s">
        <v>746</v>
      </c>
      <c r="B157" s="428" t="s">
        <v>744</v>
      </c>
      <c r="C157" s="423"/>
      <c r="D157" s="423"/>
      <c r="E157" s="423"/>
      <c r="F157" s="447" t="s">
        <v>149</v>
      </c>
      <c r="G157" s="447" t="s">
        <v>149</v>
      </c>
    </row>
    <row r="158" spans="1:7">
      <c r="A158" s="405" t="s">
        <v>747</v>
      </c>
      <c r="B158" s="428" t="s">
        <v>744</v>
      </c>
      <c r="C158" s="423"/>
      <c r="D158" s="535"/>
      <c r="E158" s="428"/>
      <c r="F158" s="447" t="s">
        <v>149</v>
      </c>
      <c r="G158" s="447" t="s">
        <v>149</v>
      </c>
    </row>
    <row r="159" spans="1:7">
      <c r="A159" s="412" t="s">
        <v>748</v>
      </c>
      <c r="B159" s="429" t="s">
        <v>744</v>
      </c>
      <c r="C159" s="497"/>
      <c r="D159" s="497"/>
      <c r="E159" s="429"/>
      <c r="F159" s="498" t="s">
        <v>149</v>
      </c>
      <c r="G159" s="498" t="s">
        <v>149</v>
      </c>
    </row>
    <row r="160" spans="1:7">
      <c r="A160" s="412" t="s">
        <v>749</v>
      </c>
      <c r="B160" s="429" t="s">
        <v>744</v>
      </c>
      <c r="C160" s="497"/>
      <c r="D160" s="497"/>
      <c r="E160" s="429"/>
      <c r="F160" s="498" t="s">
        <v>149</v>
      </c>
      <c r="G160" s="498" t="s">
        <v>149</v>
      </c>
    </row>
    <row r="161" spans="1:7">
      <c r="A161" s="412" t="s">
        <v>750</v>
      </c>
      <c r="B161" s="429" t="s">
        <v>744</v>
      </c>
      <c r="C161" s="497"/>
      <c r="D161" s="497"/>
      <c r="E161" s="429"/>
      <c r="F161" s="498" t="s">
        <v>149</v>
      </c>
      <c r="G161" s="498" t="s">
        <v>149</v>
      </c>
    </row>
    <row r="162" spans="1:7">
      <c r="A162" s="412" t="s">
        <v>751</v>
      </c>
      <c r="B162" s="429" t="s">
        <v>744</v>
      </c>
      <c r="C162" s="497"/>
      <c r="D162" s="497"/>
      <c r="E162" s="429"/>
      <c r="F162" s="498" t="s">
        <v>149</v>
      </c>
      <c r="G162" s="498" t="s">
        <v>149</v>
      </c>
    </row>
    <row r="163" spans="1:7">
      <c r="A163" s="412" t="s">
        <v>752</v>
      </c>
      <c r="B163" s="429" t="s">
        <v>744</v>
      </c>
      <c r="C163" s="497"/>
      <c r="D163" s="497"/>
      <c r="E163" s="429"/>
      <c r="F163" s="498" t="s">
        <v>149</v>
      </c>
      <c r="G163" s="498" t="s">
        <v>149</v>
      </c>
    </row>
    <row r="164" spans="1:7">
      <c r="A164" s="412" t="s">
        <v>753</v>
      </c>
      <c r="B164" s="429" t="s">
        <v>744</v>
      </c>
      <c r="C164" s="497"/>
      <c r="D164" s="497"/>
      <c r="F164" s="498" t="s">
        <v>149</v>
      </c>
      <c r="G164" s="498" t="s">
        <v>149</v>
      </c>
    </row>
    <row r="165" spans="1:7">
      <c r="A165" s="412" t="s">
        <v>754</v>
      </c>
      <c r="B165" s="429" t="s">
        <v>744</v>
      </c>
      <c r="C165" s="520"/>
      <c r="D165" s="497"/>
      <c r="E165" s="499"/>
      <c r="F165" s="498" t="s">
        <v>149</v>
      </c>
      <c r="G165" s="498" t="s">
        <v>149</v>
      </c>
    </row>
    <row r="166" spans="1:7">
      <c r="A166" s="412" t="s">
        <v>755</v>
      </c>
      <c r="B166" s="429" t="s">
        <v>744</v>
      </c>
      <c r="C166" s="497"/>
      <c r="D166" s="497"/>
      <c r="E166" s="499"/>
      <c r="F166" s="498" t="s">
        <v>149</v>
      </c>
      <c r="G166" s="498" t="s">
        <v>149</v>
      </c>
    </row>
    <row r="167" spans="1:7">
      <c r="A167" s="412" t="s">
        <v>756</v>
      </c>
      <c r="B167" s="429" t="s">
        <v>744</v>
      </c>
      <c r="C167" s="497"/>
      <c r="D167" s="497"/>
      <c r="E167" s="499"/>
      <c r="F167" s="498" t="s">
        <v>149</v>
      </c>
      <c r="G167" s="498" t="s">
        <v>149</v>
      </c>
    </row>
    <row r="168" spans="1:7">
      <c r="A168" s="412" t="s">
        <v>757</v>
      </c>
      <c r="B168" s="429" t="s">
        <v>744</v>
      </c>
      <c r="C168" s="497"/>
      <c r="D168" s="497"/>
      <c r="E168" s="499"/>
      <c r="F168" s="498" t="s">
        <v>149</v>
      </c>
      <c r="G168" s="498" t="s">
        <v>149</v>
      </c>
    </row>
    <row r="169" spans="1:7">
      <c r="A169" s="412" t="s">
        <v>758</v>
      </c>
      <c r="B169" s="429" t="s">
        <v>744</v>
      </c>
      <c r="C169" s="497"/>
      <c r="D169" s="497"/>
      <c r="E169" s="499"/>
      <c r="F169" s="498" t="s">
        <v>149</v>
      </c>
      <c r="G169" s="498" t="s">
        <v>149</v>
      </c>
    </row>
    <row r="170" spans="1:7">
      <c r="A170" s="412" t="s">
        <v>759</v>
      </c>
      <c r="B170" s="429" t="s">
        <v>744</v>
      </c>
      <c r="C170" s="497"/>
      <c r="D170" s="497"/>
      <c r="E170" s="499"/>
      <c r="F170" s="498" t="s">
        <v>149</v>
      </c>
      <c r="G170" s="498" t="s">
        <v>149</v>
      </c>
    </row>
    <row r="171" spans="1:7">
      <c r="A171" s="412" t="s">
        <v>760</v>
      </c>
      <c r="B171" s="429" t="s">
        <v>744</v>
      </c>
      <c r="C171" s="497"/>
      <c r="D171" s="534"/>
      <c r="E171" s="499"/>
      <c r="F171" s="498" t="s">
        <v>149</v>
      </c>
      <c r="G171" s="498" t="s">
        <v>149</v>
      </c>
    </row>
    <row r="172" spans="1:7">
      <c r="A172" s="412" t="s">
        <v>761</v>
      </c>
      <c r="B172" s="429" t="s">
        <v>744</v>
      </c>
      <c r="C172" s="497"/>
      <c r="D172" s="497"/>
      <c r="E172" s="499"/>
      <c r="F172" s="498" t="s">
        <v>149</v>
      </c>
      <c r="G172" s="498" t="s">
        <v>149</v>
      </c>
    </row>
    <row r="173" spans="1:7">
      <c r="A173" s="405" t="s">
        <v>762</v>
      </c>
      <c r="B173" s="449" t="s">
        <v>118</v>
      </c>
      <c r="C173" s="440">
        <f>SUM(C149:C154)</f>
        <v>10730.125909389975</v>
      </c>
      <c r="D173" s="512">
        <v>89027</v>
      </c>
      <c r="E173" s="511"/>
      <c r="F173" s="511">
        <f t="shared" ref="F173:G173" si="0">SUM(F149:F154)</f>
        <v>1.0000000000000047</v>
      </c>
      <c r="G173" s="511">
        <f t="shared" si="0"/>
        <v>1</v>
      </c>
    </row>
    <row r="174" spans="1:7">
      <c r="A174" s="433"/>
      <c r="B174" s="441" t="s">
        <v>763</v>
      </c>
      <c r="C174" s="433" t="s">
        <v>726</v>
      </c>
      <c r="D174" s="433" t="s">
        <v>727</v>
      </c>
      <c r="E174" s="435"/>
      <c r="F174" s="433" t="s">
        <v>567</v>
      </c>
      <c r="G174" s="433" t="s">
        <v>728</v>
      </c>
    </row>
    <row r="175" spans="1:7">
      <c r="A175" s="405" t="s">
        <v>764</v>
      </c>
      <c r="B175" s="405" t="s">
        <v>765</v>
      </c>
      <c r="C175" s="482">
        <v>0.57574740486238063</v>
      </c>
      <c r="D175" s="517"/>
      <c r="E175" s="517"/>
      <c r="F175" s="525"/>
      <c r="G175" s="525"/>
    </row>
    <row r="176" spans="1:7">
      <c r="A176" s="405"/>
      <c r="B176" s="405"/>
      <c r="C176" s="517"/>
      <c r="D176" s="517"/>
      <c r="E176" s="517"/>
      <c r="F176" s="525"/>
      <c r="G176" s="525"/>
    </row>
    <row r="177" spans="1:7">
      <c r="A177" s="405"/>
      <c r="B177" s="428" t="s">
        <v>766</v>
      </c>
      <c r="C177" s="517"/>
      <c r="D177" s="517"/>
      <c r="E177" s="517"/>
      <c r="F177" s="525"/>
      <c r="G177" s="525"/>
    </row>
    <row r="178" spans="1:7">
      <c r="A178" s="405" t="s">
        <v>767</v>
      </c>
      <c r="B178" s="405" t="s">
        <v>768</v>
      </c>
      <c r="C178" s="515">
        <v>2063011897.0199897</v>
      </c>
      <c r="D178" s="517">
        <v>26929</v>
      </c>
      <c r="E178" s="517"/>
      <c r="F178" s="519">
        <v>0.1922635311496769</v>
      </c>
      <c r="G178" s="519">
        <v>0.30190885176608134</v>
      </c>
    </row>
    <row r="179" spans="1:7">
      <c r="A179" s="405" t="s">
        <v>769</v>
      </c>
      <c r="B179" s="405" t="s">
        <v>770</v>
      </c>
      <c r="C179" s="515">
        <v>1574167860.6100008</v>
      </c>
      <c r="D179" s="517">
        <v>12810</v>
      </c>
      <c r="E179" s="517"/>
      <c r="F179" s="519">
        <v>0.14670544166051339</v>
      </c>
      <c r="G179" s="519">
        <v>0.14400701486161388</v>
      </c>
    </row>
    <row r="180" spans="1:7">
      <c r="A180" s="405" t="s">
        <v>771</v>
      </c>
      <c r="B180" s="405" t="s">
        <v>772</v>
      </c>
      <c r="C180" s="515">
        <v>1881129227.0299921</v>
      </c>
      <c r="D180" s="517">
        <v>13546</v>
      </c>
      <c r="E180" s="517"/>
      <c r="F180" s="519">
        <v>0.17531287544200916</v>
      </c>
      <c r="G180" s="519">
        <v>0.15228095420104773</v>
      </c>
    </row>
    <row r="181" spans="1:7">
      <c r="A181" s="405" t="s">
        <v>773</v>
      </c>
      <c r="B181" s="405" t="s">
        <v>774</v>
      </c>
      <c r="C181" s="515">
        <v>2153902382.0199919</v>
      </c>
      <c r="D181" s="517">
        <v>14579</v>
      </c>
      <c r="E181" s="517"/>
      <c r="F181" s="519">
        <v>0.20073412001019175</v>
      </c>
      <c r="G181" s="519">
        <v>0.16389369786631292</v>
      </c>
    </row>
    <row r="182" spans="1:7">
      <c r="A182" s="405" t="s">
        <v>775</v>
      </c>
      <c r="B182" s="405" t="s">
        <v>776</v>
      </c>
      <c r="C182" s="515">
        <v>1825436702.6899967</v>
      </c>
      <c r="D182" s="517">
        <v>12175</v>
      </c>
      <c r="E182" s="517"/>
      <c r="F182" s="519">
        <v>0.17012257993100705</v>
      </c>
      <c r="G182" s="519">
        <v>0.13686849382827079</v>
      </c>
    </row>
    <row r="183" spans="1:7">
      <c r="A183" s="405" t="s">
        <v>777</v>
      </c>
      <c r="B183" s="405" t="s">
        <v>778</v>
      </c>
      <c r="C183" s="515">
        <v>801508161.86000037</v>
      </c>
      <c r="D183" s="517">
        <v>5478</v>
      </c>
      <c r="E183" s="517"/>
      <c r="F183" s="519">
        <v>7.4696995042582287E-2</v>
      </c>
      <c r="G183" s="519">
        <v>6.1582390898666725E-2</v>
      </c>
    </row>
    <row r="184" spans="1:7">
      <c r="A184" s="405" t="s">
        <v>779</v>
      </c>
      <c r="B184" s="405" t="s">
        <v>780</v>
      </c>
      <c r="C184" s="515">
        <v>256812351.61999959</v>
      </c>
      <c r="D184" s="517">
        <v>1958</v>
      </c>
      <c r="E184" s="517"/>
      <c r="F184" s="519">
        <v>2.3933768698395023E-2</v>
      </c>
      <c r="G184" s="519">
        <v>2.2011376666591722E-2</v>
      </c>
    </row>
    <row r="185" spans="1:7">
      <c r="A185" s="405" t="s">
        <v>781</v>
      </c>
      <c r="B185" s="405" t="s">
        <v>782</v>
      </c>
      <c r="C185" s="515">
        <v>174157326.53999996</v>
      </c>
      <c r="D185" s="517">
        <v>1552</v>
      </c>
      <c r="E185" s="517"/>
      <c r="F185" s="519">
        <v>1.6230688065607062E-2</v>
      </c>
      <c r="G185" s="519">
        <v>1.7447219911414888E-2</v>
      </c>
    </row>
    <row r="186" spans="1:7">
      <c r="A186" s="405" t="s">
        <v>783</v>
      </c>
      <c r="B186" s="449" t="s">
        <v>118</v>
      </c>
      <c r="C186" s="515">
        <f>SUM(C178:C185)</f>
        <v>10730125909.389973</v>
      </c>
      <c r="D186" s="527">
        <v>89027</v>
      </c>
      <c r="E186" s="515"/>
      <c r="F186" s="528">
        <f t="shared" ref="F186:G186" si="1">SUM(F178:F185)</f>
        <v>0.99999999999998257</v>
      </c>
      <c r="G186" s="528">
        <f t="shared" si="1"/>
        <v>0.99999999999999989</v>
      </c>
    </row>
    <row r="187" spans="1:7">
      <c r="A187" s="405" t="s">
        <v>784</v>
      </c>
      <c r="B187" s="451" t="s">
        <v>785</v>
      </c>
      <c r="C187" s="437"/>
      <c r="D187" s="502"/>
      <c r="E187" s="405"/>
      <c r="F187" s="447">
        <v>0</v>
      </c>
      <c r="G187" s="447">
        <v>0</v>
      </c>
    </row>
    <row r="188" spans="1:7">
      <c r="A188" s="405" t="s">
        <v>786</v>
      </c>
      <c r="B188" s="451" t="s">
        <v>787</v>
      </c>
      <c r="C188" s="439"/>
      <c r="D188" s="502"/>
      <c r="E188" s="405"/>
      <c r="F188" s="447">
        <v>0</v>
      </c>
      <c r="G188" s="447">
        <v>0</v>
      </c>
    </row>
    <row r="189" spans="1:7">
      <c r="A189" s="405" t="s">
        <v>788</v>
      </c>
      <c r="B189" s="451" t="s">
        <v>789</v>
      </c>
      <c r="C189" s="439"/>
      <c r="D189" s="502"/>
      <c r="E189" s="405"/>
      <c r="F189" s="447">
        <v>0</v>
      </c>
      <c r="G189" s="447">
        <v>0</v>
      </c>
    </row>
    <row r="190" spans="1:7">
      <c r="A190" s="405" t="s">
        <v>790</v>
      </c>
      <c r="B190" s="451" t="s">
        <v>791</v>
      </c>
      <c r="C190" s="439"/>
      <c r="D190" s="502"/>
      <c r="E190" s="405"/>
      <c r="F190" s="447">
        <v>0</v>
      </c>
      <c r="G190" s="447">
        <v>0</v>
      </c>
    </row>
    <row r="191" spans="1:7">
      <c r="A191" s="405" t="s">
        <v>792</v>
      </c>
      <c r="B191" s="451" t="s">
        <v>793</v>
      </c>
      <c r="C191" s="439"/>
      <c r="D191" s="502"/>
      <c r="E191" s="405"/>
      <c r="F191" s="447">
        <v>0</v>
      </c>
      <c r="G191" s="447">
        <v>0</v>
      </c>
    </row>
    <row r="192" spans="1:7">
      <c r="A192" s="405" t="s">
        <v>794</v>
      </c>
      <c r="B192" s="451" t="s">
        <v>795</v>
      </c>
      <c r="C192" s="439"/>
      <c r="D192" s="502"/>
      <c r="E192" s="405"/>
      <c r="F192" s="447">
        <v>0</v>
      </c>
      <c r="G192" s="447">
        <v>0</v>
      </c>
    </row>
    <row r="193" spans="1:7">
      <c r="A193" s="412" t="s">
        <v>796</v>
      </c>
      <c r="B193" s="477"/>
      <c r="F193" s="498"/>
      <c r="G193" s="498"/>
    </row>
    <row r="194" spans="1:7">
      <c r="A194" s="412" t="s">
        <v>797</v>
      </c>
      <c r="B194" s="477"/>
      <c r="F194" s="498"/>
      <c r="G194" s="498"/>
    </row>
    <row r="195" spans="1:7">
      <c r="A195" s="412" t="s">
        <v>798</v>
      </c>
      <c r="B195" s="477"/>
      <c r="F195" s="498"/>
      <c r="G195" s="498"/>
    </row>
    <row r="196" spans="1:7">
      <c r="A196" s="433"/>
      <c r="B196" s="441" t="s">
        <v>799</v>
      </c>
      <c r="C196" s="433" t="s">
        <v>726</v>
      </c>
      <c r="D196" s="433" t="s">
        <v>727</v>
      </c>
      <c r="E196" s="435"/>
      <c r="F196" s="433" t="s">
        <v>567</v>
      </c>
      <c r="G196" s="433" t="s">
        <v>728</v>
      </c>
    </row>
    <row r="197" spans="1:7">
      <c r="A197" s="405" t="s">
        <v>800</v>
      </c>
      <c r="B197" s="405" t="s">
        <v>765</v>
      </c>
      <c r="C197" s="482"/>
      <c r="D197" s="405"/>
      <c r="E197" s="405"/>
      <c r="F197" s="483"/>
      <c r="G197" s="483"/>
    </row>
    <row r="198" spans="1:7">
      <c r="A198" s="405"/>
      <c r="B198" s="405"/>
      <c r="C198" s="405"/>
      <c r="D198" s="405"/>
      <c r="E198" s="405"/>
      <c r="F198" s="483"/>
      <c r="G198" s="483"/>
    </row>
    <row r="199" spans="1:7">
      <c r="A199" s="405"/>
      <c r="B199" s="428" t="s">
        <v>766</v>
      </c>
      <c r="C199" s="405"/>
      <c r="D199" s="405"/>
      <c r="E199" s="405"/>
      <c r="F199" s="483"/>
      <c r="G199" s="483"/>
    </row>
    <row r="200" spans="1:7">
      <c r="A200" s="405" t="s">
        <v>801</v>
      </c>
      <c r="B200" s="405" t="s">
        <v>768</v>
      </c>
      <c r="C200" s="439"/>
      <c r="D200" s="502"/>
      <c r="E200" s="405"/>
      <c r="F200" s="447" t="s">
        <v>149</v>
      </c>
      <c r="G200" s="447" t="s">
        <v>149</v>
      </c>
    </row>
    <row r="201" spans="1:7">
      <c r="A201" s="405" t="s">
        <v>802</v>
      </c>
      <c r="B201" s="405" t="s">
        <v>770</v>
      </c>
      <c r="C201" s="439"/>
      <c r="D201" s="502"/>
      <c r="E201" s="405"/>
      <c r="F201" s="447" t="s">
        <v>149</v>
      </c>
      <c r="G201" s="447" t="s">
        <v>149</v>
      </c>
    </row>
    <row r="202" spans="1:7">
      <c r="A202" s="405" t="s">
        <v>803</v>
      </c>
      <c r="B202" s="405" t="s">
        <v>772</v>
      </c>
      <c r="C202" s="439"/>
      <c r="D202" s="502"/>
      <c r="E202" s="405"/>
      <c r="F202" s="447" t="s">
        <v>149</v>
      </c>
      <c r="G202" s="447" t="s">
        <v>149</v>
      </c>
    </row>
    <row r="203" spans="1:7">
      <c r="A203" s="405" t="s">
        <v>804</v>
      </c>
      <c r="B203" s="405" t="s">
        <v>774</v>
      </c>
      <c r="C203" s="439"/>
      <c r="D203" s="502"/>
      <c r="E203" s="405"/>
      <c r="F203" s="447" t="s">
        <v>149</v>
      </c>
      <c r="G203" s="447" t="s">
        <v>149</v>
      </c>
    </row>
    <row r="204" spans="1:7">
      <c r="A204" s="405" t="s">
        <v>805</v>
      </c>
      <c r="B204" s="405" t="s">
        <v>776</v>
      </c>
      <c r="C204" s="439"/>
      <c r="D204" s="502"/>
      <c r="E204" s="405"/>
      <c r="F204" s="447" t="s">
        <v>149</v>
      </c>
      <c r="G204" s="447" t="s">
        <v>149</v>
      </c>
    </row>
    <row r="205" spans="1:7">
      <c r="A205" s="405" t="s">
        <v>806</v>
      </c>
      <c r="B205" s="405" t="s">
        <v>778</v>
      </c>
      <c r="C205" s="439"/>
      <c r="D205" s="502"/>
      <c r="E205" s="405"/>
      <c r="F205" s="447" t="s">
        <v>149</v>
      </c>
      <c r="G205" s="447" t="s">
        <v>149</v>
      </c>
    </row>
    <row r="206" spans="1:7">
      <c r="A206" s="405" t="s">
        <v>807</v>
      </c>
      <c r="B206" s="405" t="s">
        <v>780</v>
      </c>
      <c r="C206" s="439"/>
      <c r="D206" s="502"/>
      <c r="E206" s="405"/>
      <c r="F206" s="447" t="s">
        <v>149</v>
      </c>
      <c r="G206" s="447" t="s">
        <v>149</v>
      </c>
    </row>
    <row r="207" spans="1:7">
      <c r="A207" s="405" t="s">
        <v>808</v>
      </c>
      <c r="B207" s="405" t="s">
        <v>782</v>
      </c>
      <c r="C207" s="439"/>
      <c r="D207" s="502"/>
      <c r="E207" s="405"/>
      <c r="F207" s="447" t="s">
        <v>149</v>
      </c>
      <c r="G207" s="447" t="s">
        <v>149</v>
      </c>
    </row>
    <row r="208" spans="1:7">
      <c r="A208" s="405" t="s">
        <v>809</v>
      </c>
      <c r="B208" s="449" t="s">
        <v>118</v>
      </c>
      <c r="C208" s="439">
        <v>0</v>
      </c>
      <c r="D208" s="502">
        <v>0</v>
      </c>
      <c r="E208" s="405"/>
      <c r="F208" s="482">
        <v>0</v>
      </c>
      <c r="G208" s="482">
        <v>0</v>
      </c>
    </row>
    <row r="209" spans="1:7">
      <c r="A209" s="405" t="s">
        <v>810</v>
      </c>
      <c r="B209" s="451" t="s">
        <v>785</v>
      </c>
      <c r="C209" s="439"/>
      <c r="D209" s="502"/>
      <c r="E209" s="405"/>
      <c r="F209" s="447" t="s">
        <v>149</v>
      </c>
      <c r="G209" s="447" t="s">
        <v>149</v>
      </c>
    </row>
    <row r="210" spans="1:7">
      <c r="A210" s="405" t="s">
        <v>811</v>
      </c>
      <c r="B210" s="451" t="s">
        <v>787</v>
      </c>
      <c r="C210" s="439"/>
      <c r="D210" s="502"/>
      <c r="E210" s="405"/>
      <c r="F210" s="447" t="s">
        <v>149</v>
      </c>
      <c r="G210" s="447" t="s">
        <v>149</v>
      </c>
    </row>
    <row r="211" spans="1:7">
      <c r="A211" s="405" t="s">
        <v>812</v>
      </c>
      <c r="B211" s="451" t="s">
        <v>789</v>
      </c>
      <c r="C211" s="439"/>
      <c r="D211" s="502"/>
      <c r="E211" s="405"/>
      <c r="F211" s="447" t="s">
        <v>149</v>
      </c>
      <c r="G211" s="447" t="s">
        <v>149</v>
      </c>
    </row>
    <row r="212" spans="1:7">
      <c r="A212" s="405" t="s">
        <v>813</v>
      </c>
      <c r="B212" s="451" t="s">
        <v>791</v>
      </c>
      <c r="C212" s="439"/>
      <c r="D212" s="502"/>
      <c r="E212" s="405"/>
      <c r="F212" s="447" t="s">
        <v>149</v>
      </c>
      <c r="G212" s="447" t="s">
        <v>149</v>
      </c>
    </row>
    <row r="213" spans="1:7">
      <c r="A213" s="405" t="s">
        <v>814</v>
      </c>
      <c r="B213" s="451" t="s">
        <v>793</v>
      </c>
      <c r="C213" s="439"/>
      <c r="D213" s="502"/>
      <c r="E213" s="405"/>
      <c r="F213" s="447" t="s">
        <v>149</v>
      </c>
      <c r="G213" s="447" t="s">
        <v>149</v>
      </c>
    </row>
    <row r="214" spans="1:7">
      <c r="A214" s="405" t="s">
        <v>815</v>
      </c>
      <c r="B214" s="451" t="s">
        <v>795</v>
      </c>
      <c r="C214" s="439"/>
      <c r="D214" s="502"/>
      <c r="E214" s="405"/>
      <c r="F214" s="447" t="s">
        <v>149</v>
      </c>
      <c r="G214" s="447" t="s">
        <v>149</v>
      </c>
    </row>
    <row r="215" spans="1:7">
      <c r="A215" s="405" t="s">
        <v>816</v>
      </c>
      <c r="B215" s="451"/>
      <c r="C215" s="405"/>
      <c r="D215" s="405"/>
      <c r="E215" s="405"/>
      <c r="F215" s="448"/>
      <c r="G215" s="448"/>
    </row>
    <row r="216" spans="1:7">
      <c r="A216" s="405" t="s">
        <v>817</v>
      </c>
      <c r="B216" s="451"/>
      <c r="C216" s="405"/>
      <c r="D216" s="405"/>
      <c r="E216" s="405"/>
      <c r="F216" s="448"/>
      <c r="G216" s="448"/>
    </row>
    <row r="217" spans="1:7">
      <c r="A217" s="405" t="s">
        <v>818</v>
      </c>
      <c r="B217" s="451"/>
      <c r="C217" s="405"/>
      <c r="D217" s="405"/>
      <c r="E217" s="405"/>
      <c r="F217" s="448"/>
      <c r="G217" s="448"/>
    </row>
    <row r="218" spans="1:7">
      <c r="A218" s="433"/>
      <c r="B218" s="441" t="s">
        <v>819</v>
      </c>
      <c r="C218" s="433" t="s">
        <v>567</v>
      </c>
      <c r="D218" s="433"/>
      <c r="E218" s="435"/>
      <c r="F218" s="433"/>
      <c r="G218" s="433"/>
    </row>
    <row r="219" spans="1:7">
      <c r="A219" s="405" t="s">
        <v>820</v>
      </c>
      <c r="B219" s="405" t="s">
        <v>821</v>
      </c>
      <c r="C219" s="482">
        <v>0.94809218234356585</v>
      </c>
      <c r="D219" s="405"/>
      <c r="E219" s="500"/>
      <c r="F219" s="500"/>
      <c r="G219" s="500"/>
    </row>
    <row r="220" spans="1:7">
      <c r="A220" s="405" t="s">
        <v>822</v>
      </c>
      <c r="B220" s="405" t="s">
        <v>823</v>
      </c>
      <c r="C220" s="482">
        <v>1.9014554211332345E-5</v>
      </c>
      <c r="D220" s="405"/>
      <c r="E220" s="500"/>
      <c r="F220" s="500"/>
    </row>
    <row r="221" spans="1:7">
      <c r="A221" s="405" t="s">
        <v>824</v>
      </c>
      <c r="B221" s="405" t="s">
        <v>825</v>
      </c>
      <c r="C221" s="482">
        <v>4.7228411890331119E-2</v>
      </c>
      <c r="D221" s="405"/>
      <c r="E221" s="500"/>
      <c r="F221" s="500"/>
    </row>
    <row r="222" spans="1:7">
      <c r="A222" s="405" t="s">
        <v>826</v>
      </c>
      <c r="B222" s="405" t="s">
        <v>827</v>
      </c>
      <c r="C222" s="482">
        <v>0</v>
      </c>
      <c r="D222" s="405"/>
      <c r="E222" s="500"/>
      <c r="F222" s="500"/>
    </row>
    <row r="223" spans="1:7">
      <c r="A223" s="405" t="s">
        <v>828</v>
      </c>
      <c r="B223" s="428" t="s">
        <v>829</v>
      </c>
      <c r="C223" s="482">
        <v>7.6315221622155456E-4</v>
      </c>
      <c r="D223" s="423"/>
      <c r="E223" s="423"/>
      <c r="F223" s="423"/>
      <c r="G223" s="423"/>
    </row>
    <row r="224" spans="1:7">
      <c r="A224" s="405" t="s">
        <v>830</v>
      </c>
      <c r="B224" s="405" t="s">
        <v>116</v>
      </c>
      <c r="C224" s="482">
        <v>3.8972389956701439E-3</v>
      </c>
      <c r="D224" s="405"/>
      <c r="E224" s="500"/>
      <c r="F224" s="500"/>
    </row>
    <row r="225" spans="1:7">
      <c r="A225" s="405" t="s">
        <v>831</v>
      </c>
      <c r="B225" s="451" t="s">
        <v>832</v>
      </c>
      <c r="C225" s="503"/>
      <c r="D225" s="405"/>
      <c r="E225" s="500"/>
      <c r="F225" s="500"/>
    </row>
    <row r="226" spans="1:7">
      <c r="A226" s="405" t="s">
        <v>833</v>
      </c>
      <c r="B226" s="451" t="s">
        <v>834</v>
      </c>
      <c r="C226" s="482"/>
      <c r="D226" s="405"/>
      <c r="E226" s="500"/>
      <c r="F226" s="500"/>
    </row>
    <row r="227" spans="1:7">
      <c r="A227" s="405" t="s">
        <v>835</v>
      </c>
      <c r="B227" s="451" t="s">
        <v>836</v>
      </c>
      <c r="C227" s="482"/>
      <c r="D227" s="405"/>
      <c r="E227" s="500"/>
      <c r="F227" s="500"/>
    </row>
    <row r="228" spans="1:7">
      <c r="A228" s="405" t="s">
        <v>837</v>
      </c>
      <c r="B228" s="451" t="s">
        <v>838</v>
      </c>
      <c r="C228" s="482"/>
      <c r="D228" s="405"/>
      <c r="E228" s="500"/>
      <c r="F228" s="500"/>
    </row>
    <row r="229" spans="1:7">
      <c r="A229" s="412" t="s">
        <v>839</v>
      </c>
      <c r="B229" s="477" t="s">
        <v>120</v>
      </c>
      <c r="C229" s="490"/>
      <c r="E229" s="499"/>
      <c r="F229" s="499"/>
    </row>
    <row r="230" spans="1:7">
      <c r="A230" s="412" t="s">
        <v>840</v>
      </c>
      <c r="B230" s="477" t="s">
        <v>120</v>
      </c>
      <c r="C230" s="490"/>
      <c r="E230" s="499"/>
      <c r="F230" s="499"/>
    </row>
    <row r="231" spans="1:7">
      <c r="A231" s="412" t="s">
        <v>841</v>
      </c>
      <c r="B231" s="477" t="s">
        <v>120</v>
      </c>
      <c r="C231" s="490"/>
      <c r="E231" s="499"/>
      <c r="F231" s="499"/>
    </row>
    <row r="232" spans="1:7">
      <c r="A232" s="412" t="s">
        <v>842</v>
      </c>
      <c r="B232" s="477" t="s">
        <v>120</v>
      </c>
      <c r="C232" s="490"/>
      <c r="E232" s="499"/>
      <c r="F232" s="499"/>
    </row>
    <row r="233" spans="1:7">
      <c r="A233" s="412" t="s">
        <v>843</v>
      </c>
      <c r="B233" s="477" t="s">
        <v>120</v>
      </c>
      <c r="C233" s="490"/>
      <c r="E233" s="499"/>
      <c r="F233" s="499"/>
    </row>
    <row r="234" spans="1:7">
      <c r="A234" s="412" t="s">
        <v>844</v>
      </c>
      <c r="B234" s="477" t="s">
        <v>120</v>
      </c>
      <c r="C234" s="490"/>
      <c r="E234" s="499"/>
      <c r="F234" s="499"/>
    </row>
    <row r="235" spans="1:7">
      <c r="A235" s="433"/>
      <c r="B235" s="441" t="s">
        <v>845</v>
      </c>
      <c r="C235" s="433" t="s">
        <v>567</v>
      </c>
      <c r="D235" s="433"/>
      <c r="E235" s="435"/>
      <c r="F235" s="433"/>
      <c r="G235" s="436"/>
    </row>
    <row r="236" spans="1:7">
      <c r="A236" s="412" t="s">
        <v>846</v>
      </c>
      <c r="B236" s="412" t="s">
        <v>847</v>
      </c>
      <c r="E236" s="405"/>
      <c r="F236" s="405"/>
    </row>
    <row r="237" spans="1:7">
      <c r="A237" s="412" t="s">
        <v>848</v>
      </c>
      <c r="B237" s="412" t="s">
        <v>849</v>
      </c>
      <c r="E237" s="405"/>
      <c r="F237" s="405"/>
    </row>
    <row r="238" spans="1:7">
      <c r="A238" s="412" t="s">
        <v>850</v>
      </c>
      <c r="B238" s="412" t="s">
        <v>116</v>
      </c>
      <c r="E238" s="405"/>
      <c r="F238" s="405"/>
    </row>
    <row r="239" spans="1:7">
      <c r="A239" s="412" t="s">
        <v>851</v>
      </c>
      <c r="C239" s="490"/>
      <c r="E239" s="405"/>
      <c r="F239" s="405"/>
    </row>
    <row r="240" spans="1:7">
      <c r="A240" s="412" t="s">
        <v>852</v>
      </c>
      <c r="C240" s="490"/>
      <c r="E240" s="405"/>
      <c r="F240" s="405"/>
    </row>
    <row r="241" spans="1:7">
      <c r="A241" s="412" t="s">
        <v>853</v>
      </c>
      <c r="C241" s="490"/>
      <c r="E241" s="405"/>
      <c r="F241" s="405"/>
    </row>
    <row r="242" spans="1:7">
      <c r="A242" s="412" t="s">
        <v>854</v>
      </c>
      <c r="C242" s="490"/>
      <c r="E242" s="405"/>
      <c r="F242" s="405"/>
    </row>
    <row r="243" spans="1:7">
      <c r="A243" s="412" t="s">
        <v>855</v>
      </c>
      <c r="C243" s="490"/>
      <c r="E243" s="405"/>
      <c r="F243" s="405"/>
    </row>
    <row r="244" spans="1:7">
      <c r="A244" s="412" t="s">
        <v>856</v>
      </c>
      <c r="C244" s="490"/>
      <c r="E244" s="405"/>
      <c r="F244" s="405"/>
    </row>
    <row r="245" spans="1:7">
      <c r="A245" s="434"/>
      <c r="B245" s="434" t="s">
        <v>857</v>
      </c>
      <c r="C245" s="434" t="s">
        <v>78</v>
      </c>
      <c r="D245" s="434" t="s">
        <v>858</v>
      </c>
      <c r="E245" s="434"/>
      <c r="F245" s="434" t="s">
        <v>567</v>
      </c>
      <c r="G245" s="434" t="s">
        <v>859</v>
      </c>
    </row>
    <row r="246" spans="1:7">
      <c r="A246" s="412" t="s">
        <v>860</v>
      </c>
      <c r="B246" s="429" t="s">
        <v>744</v>
      </c>
      <c r="E246" s="415"/>
      <c r="F246" s="498" t="s">
        <v>149</v>
      </c>
      <c r="G246" s="498" t="s">
        <v>149</v>
      </c>
    </row>
    <row r="247" spans="1:7">
      <c r="A247" s="412" t="s">
        <v>861</v>
      </c>
      <c r="B247" s="429" t="s">
        <v>744</v>
      </c>
      <c r="E247" s="415"/>
      <c r="F247" s="498" t="s">
        <v>149</v>
      </c>
      <c r="G247" s="498" t="s">
        <v>149</v>
      </c>
    </row>
    <row r="248" spans="1:7">
      <c r="A248" s="412" t="s">
        <v>862</v>
      </c>
      <c r="B248" s="429" t="s">
        <v>744</v>
      </c>
      <c r="E248" s="415"/>
      <c r="F248" s="498" t="s">
        <v>149</v>
      </c>
      <c r="G248" s="498" t="s">
        <v>149</v>
      </c>
    </row>
    <row r="249" spans="1:7">
      <c r="A249" s="412" t="s">
        <v>863</v>
      </c>
      <c r="B249" s="429" t="s">
        <v>744</v>
      </c>
      <c r="E249" s="415"/>
      <c r="F249" s="498" t="s">
        <v>149</v>
      </c>
      <c r="G249" s="498" t="s">
        <v>149</v>
      </c>
    </row>
    <row r="250" spans="1:7">
      <c r="A250" s="412" t="s">
        <v>864</v>
      </c>
      <c r="B250" s="429" t="s">
        <v>744</v>
      </c>
      <c r="E250" s="415"/>
      <c r="F250" s="498" t="s">
        <v>149</v>
      </c>
      <c r="G250" s="498" t="s">
        <v>149</v>
      </c>
    </row>
    <row r="251" spans="1:7">
      <c r="A251" s="412" t="s">
        <v>865</v>
      </c>
      <c r="B251" s="429" t="s">
        <v>744</v>
      </c>
      <c r="E251" s="415"/>
      <c r="F251" s="498" t="s">
        <v>149</v>
      </c>
      <c r="G251" s="498" t="s">
        <v>149</v>
      </c>
    </row>
    <row r="252" spans="1:7">
      <c r="A252" s="412" t="s">
        <v>866</v>
      </c>
      <c r="B252" s="429" t="s">
        <v>744</v>
      </c>
      <c r="E252" s="415"/>
      <c r="F252" s="498" t="s">
        <v>149</v>
      </c>
      <c r="G252" s="498" t="s">
        <v>149</v>
      </c>
    </row>
    <row r="253" spans="1:7">
      <c r="A253" s="412" t="s">
        <v>867</v>
      </c>
      <c r="B253" s="429" t="s">
        <v>744</v>
      </c>
      <c r="E253" s="415"/>
      <c r="F253" s="498" t="s">
        <v>149</v>
      </c>
      <c r="G253" s="498" t="s">
        <v>149</v>
      </c>
    </row>
    <row r="254" spans="1:7">
      <c r="A254" s="412" t="s">
        <v>868</v>
      </c>
      <c r="B254" s="429" t="s">
        <v>744</v>
      </c>
      <c r="E254" s="415"/>
      <c r="F254" s="498" t="s">
        <v>149</v>
      </c>
      <c r="G254" s="498" t="s">
        <v>149</v>
      </c>
    </row>
    <row r="255" spans="1:7">
      <c r="A255" s="412" t="s">
        <v>869</v>
      </c>
      <c r="B255" s="429" t="s">
        <v>744</v>
      </c>
      <c r="E255" s="415"/>
      <c r="F255" s="498" t="s">
        <v>149</v>
      </c>
      <c r="G255" s="498" t="s">
        <v>149</v>
      </c>
    </row>
    <row r="256" spans="1:7">
      <c r="A256" s="412" t="s">
        <v>870</v>
      </c>
      <c r="B256" s="429" t="s">
        <v>744</v>
      </c>
      <c r="E256" s="415"/>
      <c r="F256" s="498" t="s">
        <v>149</v>
      </c>
      <c r="G256" s="498" t="s">
        <v>149</v>
      </c>
    </row>
    <row r="257" spans="1:7">
      <c r="A257" s="412" t="s">
        <v>871</v>
      </c>
      <c r="B257" s="429" t="s">
        <v>744</v>
      </c>
      <c r="E257" s="415"/>
      <c r="F257" s="498" t="s">
        <v>149</v>
      </c>
      <c r="G257" s="498" t="s">
        <v>149</v>
      </c>
    </row>
    <row r="258" spans="1:7">
      <c r="A258" s="412" t="s">
        <v>872</v>
      </c>
      <c r="B258" s="429" t="s">
        <v>744</v>
      </c>
      <c r="E258" s="415"/>
      <c r="F258" s="498" t="s">
        <v>149</v>
      </c>
      <c r="G258" s="498" t="s">
        <v>149</v>
      </c>
    </row>
    <row r="259" spans="1:7">
      <c r="A259" s="412" t="s">
        <v>873</v>
      </c>
      <c r="B259" s="429" t="s">
        <v>744</v>
      </c>
      <c r="E259" s="415"/>
      <c r="F259" s="498" t="s">
        <v>149</v>
      </c>
      <c r="G259" s="498" t="s">
        <v>149</v>
      </c>
    </row>
    <row r="260" spans="1:7">
      <c r="A260" s="412" t="s">
        <v>874</v>
      </c>
      <c r="B260" s="429" t="s">
        <v>744</v>
      </c>
      <c r="E260" s="415"/>
      <c r="F260" s="498" t="s">
        <v>149</v>
      </c>
      <c r="G260" s="498" t="s">
        <v>149</v>
      </c>
    </row>
    <row r="261" spans="1:7">
      <c r="A261" s="412" t="s">
        <v>875</v>
      </c>
      <c r="B261" s="429" t="s">
        <v>744</v>
      </c>
      <c r="E261" s="415"/>
      <c r="F261" s="498" t="s">
        <v>149</v>
      </c>
      <c r="G261" s="498" t="s">
        <v>149</v>
      </c>
    </row>
    <row r="262" spans="1:7">
      <c r="A262" s="412" t="s">
        <v>876</v>
      </c>
      <c r="B262" s="429" t="s">
        <v>744</v>
      </c>
      <c r="E262" s="415"/>
      <c r="F262" s="498" t="s">
        <v>149</v>
      </c>
      <c r="G262" s="498" t="s">
        <v>149</v>
      </c>
    </row>
    <row r="263" spans="1:7">
      <c r="A263" s="412" t="s">
        <v>877</v>
      </c>
      <c r="B263" s="429" t="s">
        <v>878</v>
      </c>
      <c r="E263" s="415"/>
      <c r="F263" s="498" t="s">
        <v>149</v>
      </c>
      <c r="G263" s="498" t="s">
        <v>149</v>
      </c>
    </row>
    <row r="264" spans="1:7">
      <c r="A264" s="405" t="s">
        <v>879</v>
      </c>
      <c r="B264" s="428" t="s">
        <v>118</v>
      </c>
      <c r="C264" s="405">
        <v>0</v>
      </c>
      <c r="D264" s="405">
        <v>0</v>
      </c>
      <c r="E264" s="424"/>
      <c r="F264" s="483">
        <v>0</v>
      </c>
      <c r="G264" s="483">
        <v>0</v>
      </c>
    </row>
    <row r="265" spans="1:7">
      <c r="A265" s="412" t="s">
        <v>880</v>
      </c>
      <c r="B265" s="429"/>
      <c r="E265" s="415"/>
      <c r="F265" s="415"/>
      <c r="G265" s="415"/>
    </row>
    <row r="266" spans="1:7">
      <c r="A266" s="412" t="s">
        <v>881</v>
      </c>
      <c r="B266" s="429"/>
      <c r="E266" s="415"/>
      <c r="F266" s="415"/>
      <c r="G266" s="415"/>
    </row>
    <row r="267" spans="1:7">
      <c r="A267" s="412" t="s">
        <v>882</v>
      </c>
      <c r="B267" s="429"/>
      <c r="E267" s="415"/>
      <c r="F267" s="415"/>
      <c r="G267" s="415"/>
    </row>
    <row r="268" spans="1:7">
      <c r="A268" s="434"/>
      <c r="B268" s="434" t="s">
        <v>883</v>
      </c>
      <c r="C268" s="434" t="s">
        <v>78</v>
      </c>
      <c r="D268" s="434" t="s">
        <v>858</v>
      </c>
      <c r="E268" s="434"/>
      <c r="F268" s="434" t="s">
        <v>567</v>
      </c>
      <c r="G268" s="434" t="s">
        <v>859</v>
      </c>
    </row>
    <row r="269" spans="1:7">
      <c r="A269" s="412" t="s">
        <v>884</v>
      </c>
      <c r="B269" s="429" t="s">
        <v>744</v>
      </c>
      <c r="E269" s="415"/>
      <c r="F269" s="498" t="s">
        <v>149</v>
      </c>
      <c r="G269" s="498" t="s">
        <v>149</v>
      </c>
    </row>
    <row r="270" spans="1:7">
      <c r="A270" s="412" t="s">
        <v>885</v>
      </c>
      <c r="B270" s="429" t="s">
        <v>744</v>
      </c>
      <c r="E270" s="415"/>
      <c r="F270" s="415"/>
      <c r="G270" s="415"/>
    </row>
    <row r="271" spans="1:7">
      <c r="A271" s="412" t="s">
        <v>886</v>
      </c>
      <c r="B271" s="429" t="s">
        <v>744</v>
      </c>
      <c r="E271" s="415"/>
      <c r="F271" s="415"/>
      <c r="G271" s="415"/>
    </row>
    <row r="272" spans="1:7">
      <c r="A272" s="412" t="s">
        <v>887</v>
      </c>
      <c r="B272" s="429" t="s">
        <v>744</v>
      </c>
      <c r="E272" s="415"/>
      <c r="F272" s="415"/>
      <c r="G272" s="415"/>
    </row>
    <row r="273" spans="1:7">
      <c r="A273" s="412" t="s">
        <v>888</v>
      </c>
      <c r="B273" s="429" t="s">
        <v>744</v>
      </c>
      <c r="E273" s="415"/>
      <c r="F273" s="415"/>
      <c r="G273" s="415"/>
    </row>
    <row r="274" spans="1:7">
      <c r="A274" s="412" t="s">
        <v>889</v>
      </c>
      <c r="B274" s="429" t="s">
        <v>744</v>
      </c>
      <c r="E274" s="415"/>
      <c r="F274" s="415"/>
      <c r="G274" s="415"/>
    </row>
    <row r="275" spans="1:7">
      <c r="A275" s="412" t="s">
        <v>890</v>
      </c>
      <c r="B275" s="429" t="s">
        <v>744</v>
      </c>
      <c r="E275" s="415"/>
      <c r="F275" s="415"/>
      <c r="G275" s="415"/>
    </row>
    <row r="276" spans="1:7">
      <c r="A276" s="412" t="s">
        <v>891</v>
      </c>
      <c r="B276" s="429" t="s">
        <v>744</v>
      </c>
      <c r="E276" s="415"/>
      <c r="F276" s="415"/>
      <c r="G276" s="415"/>
    </row>
    <row r="277" spans="1:7">
      <c r="A277" s="412" t="s">
        <v>892</v>
      </c>
      <c r="B277" s="429" t="s">
        <v>744</v>
      </c>
      <c r="E277" s="415"/>
      <c r="F277" s="415"/>
      <c r="G277" s="415"/>
    </row>
    <row r="278" spans="1:7">
      <c r="A278" s="412" t="s">
        <v>893</v>
      </c>
      <c r="B278" s="429" t="s">
        <v>744</v>
      </c>
      <c r="E278" s="415"/>
      <c r="F278" s="415"/>
      <c r="G278" s="415"/>
    </row>
    <row r="279" spans="1:7">
      <c r="A279" s="412" t="s">
        <v>894</v>
      </c>
      <c r="B279" s="429" t="s">
        <v>744</v>
      </c>
      <c r="E279" s="415"/>
      <c r="F279" s="415"/>
      <c r="G279" s="415"/>
    </row>
    <row r="280" spans="1:7">
      <c r="A280" s="412" t="s">
        <v>895</v>
      </c>
      <c r="B280" s="429" t="s">
        <v>744</v>
      </c>
      <c r="E280" s="415"/>
      <c r="F280" s="415"/>
      <c r="G280" s="415"/>
    </row>
    <row r="281" spans="1:7">
      <c r="A281" s="412" t="s">
        <v>896</v>
      </c>
      <c r="B281" s="429" t="s">
        <v>744</v>
      </c>
      <c r="E281" s="415"/>
      <c r="F281" s="415"/>
      <c r="G281" s="415"/>
    </row>
    <row r="282" spans="1:7">
      <c r="A282" s="412" t="s">
        <v>897</v>
      </c>
      <c r="B282" s="429" t="s">
        <v>744</v>
      </c>
      <c r="E282" s="415"/>
      <c r="F282" s="415"/>
      <c r="G282" s="415"/>
    </row>
    <row r="283" spans="1:7">
      <c r="A283" s="412" t="s">
        <v>898</v>
      </c>
      <c r="B283" s="429" t="s">
        <v>744</v>
      </c>
      <c r="E283" s="415"/>
      <c r="F283" s="415"/>
      <c r="G283" s="415"/>
    </row>
    <row r="284" spans="1:7">
      <c r="A284" s="412" t="s">
        <v>899</v>
      </c>
      <c r="B284" s="429" t="s">
        <v>744</v>
      </c>
      <c r="E284" s="415"/>
      <c r="F284" s="415"/>
      <c r="G284" s="415"/>
    </row>
    <row r="285" spans="1:7">
      <c r="A285" s="412" t="s">
        <v>900</v>
      </c>
      <c r="B285" s="429" t="s">
        <v>744</v>
      </c>
      <c r="E285" s="415"/>
      <c r="F285" s="415"/>
      <c r="G285" s="415"/>
    </row>
    <row r="286" spans="1:7">
      <c r="A286" s="412" t="s">
        <v>901</v>
      </c>
      <c r="B286" s="429" t="s">
        <v>878</v>
      </c>
      <c r="E286" s="415"/>
      <c r="F286" s="415"/>
      <c r="G286" s="415"/>
    </row>
    <row r="287" spans="1:7">
      <c r="A287" s="412" t="s">
        <v>902</v>
      </c>
      <c r="B287" s="429" t="s">
        <v>118</v>
      </c>
      <c r="C287" s="412">
        <v>0</v>
      </c>
      <c r="D287" s="412">
        <v>0</v>
      </c>
      <c r="E287" s="415"/>
      <c r="F287" s="504">
        <v>0</v>
      </c>
      <c r="G287" s="504">
        <v>0</v>
      </c>
    </row>
    <row r="288" spans="1:7">
      <c r="A288" s="412" t="s">
        <v>903</v>
      </c>
      <c r="B288" s="429"/>
      <c r="E288" s="415"/>
      <c r="F288" s="415"/>
      <c r="G288" s="415"/>
    </row>
    <row r="289" spans="1:7">
      <c r="A289" s="412" t="s">
        <v>904</v>
      </c>
      <c r="B289" s="429"/>
      <c r="E289" s="415"/>
      <c r="F289" s="415"/>
      <c r="G289" s="415"/>
    </row>
    <row r="290" spans="1:7">
      <c r="A290" s="412" t="s">
        <v>905</v>
      </c>
      <c r="B290" s="429"/>
      <c r="E290" s="415"/>
      <c r="F290" s="415"/>
      <c r="G290" s="415"/>
    </row>
    <row r="291" spans="1:7">
      <c r="A291" s="434"/>
      <c r="B291" s="434" t="s">
        <v>906</v>
      </c>
      <c r="C291" s="434" t="s">
        <v>78</v>
      </c>
      <c r="D291" s="434" t="s">
        <v>858</v>
      </c>
      <c r="E291" s="434"/>
      <c r="F291" s="434" t="s">
        <v>567</v>
      </c>
      <c r="G291" s="434" t="s">
        <v>859</v>
      </c>
    </row>
    <row r="292" spans="1:7">
      <c r="A292" s="405" t="s">
        <v>907</v>
      </c>
      <c r="B292" s="428" t="s">
        <v>908</v>
      </c>
      <c r="C292" s="405"/>
      <c r="D292" s="405"/>
      <c r="E292" s="424"/>
      <c r="F292" s="447" t="s">
        <v>149</v>
      </c>
      <c r="G292" s="447" t="s">
        <v>149</v>
      </c>
    </row>
    <row r="293" spans="1:7">
      <c r="A293" s="405" t="s">
        <v>909</v>
      </c>
      <c r="B293" s="428" t="s">
        <v>910</v>
      </c>
      <c r="C293" s="405"/>
      <c r="D293" s="405"/>
      <c r="E293" s="424"/>
      <c r="F293" s="447" t="s">
        <v>149</v>
      </c>
      <c r="G293" s="447" t="s">
        <v>149</v>
      </c>
    </row>
    <row r="294" spans="1:7">
      <c r="A294" s="405" t="s">
        <v>911</v>
      </c>
      <c r="B294" s="428" t="s">
        <v>912</v>
      </c>
      <c r="C294" s="405"/>
      <c r="D294" s="405"/>
      <c r="E294" s="424"/>
      <c r="F294" s="447" t="s">
        <v>149</v>
      </c>
      <c r="G294" s="447" t="s">
        <v>149</v>
      </c>
    </row>
    <row r="295" spans="1:7">
      <c r="A295" s="405" t="s">
        <v>913</v>
      </c>
      <c r="B295" s="428" t="s">
        <v>914</v>
      </c>
      <c r="C295" s="405"/>
      <c r="D295" s="405"/>
      <c r="E295" s="424"/>
      <c r="F295" s="447" t="s">
        <v>149</v>
      </c>
      <c r="G295" s="447" t="s">
        <v>149</v>
      </c>
    </row>
    <row r="296" spans="1:7">
      <c r="A296" s="405" t="s">
        <v>915</v>
      </c>
      <c r="B296" s="428" t="s">
        <v>916</v>
      </c>
      <c r="C296" s="405"/>
      <c r="D296" s="405"/>
      <c r="E296" s="424"/>
      <c r="F296" s="447" t="s">
        <v>149</v>
      </c>
      <c r="G296" s="447" t="s">
        <v>149</v>
      </c>
    </row>
    <row r="297" spans="1:7">
      <c r="A297" s="405" t="s">
        <v>917</v>
      </c>
      <c r="B297" s="428" t="s">
        <v>918</v>
      </c>
      <c r="C297" s="405"/>
      <c r="D297" s="405"/>
      <c r="E297" s="424"/>
      <c r="F297" s="447" t="s">
        <v>149</v>
      </c>
      <c r="G297" s="447" t="s">
        <v>149</v>
      </c>
    </row>
    <row r="298" spans="1:7">
      <c r="A298" s="405" t="s">
        <v>919</v>
      </c>
      <c r="B298" s="428" t="s">
        <v>920</v>
      </c>
      <c r="C298" s="405"/>
      <c r="D298" s="405"/>
      <c r="E298" s="424"/>
      <c r="F298" s="447" t="s">
        <v>149</v>
      </c>
      <c r="G298" s="447" t="s">
        <v>149</v>
      </c>
    </row>
    <row r="299" spans="1:7">
      <c r="A299" s="405" t="s">
        <v>921</v>
      </c>
      <c r="B299" s="428" t="s">
        <v>922</v>
      </c>
      <c r="C299" s="405"/>
      <c r="D299" s="405"/>
      <c r="E299" s="424"/>
      <c r="F299" s="447" t="s">
        <v>149</v>
      </c>
      <c r="G299" s="447" t="s">
        <v>149</v>
      </c>
    </row>
    <row r="300" spans="1:7">
      <c r="A300" s="405" t="s">
        <v>923</v>
      </c>
      <c r="B300" s="428" t="s">
        <v>924</v>
      </c>
      <c r="C300" s="405"/>
      <c r="D300" s="405"/>
      <c r="E300" s="424"/>
      <c r="F300" s="447" t="s">
        <v>149</v>
      </c>
      <c r="G300" s="447" t="s">
        <v>149</v>
      </c>
    </row>
    <row r="301" spans="1:7">
      <c r="A301" s="405" t="s">
        <v>925</v>
      </c>
      <c r="B301" s="405" t="s">
        <v>878</v>
      </c>
      <c r="C301" s="405"/>
      <c r="D301" s="405"/>
      <c r="E301" s="407"/>
      <c r="F301" s="447" t="s">
        <v>149</v>
      </c>
      <c r="G301" s="447" t="s">
        <v>149</v>
      </c>
    </row>
    <row r="302" spans="1:7">
      <c r="A302" s="405" t="s">
        <v>926</v>
      </c>
      <c r="B302" s="428" t="s">
        <v>118</v>
      </c>
      <c r="C302" s="405">
        <v>0</v>
      </c>
      <c r="D302" s="405">
        <v>0</v>
      </c>
      <c r="E302" s="424"/>
      <c r="F302" s="483">
        <v>0</v>
      </c>
      <c r="G302" s="483">
        <v>0</v>
      </c>
    </row>
    <row r="303" spans="1:7">
      <c r="A303" s="405" t="s">
        <v>927</v>
      </c>
      <c r="B303" s="428"/>
      <c r="C303" s="405"/>
      <c r="D303" s="405"/>
      <c r="E303" s="424"/>
      <c r="F303" s="424"/>
      <c r="G303" s="424"/>
    </row>
    <row r="304" spans="1:7">
      <c r="A304" s="434"/>
      <c r="B304" s="434" t="s">
        <v>928</v>
      </c>
      <c r="C304" s="434" t="s">
        <v>78</v>
      </c>
      <c r="D304" s="434" t="s">
        <v>858</v>
      </c>
      <c r="E304" s="434"/>
      <c r="F304" s="434" t="s">
        <v>567</v>
      </c>
      <c r="G304" s="434" t="s">
        <v>859</v>
      </c>
    </row>
    <row r="305" spans="1:7">
      <c r="A305" s="405" t="s">
        <v>929</v>
      </c>
      <c r="B305" s="428" t="s">
        <v>930</v>
      </c>
      <c r="C305" s="405"/>
      <c r="D305" s="405"/>
      <c r="E305" s="424"/>
      <c r="F305" s="447" t="s">
        <v>149</v>
      </c>
      <c r="G305" s="447" t="s">
        <v>149</v>
      </c>
    </row>
    <row r="306" spans="1:7">
      <c r="A306" s="405" t="s">
        <v>931</v>
      </c>
      <c r="B306" s="505" t="s">
        <v>932</v>
      </c>
      <c r="C306" s="405"/>
      <c r="D306" s="405"/>
      <c r="E306" s="424"/>
      <c r="F306" s="447" t="s">
        <v>149</v>
      </c>
      <c r="G306" s="447" t="s">
        <v>149</v>
      </c>
    </row>
    <row r="307" spans="1:7">
      <c r="A307" s="405" t="s">
        <v>933</v>
      </c>
      <c r="B307" s="428" t="s">
        <v>934</v>
      </c>
      <c r="C307" s="405"/>
      <c r="D307" s="405"/>
      <c r="E307" s="424"/>
      <c r="F307" s="447" t="s">
        <v>149</v>
      </c>
      <c r="G307" s="447" t="s">
        <v>149</v>
      </c>
    </row>
    <row r="308" spans="1:7">
      <c r="A308" s="405" t="s">
        <v>935</v>
      </c>
      <c r="B308" s="428" t="s">
        <v>936</v>
      </c>
      <c r="C308" s="405"/>
      <c r="D308" s="405"/>
      <c r="E308" s="424"/>
      <c r="F308" s="447" t="s">
        <v>149</v>
      </c>
      <c r="G308" s="447" t="s">
        <v>149</v>
      </c>
    </row>
    <row r="309" spans="1:7">
      <c r="A309" s="405" t="s">
        <v>937</v>
      </c>
      <c r="B309" s="428" t="s">
        <v>938</v>
      </c>
      <c r="C309" s="405"/>
      <c r="D309" s="405"/>
      <c r="E309" s="424"/>
      <c r="F309" s="447" t="s">
        <v>149</v>
      </c>
      <c r="G309" s="447" t="s">
        <v>149</v>
      </c>
    </row>
    <row r="310" spans="1:7">
      <c r="A310" s="405" t="s">
        <v>939</v>
      </c>
      <c r="B310" s="428" t="s">
        <v>940</v>
      </c>
      <c r="C310" s="405"/>
      <c r="D310" s="405"/>
      <c r="E310" s="424"/>
      <c r="F310" s="447" t="s">
        <v>149</v>
      </c>
      <c r="G310" s="447" t="s">
        <v>149</v>
      </c>
    </row>
    <row r="311" spans="1:7">
      <c r="A311" s="405" t="s">
        <v>941</v>
      </c>
      <c r="B311" s="428" t="s">
        <v>942</v>
      </c>
      <c r="C311" s="405"/>
      <c r="D311" s="405"/>
      <c r="E311" s="424"/>
      <c r="F311" s="447" t="s">
        <v>149</v>
      </c>
      <c r="G311" s="447" t="s">
        <v>149</v>
      </c>
    </row>
    <row r="312" spans="1:7">
      <c r="A312" s="405" t="s">
        <v>943</v>
      </c>
      <c r="B312" s="428" t="s">
        <v>118</v>
      </c>
      <c r="C312" s="405">
        <v>0</v>
      </c>
      <c r="D312" s="405">
        <v>0</v>
      </c>
      <c r="E312" s="424"/>
      <c r="F312" s="483">
        <v>0</v>
      </c>
      <c r="G312" s="483">
        <v>0</v>
      </c>
    </row>
    <row r="313" spans="1:7">
      <c r="A313" s="412" t="s">
        <v>944</v>
      </c>
      <c r="B313" s="429"/>
      <c r="E313" s="415"/>
      <c r="F313" s="415"/>
      <c r="G313" s="415"/>
    </row>
    <row r="314" spans="1:7">
      <c r="A314" s="434"/>
      <c r="B314" s="434" t="s">
        <v>945</v>
      </c>
      <c r="C314" s="434" t="s">
        <v>78</v>
      </c>
      <c r="D314" s="434" t="s">
        <v>858</v>
      </c>
      <c r="E314" s="434"/>
      <c r="F314" s="434" t="s">
        <v>567</v>
      </c>
      <c r="G314" s="434" t="s">
        <v>859</v>
      </c>
    </row>
    <row r="315" spans="1:7">
      <c r="A315" s="405" t="s">
        <v>946</v>
      </c>
      <c r="B315" s="428" t="s">
        <v>947</v>
      </c>
      <c r="C315" s="405"/>
      <c r="D315" s="405"/>
      <c r="E315" s="424"/>
      <c r="F315" s="447" t="s">
        <v>149</v>
      </c>
      <c r="G315" s="447" t="s">
        <v>149</v>
      </c>
    </row>
    <row r="316" spans="1:7">
      <c r="A316" s="405" t="s">
        <v>948</v>
      </c>
      <c r="B316" s="505" t="s">
        <v>949</v>
      </c>
      <c r="C316" s="405"/>
      <c r="D316" s="405"/>
      <c r="E316" s="424"/>
      <c r="F316" s="447" t="s">
        <v>149</v>
      </c>
      <c r="G316" s="447" t="s">
        <v>149</v>
      </c>
    </row>
    <row r="317" spans="1:7">
      <c r="A317" s="405" t="s">
        <v>950</v>
      </c>
      <c r="B317" s="428" t="s">
        <v>942</v>
      </c>
      <c r="C317" s="405"/>
      <c r="D317" s="405"/>
      <c r="E317" s="424"/>
      <c r="F317" s="447" t="s">
        <v>149</v>
      </c>
      <c r="G317" s="447" t="s">
        <v>149</v>
      </c>
    </row>
    <row r="318" spans="1:7">
      <c r="A318" s="405" t="s">
        <v>951</v>
      </c>
      <c r="B318" s="405" t="s">
        <v>878</v>
      </c>
      <c r="C318" s="405"/>
      <c r="D318" s="405"/>
      <c r="E318" s="424"/>
      <c r="F318" s="447" t="s">
        <v>149</v>
      </c>
      <c r="G318" s="447" t="s">
        <v>149</v>
      </c>
    </row>
    <row r="319" spans="1:7">
      <c r="A319" s="405" t="s">
        <v>952</v>
      </c>
      <c r="B319" s="428" t="s">
        <v>118</v>
      </c>
      <c r="C319" s="405">
        <v>0</v>
      </c>
      <c r="D319" s="405">
        <v>0</v>
      </c>
      <c r="E319" s="424"/>
      <c r="F319" s="483">
        <v>0</v>
      </c>
      <c r="G319" s="483">
        <v>0</v>
      </c>
    </row>
    <row r="320" spans="1:7">
      <c r="A320" s="405" t="s">
        <v>946</v>
      </c>
      <c r="B320" s="428"/>
      <c r="C320" s="405"/>
      <c r="D320" s="405"/>
      <c r="E320" s="424"/>
      <c r="F320" s="424"/>
      <c r="G320" s="424"/>
    </row>
    <row r="321" spans="1:6">
      <c r="A321" s="412" t="s">
        <v>948</v>
      </c>
      <c r="C321" s="506"/>
      <c r="E321" s="405"/>
      <c r="F321" s="405"/>
    </row>
    <row r="322" spans="1:6">
      <c r="A322" s="412" t="s">
        <v>950</v>
      </c>
      <c r="C322" s="506"/>
      <c r="E322" s="405"/>
      <c r="F322" s="405"/>
    </row>
    <row r="323" spans="1:6">
      <c r="A323" s="412" t="s">
        <v>951</v>
      </c>
      <c r="C323" s="506"/>
      <c r="E323" s="405"/>
      <c r="F323" s="405"/>
    </row>
    <row r="324" spans="1:6">
      <c r="A324" s="412" t="s">
        <v>952</v>
      </c>
      <c r="C324" s="506"/>
      <c r="E324" s="405"/>
      <c r="F324" s="405"/>
    </row>
    <row r="325" spans="1:6">
      <c r="A325" s="412" t="s">
        <v>953</v>
      </c>
      <c r="C325" s="506"/>
      <c r="E325" s="405"/>
      <c r="F325" s="405"/>
    </row>
    <row r="326" spans="1:6">
      <c r="A326" s="412" t="s">
        <v>954</v>
      </c>
      <c r="C326" s="506"/>
      <c r="E326" s="405"/>
      <c r="F326" s="405"/>
    </row>
    <row r="327" spans="1:6">
      <c r="A327" s="412" t="s">
        <v>955</v>
      </c>
      <c r="C327" s="506"/>
      <c r="E327" s="405"/>
      <c r="F327" s="405"/>
    </row>
    <row r="328" spans="1:6">
      <c r="A328" s="412" t="s">
        <v>956</v>
      </c>
      <c r="C328" s="506"/>
      <c r="E328" s="405"/>
      <c r="F328" s="405"/>
    </row>
    <row r="329" spans="1:6">
      <c r="A329" s="412" t="s">
        <v>957</v>
      </c>
      <c r="C329" s="506"/>
      <c r="E329" s="405"/>
      <c r="F329" s="405"/>
    </row>
    <row r="330" spans="1:6">
      <c r="A330" s="412" t="s">
        <v>958</v>
      </c>
      <c r="C330" s="506"/>
      <c r="E330" s="405"/>
      <c r="F330" s="405"/>
    </row>
    <row r="331" spans="1:6">
      <c r="A331" s="412" t="s">
        <v>959</v>
      </c>
      <c r="C331" s="506"/>
      <c r="E331" s="405"/>
      <c r="F331" s="405"/>
    </row>
    <row r="332" spans="1:6">
      <c r="A332" s="412" t="s">
        <v>960</v>
      </c>
      <c r="C332" s="506"/>
      <c r="E332" s="405"/>
      <c r="F332" s="405"/>
    </row>
    <row r="333" spans="1:6">
      <c r="A333" s="412" t="s">
        <v>961</v>
      </c>
      <c r="C333" s="506"/>
      <c r="E333" s="405"/>
      <c r="F333" s="405"/>
    </row>
    <row r="334" spans="1:6">
      <c r="A334" s="412" t="s">
        <v>962</v>
      </c>
      <c r="C334" s="506"/>
      <c r="E334" s="405"/>
      <c r="F334" s="405"/>
    </row>
    <row r="335" spans="1:6">
      <c r="A335" s="412" t="s">
        <v>963</v>
      </c>
      <c r="C335" s="506"/>
      <c r="E335" s="405"/>
      <c r="F335" s="405"/>
    </row>
    <row r="336" spans="1:6">
      <c r="A336" s="412" t="s">
        <v>964</v>
      </c>
      <c r="C336" s="506"/>
      <c r="E336" s="405"/>
      <c r="F336" s="405"/>
    </row>
    <row r="337" spans="1:6">
      <c r="A337" s="412" t="s">
        <v>965</v>
      </c>
      <c r="C337" s="506"/>
      <c r="E337" s="405"/>
      <c r="F337" s="405"/>
    </row>
    <row r="338" spans="1:6">
      <c r="A338" s="412" t="s">
        <v>966</v>
      </c>
      <c r="C338" s="506"/>
      <c r="E338" s="405"/>
      <c r="F338" s="405"/>
    </row>
    <row r="339" spans="1:6">
      <c r="A339" s="412" t="s">
        <v>967</v>
      </c>
      <c r="C339" s="506"/>
      <c r="E339" s="405"/>
      <c r="F339" s="405"/>
    </row>
    <row r="340" spans="1:6">
      <c r="A340" s="412" t="s">
        <v>968</v>
      </c>
      <c r="C340" s="506"/>
      <c r="E340" s="405"/>
      <c r="F340" s="405"/>
    </row>
    <row r="341" spans="1:6">
      <c r="A341" s="412" t="s">
        <v>969</v>
      </c>
      <c r="C341" s="506"/>
      <c r="E341" s="405"/>
      <c r="F341" s="405"/>
    </row>
    <row r="342" spans="1:6">
      <c r="A342" s="412" t="s">
        <v>970</v>
      </c>
      <c r="C342" s="506"/>
      <c r="E342" s="405"/>
      <c r="F342" s="405"/>
    </row>
    <row r="343" spans="1:6">
      <c r="A343" s="412" t="s">
        <v>971</v>
      </c>
      <c r="C343" s="506"/>
      <c r="E343" s="405"/>
      <c r="F343" s="405"/>
    </row>
    <row r="344" spans="1:6">
      <c r="A344" s="412" t="s">
        <v>972</v>
      </c>
      <c r="C344" s="506"/>
      <c r="E344" s="405"/>
      <c r="F344" s="405"/>
    </row>
    <row r="345" spans="1:6">
      <c r="A345" s="412" t="s">
        <v>973</v>
      </c>
      <c r="C345" s="506"/>
      <c r="E345" s="405"/>
      <c r="F345" s="405"/>
    </row>
    <row r="346" spans="1:6">
      <c r="A346" s="412" t="s">
        <v>974</v>
      </c>
      <c r="C346" s="506"/>
      <c r="E346" s="405"/>
      <c r="F346" s="405"/>
    </row>
    <row r="347" spans="1:6">
      <c r="A347" s="412" t="s">
        <v>975</v>
      </c>
      <c r="C347" s="506"/>
      <c r="E347" s="405"/>
      <c r="F347" s="405"/>
    </row>
    <row r="348" spans="1:6">
      <c r="A348" s="412" t="s">
        <v>976</v>
      </c>
      <c r="C348" s="506"/>
      <c r="E348" s="405"/>
      <c r="F348" s="405"/>
    </row>
    <row r="349" spans="1:6">
      <c r="A349" s="412" t="s">
        <v>977</v>
      </c>
      <c r="C349" s="506"/>
      <c r="E349" s="405"/>
      <c r="F349" s="405"/>
    </row>
    <row r="350" spans="1:6">
      <c r="A350" s="412" t="s">
        <v>978</v>
      </c>
      <c r="C350" s="506"/>
      <c r="E350" s="405"/>
      <c r="F350" s="405"/>
    </row>
    <row r="351" spans="1:6">
      <c r="A351" s="412" t="s">
        <v>979</v>
      </c>
      <c r="C351" s="506"/>
      <c r="E351" s="405"/>
      <c r="F351" s="405"/>
    </row>
    <row r="352" spans="1:6">
      <c r="A352" s="412" t="s">
        <v>980</v>
      </c>
      <c r="C352" s="506"/>
      <c r="E352" s="405"/>
      <c r="F352" s="405"/>
    </row>
    <row r="353" spans="1:6">
      <c r="A353" s="412" t="s">
        <v>981</v>
      </c>
      <c r="C353" s="506"/>
      <c r="E353" s="405"/>
      <c r="F353" s="405"/>
    </row>
    <row r="354" spans="1:6">
      <c r="A354" s="412" t="s">
        <v>982</v>
      </c>
      <c r="C354" s="506"/>
      <c r="E354" s="405"/>
      <c r="F354" s="405"/>
    </row>
    <row r="355" spans="1:6">
      <c r="A355" s="412" t="s">
        <v>983</v>
      </c>
      <c r="C355" s="506"/>
      <c r="E355" s="405"/>
      <c r="F355" s="405"/>
    </row>
    <row r="356" spans="1:6">
      <c r="A356" s="412" t="s">
        <v>984</v>
      </c>
      <c r="C356" s="506"/>
      <c r="E356" s="405"/>
      <c r="F356" s="405"/>
    </row>
    <row r="357" spans="1:6">
      <c r="A357" s="412" t="s">
        <v>985</v>
      </c>
      <c r="C357" s="506"/>
      <c r="E357" s="405"/>
      <c r="F357" s="405"/>
    </row>
    <row r="358" spans="1:6">
      <c r="A358" s="412" t="s">
        <v>986</v>
      </c>
      <c r="C358" s="506"/>
      <c r="E358" s="405"/>
      <c r="F358" s="405"/>
    </row>
    <row r="359" spans="1:6">
      <c r="A359" s="412" t="s">
        <v>987</v>
      </c>
      <c r="C359" s="506"/>
      <c r="E359" s="405"/>
      <c r="F359" s="405"/>
    </row>
    <row r="360" spans="1:6">
      <c r="A360" s="412" t="s">
        <v>988</v>
      </c>
      <c r="C360" s="506"/>
      <c r="E360" s="405"/>
      <c r="F360" s="405"/>
    </row>
    <row r="361" spans="1:6">
      <c r="A361" s="412" t="s">
        <v>989</v>
      </c>
      <c r="C361" s="506"/>
      <c r="E361" s="405"/>
      <c r="F361" s="405"/>
    </row>
    <row r="362" spans="1:6">
      <c r="A362" s="412" t="s">
        <v>990</v>
      </c>
      <c r="C362" s="506"/>
      <c r="E362" s="405"/>
      <c r="F362" s="405"/>
    </row>
    <row r="363" spans="1:6">
      <c r="A363" s="412" t="s">
        <v>991</v>
      </c>
      <c r="C363" s="506"/>
      <c r="E363" s="405"/>
      <c r="F363" s="405"/>
    </row>
    <row r="364" spans="1:6">
      <c r="A364" s="412" t="s">
        <v>992</v>
      </c>
      <c r="C364" s="506"/>
      <c r="E364" s="405"/>
      <c r="F364" s="405"/>
    </row>
    <row r="365" spans="1:6">
      <c r="A365" s="412" t="s">
        <v>993</v>
      </c>
      <c r="C365" s="506"/>
      <c r="E365" s="405"/>
      <c r="F365" s="405"/>
    </row>
    <row r="366" spans="1:6">
      <c r="A366" s="412" t="s">
        <v>994</v>
      </c>
      <c r="C366" s="506"/>
      <c r="E366" s="405"/>
      <c r="F366" s="405"/>
    </row>
    <row r="367" spans="1:6">
      <c r="A367" s="412" t="s">
        <v>995</v>
      </c>
      <c r="C367" s="506"/>
      <c r="E367" s="405"/>
      <c r="F367" s="405"/>
    </row>
    <row r="368" spans="1:6">
      <c r="A368" s="412" t="s">
        <v>996</v>
      </c>
      <c r="C368" s="506"/>
      <c r="E368" s="405"/>
      <c r="F368" s="405"/>
    </row>
    <row r="369" spans="1:7">
      <c r="A369" s="412" t="s">
        <v>997</v>
      </c>
      <c r="C369" s="506"/>
      <c r="E369" s="405"/>
      <c r="F369" s="405"/>
    </row>
    <row r="370" spans="1:7" ht="18.75">
      <c r="A370" s="493"/>
      <c r="B370" s="494" t="s">
        <v>998</v>
      </c>
      <c r="C370" s="493"/>
      <c r="D370" s="493"/>
      <c r="E370" s="493"/>
      <c r="F370" s="495"/>
      <c r="G370" s="495"/>
    </row>
    <row r="371" spans="1:7">
      <c r="A371" s="433"/>
      <c r="B371" s="433" t="s">
        <v>999</v>
      </c>
      <c r="C371" s="433" t="s">
        <v>726</v>
      </c>
      <c r="D371" s="433" t="s">
        <v>727</v>
      </c>
      <c r="E371" s="433"/>
      <c r="F371" s="433" t="s">
        <v>568</v>
      </c>
      <c r="G371" s="433" t="s">
        <v>728</v>
      </c>
    </row>
    <row r="372" spans="1:7">
      <c r="A372" s="405" t="s">
        <v>1000</v>
      </c>
      <c r="B372" s="405" t="s">
        <v>730</v>
      </c>
      <c r="C372" s="526">
        <v>228.54473404417379</v>
      </c>
      <c r="D372" s="530">
        <v>1313</v>
      </c>
      <c r="E372" s="522"/>
      <c r="F372" s="522"/>
      <c r="G372" s="522"/>
    </row>
    <row r="373" spans="1:7">
      <c r="A373" s="423"/>
      <c r="B373" s="405"/>
      <c r="C373" s="517"/>
      <c r="D373" s="522"/>
      <c r="E373" s="522"/>
      <c r="F373" s="522"/>
      <c r="G373" s="522"/>
    </row>
    <row r="374" spans="1:7">
      <c r="A374" s="405"/>
      <c r="B374" s="405" t="s">
        <v>28</v>
      </c>
      <c r="C374" s="517"/>
      <c r="D374" s="522"/>
      <c r="E374" s="522"/>
      <c r="F374" s="522"/>
      <c r="G374" s="522"/>
    </row>
    <row r="375" spans="1:7">
      <c r="A375" s="405" t="s">
        <v>1001</v>
      </c>
      <c r="B375" s="428" t="s">
        <v>732</v>
      </c>
      <c r="C375" s="526">
        <v>19.895571820000004</v>
      </c>
      <c r="D375" s="531">
        <v>792</v>
      </c>
      <c r="E375" s="522"/>
      <c r="F375" s="519">
        <v>6.6301061341212483E-2</v>
      </c>
      <c r="G375" s="519">
        <v>0.60319878141660321</v>
      </c>
    </row>
    <row r="376" spans="1:7">
      <c r="A376" s="405" t="s">
        <v>1002</v>
      </c>
      <c r="B376" s="428" t="s">
        <v>734</v>
      </c>
      <c r="C376" s="526">
        <v>62.106705449999993</v>
      </c>
      <c r="D376" s="531">
        <v>352</v>
      </c>
      <c r="E376" s="522"/>
      <c r="F376" s="519">
        <v>0.20696768733240015</v>
      </c>
      <c r="G376" s="519">
        <v>0.26808834729626807</v>
      </c>
    </row>
    <row r="377" spans="1:7">
      <c r="A377" s="405" t="s">
        <v>1003</v>
      </c>
      <c r="B377" s="428" t="s">
        <v>736</v>
      </c>
      <c r="C377" s="526">
        <v>26.141937630000005</v>
      </c>
      <c r="D377" s="531">
        <v>70</v>
      </c>
      <c r="E377" s="522"/>
      <c r="F377" s="519">
        <v>8.7116782873385284E-2</v>
      </c>
      <c r="G377" s="519">
        <v>5.3313023610053314E-2</v>
      </c>
    </row>
    <row r="378" spans="1:7">
      <c r="A378" s="405" t="s">
        <v>1004</v>
      </c>
      <c r="B378" s="428" t="s">
        <v>738</v>
      </c>
      <c r="C378" s="526">
        <v>34.446068179999997</v>
      </c>
      <c r="D378" s="531">
        <v>50</v>
      </c>
      <c r="E378" s="522"/>
      <c r="F378" s="519">
        <v>0.11478990903241958</v>
      </c>
      <c r="G378" s="519">
        <v>3.8080731150038079E-2</v>
      </c>
    </row>
    <row r="379" spans="1:7">
      <c r="A379" s="405" t="s">
        <v>1005</v>
      </c>
      <c r="B379" s="428" t="s">
        <v>740</v>
      </c>
      <c r="C379" s="526">
        <v>84.057910309999968</v>
      </c>
      <c r="D379" s="531">
        <v>44</v>
      </c>
      <c r="E379" s="522"/>
      <c r="F379" s="519">
        <v>0.2801190495100559</v>
      </c>
      <c r="G379" s="519">
        <v>3.3511043412033509E-2</v>
      </c>
    </row>
    <row r="380" spans="1:7">
      <c r="A380" s="405" t="s">
        <v>1006</v>
      </c>
      <c r="B380" s="428" t="s">
        <v>742</v>
      </c>
      <c r="C380" s="526">
        <v>73.431042410000003</v>
      </c>
      <c r="D380" s="531">
        <v>5</v>
      </c>
      <c r="E380" s="522"/>
      <c r="F380" s="519">
        <v>0.24470550991052595</v>
      </c>
      <c r="G380" s="519">
        <v>3.8080731150038081E-3</v>
      </c>
    </row>
    <row r="381" spans="1:7">
      <c r="A381" s="405" t="s">
        <v>1007</v>
      </c>
      <c r="B381" s="428" t="s">
        <v>744</v>
      </c>
      <c r="C381" s="516" t="s">
        <v>1008</v>
      </c>
      <c r="D381" s="531" t="s">
        <v>1008</v>
      </c>
      <c r="E381" s="522"/>
      <c r="F381" s="519" t="s">
        <v>149</v>
      </c>
      <c r="G381" s="519" t="s">
        <v>149</v>
      </c>
    </row>
    <row r="382" spans="1:7">
      <c r="A382" s="405" t="s">
        <v>1009</v>
      </c>
      <c r="B382" s="428" t="s">
        <v>744</v>
      </c>
      <c r="C382" s="439" t="s">
        <v>1008</v>
      </c>
      <c r="D382" s="502" t="s">
        <v>1008</v>
      </c>
      <c r="E382" s="423"/>
      <c r="F382" s="447" t="s">
        <v>149</v>
      </c>
      <c r="G382" s="447" t="s">
        <v>149</v>
      </c>
    </row>
    <row r="383" spans="1:7">
      <c r="A383" s="405" t="s">
        <v>1010</v>
      </c>
      <c r="B383" s="428" t="s">
        <v>744</v>
      </c>
      <c r="C383" s="439" t="s">
        <v>1008</v>
      </c>
      <c r="D383" s="502" t="s">
        <v>1008</v>
      </c>
      <c r="E383" s="423"/>
      <c r="F383" s="447" t="s">
        <v>149</v>
      </c>
      <c r="G383" s="447" t="s">
        <v>149</v>
      </c>
    </row>
    <row r="384" spans="1:7">
      <c r="A384" s="405" t="s">
        <v>1011</v>
      </c>
      <c r="B384" s="428" t="s">
        <v>744</v>
      </c>
      <c r="C384" s="439" t="s">
        <v>1008</v>
      </c>
      <c r="D384" s="502" t="s">
        <v>1008</v>
      </c>
      <c r="E384" s="428"/>
      <c r="F384" s="447" t="s">
        <v>149</v>
      </c>
      <c r="G384" s="447" t="s">
        <v>149</v>
      </c>
    </row>
    <row r="385" spans="1:7">
      <c r="A385" s="405" t="s">
        <v>1012</v>
      </c>
      <c r="B385" s="428" t="s">
        <v>744</v>
      </c>
      <c r="C385" s="439" t="s">
        <v>1008</v>
      </c>
      <c r="D385" s="502" t="s">
        <v>1008</v>
      </c>
      <c r="E385" s="428"/>
      <c r="F385" s="447" t="s">
        <v>149</v>
      </c>
      <c r="G385" s="447" t="s">
        <v>149</v>
      </c>
    </row>
    <row r="386" spans="1:7">
      <c r="A386" s="405" t="s">
        <v>1013</v>
      </c>
      <c r="B386" s="428" t="s">
        <v>744</v>
      </c>
      <c r="C386" s="439" t="s">
        <v>1008</v>
      </c>
      <c r="D386" s="502" t="s">
        <v>1008</v>
      </c>
      <c r="E386" s="428"/>
      <c r="F386" s="447" t="s">
        <v>149</v>
      </c>
      <c r="G386" s="447" t="s">
        <v>149</v>
      </c>
    </row>
    <row r="387" spans="1:7">
      <c r="A387" s="405" t="s">
        <v>1014</v>
      </c>
      <c r="B387" s="428" t="s">
        <v>744</v>
      </c>
      <c r="C387" s="439" t="s">
        <v>1008</v>
      </c>
      <c r="D387" s="502" t="s">
        <v>1008</v>
      </c>
      <c r="E387" s="428"/>
      <c r="F387" s="447" t="s">
        <v>149</v>
      </c>
      <c r="G387" s="447" t="s">
        <v>149</v>
      </c>
    </row>
    <row r="388" spans="1:7">
      <c r="A388" s="405" t="s">
        <v>1015</v>
      </c>
      <c r="B388" s="428" t="s">
        <v>744</v>
      </c>
      <c r="C388" s="439" t="s">
        <v>1008</v>
      </c>
      <c r="D388" s="502" t="s">
        <v>1008</v>
      </c>
      <c r="E388" s="428"/>
      <c r="F388" s="447" t="s">
        <v>149</v>
      </c>
      <c r="G388" s="447" t="s">
        <v>149</v>
      </c>
    </row>
    <row r="389" spans="1:7">
      <c r="A389" s="405" t="s">
        <v>1016</v>
      </c>
      <c r="B389" s="428" t="s">
        <v>744</v>
      </c>
      <c r="C389" s="439" t="s">
        <v>1008</v>
      </c>
      <c r="D389" s="502" t="s">
        <v>1008</v>
      </c>
      <c r="E389" s="428"/>
      <c r="F389" s="447" t="s">
        <v>149</v>
      </c>
      <c r="G389" s="447" t="s">
        <v>149</v>
      </c>
    </row>
    <row r="390" spans="1:7">
      <c r="A390" s="405" t="s">
        <v>1017</v>
      </c>
      <c r="B390" s="428" t="s">
        <v>744</v>
      </c>
      <c r="C390" s="439" t="s">
        <v>1008</v>
      </c>
      <c r="D390" s="502" t="s">
        <v>1008</v>
      </c>
      <c r="E390" s="405"/>
      <c r="F390" s="447" t="s">
        <v>149</v>
      </c>
      <c r="G390" s="447" t="s">
        <v>149</v>
      </c>
    </row>
    <row r="391" spans="1:7">
      <c r="A391" s="405" t="s">
        <v>1018</v>
      </c>
      <c r="B391" s="428" t="s">
        <v>744</v>
      </c>
      <c r="C391" s="439" t="s">
        <v>1008</v>
      </c>
      <c r="D391" s="502" t="s">
        <v>1008</v>
      </c>
      <c r="E391" s="500"/>
      <c r="F391" s="447" t="s">
        <v>149</v>
      </c>
      <c r="G391" s="447" t="s">
        <v>149</v>
      </c>
    </row>
    <row r="392" spans="1:7">
      <c r="A392" s="405" t="s">
        <v>1019</v>
      </c>
      <c r="B392" s="428" t="s">
        <v>744</v>
      </c>
      <c r="C392" s="439" t="s">
        <v>1008</v>
      </c>
      <c r="D392" s="502" t="s">
        <v>1008</v>
      </c>
      <c r="E392" s="500"/>
      <c r="F392" s="447" t="s">
        <v>149</v>
      </c>
      <c r="G392" s="447" t="s">
        <v>149</v>
      </c>
    </row>
    <row r="393" spans="1:7">
      <c r="A393" s="405" t="s">
        <v>1020</v>
      </c>
      <c r="B393" s="428" t="s">
        <v>744</v>
      </c>
      <c r="C393" s="439" t="s">
        <v>1008</v>
      </c>
      <c r="D393" s="502" t="s">
        <v>1008</v>
      </c>
      <c r="E393" s="500"/>
      <c r="F393" s="447" t="s">
        <v>149</v>
      </c>
      <c r="G393" s="447" t="s">
        <v>149</v>
      </c>
    </row>
    <row r="394" spans="1:7">
      <c r="A394" s="405" t="s">
        <v>1021</v>
      </c>
      <c r="B394" s="428" t="s">
        <v>744</v>
      </c>
      <c r="C394" s="439" t="s">
        <v>1008</v>
      </c>
      <c r="D394" s="502" t="s">
        <v>1008</v>
      </c>
      <c r="E394" s="500"/>
      <c r="F394" s="447" t="s">
        <v>149</v>
      </c>
      <c r="G394" s="447" t="s">
        <v>149</v>
      </c>
    </row>
    <row r="395" spans="1:7">
      <c r="A395" s="405" t="s">
        <v>1022</v>
      </c>
      <c r="B395" s="428" t="s">
        <v>744</v>
      </c>
      <c r="C395" s="439" t="s">
        <v>1008</v>
      </c>
      <c r="D395" s="502" t="s">
        <v>1008</v>
      </c>
      <c r="E395" s="500"/>
      <c r="F395" s="447" t="s">
        <v>149</v>
      </c>
      <c r="G395" s="447" t="s">
        <v>149</v>
      </c>
    </row>
    <row r="396" spans="1:7">
      <c r="A396" s="405" t="s">
        <v>1023</v>
      </c>
      <c r="B396" s="428" t="s">
        <v>744</v>
      </c>
      <c r="C396" s="439" t="s">
        <v>1008</v>
      </c>
      <c r="D396" s="502" t="s">
        <v>1008</v>
      </c>
      <c r="E396" s="500"/>
      <c r="F396" s="447" t="s">
        <v>149</v>
      </c>
      <c r="G396" s="447" t="s">
        <v>149</v>
      </c>
    </row>
    <row r="397" spans="1:7">
      <c r="A397" s="405" t="s">
        <v>1024</v>
      </c>
      <c r="B397" s="428" t="s">
        <v>744</v>
      </c>
      <c r="C397" s="439" t="s">
        <v>1008</v>
      </c>
      <c r="D397" s="502" t="s">
        <v>1008</v>
      </c>
      <c r="E397" s="500"/>
      <c r="F397" s="447" t="s">
        <v>149</v>
      </c>
      <c r="G397" s="447" t="s">
        <v>149</v>
      </c>
    </row>
    <row r="398" spans="1:7">
      <c r="A398" s="405" t="s">
        <v>1025</v>
      </c>
      <c r="B398" s="428" t="s">
        <v>744</v>
      </c>
      <c r="C398" s="439" t="s">
        <v>1008</v>
      </c>
      <c r="D398" s="502" t="s">
        <v>1008</v>
      </c>
      <c r="E398" s="500"/>
      <c r="F398" s="447" t="s">
        <v>149</v>
      </c>
      <c r="G398" s="447" t="s">
        <v>149</v>
      </c>
    </row>
    <row r="399" spans="1:7">
      <c r="A399" s="405" t="s">
        <v>1026</v>
      </c>
      <c r="B399" s="428" t="s">
        <v>118</v>
      </c>
      <c r="C399" s="440">
        <f>SUM(C375:C380)</f>
        <v>300.07923579999999</v>
      </c>
      <c r="D399" s="446">
        <f>SUM(D375:D380)</f>
        <v>1313</v>
      </c>
      <c r="E399" s="500"/>
      <c r="F399" s="501">
        <f>SUM(F375:F380)</f>
        <v>0.99999999999999933</v>
      </c>
      <c r="G399" s="501">
        <f>SUM(G375:G380)</f>
        <v>1</v>
      </c>
    </row>
    <row r="400" spans="1:7">
      <c r="A400" s="436"/>
      <c r="B400" s="436" t="s">
        <v>1027</v>
      </c>
      <c r="C400" s="436" t="s">
        <v>726</v>
      </c>
      <c r="D400" s="436" t="s">
        <v>727</v>
      </c>
      <c r="E400" s="436"/>
      <c r="F400" s="436" t="s">
        <v>568</v>
      </c>
      <c r="G400" s="436" t="s">
        <v>728</v>
      </c>
    </row>
    <row r="401" spans="1:7">
      <c r="A401" s="405" t="s">
        <v>1028</v>
      </c>
      <c r="B401" s="405" t="s">
        <v>765</v>
      </c>
      <c r="C401" s="482">
        <v>0.49351939138169426</v>
      </c>
      <c r="D401" s="517"/>
      <c r="E401" s="517"/>
      <c r="F401" s="517"/>
      <c r="G401" s="517"/>
    </row>
    <row r="402" spans="1:7">
      <c r="A402" s="405"/>
      <c r="B402" s="405"/>
      <c r="C402" s="517"/>
      <c r="D402" s="517"/>
      <c r="E402" s="517"/>
      <c r="F402" s="517"/>
      <c r="G402" s="517"/>
    </row>
    <row r="403" spans="1:7">
      <c r="A403" s="405"/>
      <c r="B403" s="428" t="s">
        <v>766</v>
      </c>
      <c r="C403" s="517"/>
      <c r="D403" s="517"/>
      <c r="E403" s="517"/>
      <c r="F403" s="517"/>
      <c r="G403" s="517"/>
    </row>
    <row r="404" spans="1:7">
      <c r="A404" s="405" t="s">
        <v>1029</v>
      </c>
      <c r="B404" s="405" t="s">
        <v>768</v>
      </c>
      <c r="C404" s="515">
        <v>126488827.16999997</v>
      </c>
      <c r="D404" s="531" vm="109">
        <v>495</v>
      </c>
      <c r="E404" s="517"/>
      <c r="F404" s="519">
        <v>0.42151809282233582</v>
      </c>
      <c r="G404" s="532">
        <v>0.37699923838537702</v>
      </c>
    </row>
    <row r="405" spans="1:7">
      <c r="A405" s="405" t="s">
        <v>1030</v>
      </c>
      <c r="B405" s="405" t="s">
        <v>770</v>
      </c>
      <c r="C405" s="515">
        <v>29673905.460000005</v>
      </c>
      <c r="D405" s="531" vm="110">
        <v>138</v>
      </c>
      <c r="E405" s="517"/>
      <c r="F405" s="519">
        <v>9.8886900257828536E-2</v>
      </c>
      <c r="G405" s="532">
        <v>0.1051028179741051</v>
      </c>
    </row>
    <row r="406" spans="1:7">
      <c r="A406" s="405" t="s">
        <v>1031</v>
      </c>
      <c r="B406" s="405" t="s">
        <v>772</v>
      </c>
      <c r="C406" s="515">
        <v>77571523.470000029</v>
      </c>
      <c r="D406" s="531" vm="111">
        <v>151</v>
      </c>
      <c r="E406" s="517"/>
      <c r="F406" s="519">
        <v>0.25850346913606759</v>
      </c>
      <c r="G406" s="532">
        <v>0.115003808073115</v>
      </c>
    </row>
    <row r="407" spans="1:7">
      <c r="A407" s="405" t="s">
        <v>1032</v>
      </c>
      <c r="B407" s="405" t="s">
        <v>774</v>
      </c>
      <c r="C407" s="515">
        <v>33384668.25999999</v>
      </c>
      <c r="D407" s="531" vm="112">
        <v>64</v>
      </c>
      <c r="E407" s="517"/>
      <c r="F407" s="519">
        <v>0.11125284350647495</v>
      </c>
      <c r="G407" s="532">
        <v>4.8743335872048744E-2</v>
      </c>
    </row>
    <row r="408" spans="1:7">
      <c r="A408" s="405" t="s">
        <v>1033</v>
      </c>
      <c r="B408" s="405" t="s">
        <v>776</v>
      </c>
      <c r="C408" s="515">
        <v>15515721.65</v>
      </c>
      <c r="D408" s="531" vm="113">
        <v>45</v>
      </c>
      <c r="E408" s="517"/>
      <c r="F408" s="519">
        <v>5.1705415766724647E-2</v>
      </c>
      <c r="G408" s="532">
        <v>3.4272658035034272E-2</v>
      </c>
    </row>
    <row r="409" spans="1:7">
      <c r="A409" s="405" t="s">
        <v>1034</v>
      </c>
      <c r="B409" s="405" t="s">
        <v>778</v>
      </c>
      <c r="C409" s="515">
        <v>5015036.6800000006</v>
      </c>
      <c r="D409" s="531" vm="114">
        <v>32</v>
      </c>
      <c r="E409" s="517"/>
      <c r="F409" s="519">
        <v>1.6712374872023723E-2</v>
      </c>
      <c r="G409" s="532">
        <v>2.4371667936024372E-2</v>
      </c>
    </row>
    <row r="410" spans="1:7">
      <c r="A410" s="405" t="s">
        <v>1035</v>
      </c>
      <c r="B410" s="405" t="s">
        <v>780</v>
      </c>
      <c r="C410" s="515">
        <v>5922316.8900000006</v>
      </c>
      <c r="D410" s="531" vm="115">
        <v>25</v>
      </c>
      <c r="E410" s="517"/>
      <c r="F410" s="519">
        <v>1.9735843682123912E-2</v>
      </c>
      <c r="G410" s="532">
        <v>1.9040365575019039E-2</v>
      </c>
    </row>
    <row r="411" spans="1:7">
      <c r="A411" s="405" t="s">
        <v>1036</v>
      </c>
      <c r="B411" s="405" t="s">
        <v>782</v>
      </c>
      <c r="C411" s="515">
        <v>6507236.2199999997</v>
      </c>
      <c r="D411" s="531" vm="116">
        <v>363</v>
      </c>
      <c r="E411" s="517"/>
      <c r="F411" s="519">
        <v>2.1685059956421018E-2</v>
      </c>
      <c r="G411" s="532">
        <v>0.27646610814927647</v>
      </c>
    </row>
    <row r="412" spans="1:7">
      <c r="A412" s="405" t="s">
        <v>1037</v>
      </c>
      <c r="B412" s="449" t="s">
        <v>118</v>
      </c>
      <c r="C412" s="437">
        <f>SUM(C404:C411)</f>
        <v>300079235.80000001</v>
      </c>
      <c r="D412" s="502">
        <v>1313</v>
      </c>
      <c r="E412" s="405"/>
      <c r="F412" s="482">
        <f>SUM(F404:F411)</f>
        <v>1.0000000000000002</v>
      </c>
      <c r="G412" s="482">
        <v>1</v>
      </c>
    </row>
    <row r="413" spans="1:7">
      <c r="A413" s="405" t="s">
        <v>1038</v>
      </c>
      <c r="B413" s="451" t="s">
        <v>785</v>
      </c>
      <c r="C413" s="439"/>
      <c r="D413" s="502"/>
      <c r="E413" s="405"/>
      <c r="F413" s="447"/>
      <c r="G413" s="447"/>
    </row>
    <row r="414" spans="1:7">
      <c r="A414" s="405" t="s">
        <v>1039</v>
      </c>
      <c r="B414" s="451" t="s">
        <v>787</v>
      </c>
      <c r="C414" s="439"/>
      <c r="D414" s="502"/>
      <c r="E414" s="405"/>
      <c r="F414" s="447"/>
      <c r="G414" s="447"/>
    </row>
    <row r="415" spans="1:7">
      <c r="A415" s="405" t="s">
        <v>1040</v>
      </c>
      <c r="B415" s="451" t="s">
        <v>789</v>
      </c>
      <c r="C415" s="439"/>
      <c r="D415" s="502"/>
      <c r="E415" s="405"/>
      <c r="F415" s="447"/>
      <c r="G415" s="447"/>
    </row>
    <row r="416" spans="1:7">
      <c r="A416" s="405" t="s">
        <v>1041</v>
      </c>
      <c r="B416" s="451" t="s">
        <v>791</v>
      </c>
      <c r="C416" s="439"/>
      <c r="D416" s="502"/>
      <c r="E416" s="405"/>
      <c r="F416" s="447"/>
      <c r="G416" s="447"/>
    </row>
    <row r="417" spans="1:7">
      <c r="A417" s="405" t="s">
        <v>1042</v>
      </c>
      <c r="B417" s="451" t="s">
        <v>793</v>
      </c>
      <c r="C417" s="439"/>
      <c r="D417" s="502"/>
      <c r="E417" s="405"/>
      <c r="F417" s="447"/>
      <c r="G417" s="447"/>
    </row>
    <row r="418" spans="1:7">
      <c r="A418" s="405" t="s">
        <v>1043</v>
      </c>
      <c r="B418" s="451" t="s">
        <v>795</v>
      </c>
      <c r="C418" s="439"/>
      <c r="D418" s="502"/>
      <c r="E418" s="405"/>
      <c r="F418" s="447"/>
      <c r="G418" s="447"/>
    </row>
    <row r="419" spans="1:7">
      <c r="A419" s="405" t="s">
        <v>1044</v>
      </c>
      <c r="B419" s="451"/>
      <c r="C419" s="405"/>
      <c r="D419" s="405"/>
      <c r="E419" s="405"/>
      <c r="F419" s="448"/>
      <c r="G419" s="448"/>
    </row>
    <row r="420" spans="1:7">
      <c r="A420" s="405" t="s">
        <v>1045</v>
      </c>
      <c r="B420" s="451"/>
      <c r="C420" s="405"/>
      <c r="D420" s="405"/>
      <c r="E420" s="405"/>
      <c r="F420" s="448"/>
      <c r="G420" s="448"/>
    </row>
    <row r="421" spans="1:7">
      <c r="A421" s="405" t="s">
        <v>1046</v>
      </c>
      <c r="B421" s="451"/>
      <c r="C421" s="405"/>
      <c r="D421" s="405"/>
      <c r="E421" s="405"/>
      <c r="F421" s="500"/>
      <c r="G421" s="500"/>
    </row>
    <row r="422" spans="1:7">
      <c r="A422" s="436"/>
      <c r="B422" s="436" t="s">
        <v>1047</v>
      </c>
      <c r="C422" s="436" t="s">
        <v>726</v>
      </c>
      <c r="D422" s="436" t="s">
        <v>727</v>
      </c>
      <c r="E422" s="436"/>
      <c r="F422" s="436" t="s">
        <v>568</v>
      </c>
      <c r="G422" s="436" t="s">
        <v>728</v>
      </c>
    </row>
    <row r="423" spans="1:7">
      <c r="A423" s="405" t="s">
        <v>1048</v>
      </c>
      <c r="B423" s="405" t="s">
        <v>765</v>
      </c>
      <c r="C423" s="482" t="s">
        <v>83</v>
      </c>
      <c r="D423" s="405"/>
      <c r="E423" s="405"/>
      <c r="F423" s="405"/>
    </row>
    <row r="424" spans="1:7">
      <c r="A424" s="405"/>
      <c r="B424" s="405"/>
      <c r="C424" s="405"/>
      <c r="D424" s="405"/>
      <c r="E424" s="405"/>
      <c r="F424" s="405"/>
    </row>
    <row r="425" spans="1:7">
      <c r="A425" s="405"/>
      <c r="B425" s="428" t="s">
        <v>766</v>
      </c>
      <c r="C425" s="405"/>
      <c r="D425" s="405"/>
      <c r="E425" s="405"/>
      <c r="F425" s="405"/>
    </row>
    <row r="426" spans="1:7">
      <c r="A426" s="405" t="s">
        <v>1049</v>
      </c>
      <c r="B426" s="405" t="s">
        <v>768</v>
      </c>
      <c r="C426" s="482" t="s">
        <v>83</v>
      </c>
      <c r="D426" s="482" t="s">
        <v>83</v>
      </c>
      <c r="E426" s="405"/>
      <c r="F426" s="447" t="s">
        <v>149</v>
      </c>
      <c r="G426" s="447" t="s">
        <v>149</v>
      </c>
    </row>
    <row r="427" spans="1:7">
      <c r="A427" s="405" t="s">
        <v>1050</v>
      </c>
      <c r="B427" s="405" t="s">
        <v>770</v>
      </c>
      <c r="C427" s="482" t="s">
        <v>83</v>
      </c>
      <c r="D427" s="482" t="s">
        <v>83</v>
      </c>
      <c r="E427" s="405"/>
      <c r="F427" s="447" t="s">
        <v>149</v>
      </c>
      <c r="G427" s="447" t="s">
        <v>149</v>
      </c>
    </row>
    <row r="428" spans="1:7">
      <c r="A428" s="405" t="s">
        <v>1051</v>
      </c>
      <c r="B428" s="405" t="s">
        <v>772</v>
      </c>
      <c r="C428" s="482" t="s">
        <v>83</v>
      </c>
      <c r="D428" s="482" t="s">
        <v>83</v>
      </c>
      <c r="E428" s="405"/>
      <c r="F428" s="447" t="s">
        <v>149</v>
      </c>
      <c r="G428" s="447" t="s">
        <v>149</v>
      </c>
    </row>
    <row r="429" spans="1:7">
      <c r="A429" s="405" t="s">
        <v>1052</v>
      </c>
      <c r="B429" s="405" t="s">
        <v>774</v>
      </c>
      <c r="C429" s="482" t="s">
        <v>83</v>
      </c>
      <c r="D429" s="482" t="s">
        <v>83</v>
      </c>
      <c r="E429" s="405"/>
      <c r="F429" s="447" t="s">
        <v>149</v>
      </c>
      <c r="G429" s="447" t="s">
        <v>149</v>
      </c>
    </row>
    <row r="430" spans="1:7">
      <c r="A430" s="405" t="s">
        <v>1053</v>
      </c>
      <c r="B430" s="405" t="s">
        <v>776</v>
      </c>
      <c r="C430" s="482" t="s">
        <v>83</v>
      </c>
      <c r="D430" s="482" t="s">
        <v>83</v>
      </c>
      <c r="E430" s="405"/>
      <c r="F430" s="447" t="s">
        <v>149</v>
      </c>
      <c r="G430" s="447" t="s">
        <v>149</v>
      </c>
    </row>
    <row r="431" spans="1:7">
      <c r="A431" s="405" t="s">
        <v>1054</v>
      </c>
      <c r="B431" s="405" t="s">
        <v>778</v>
      </c>
      <c r="C431" s="482" t="s">
        <v>83</v>
      </c>
      <c r="D431" s="482" t="s">
        <v>83</v>
      </c>
      <c r="E431" s="405"/>
      <c r="F431" s="447" t="s">
        <v>149</v>
      </c>
      <c r="G431" s="447" t="s">
        <v>149</v>
      </c>
    </row>
    <row r="432" spans="1:7">
      <c r="A432" s="405" t="s">
        <v>1055</v>
      </c>
      <c r="B432" s="405" t="s">
        <v>780</v>
      </c>
      <c r="C432" s="482" t="s">
        <v>83</v>
      </c>
      <c r="D432" s="482" t="s">
        <v>83</v>
      </c>
      <c r="E432" s="405"/>
      <c r="F432" s="447" t="s">
        <v>149</v>
      </c>
      <c r="G432" s="447" t="s">
        <v>149</v>
      </c>
    </row>
    <row r="433" spans="1:7">
      <c r="A433" s="405" t="s">
        <v>1056</v>
      </c>
      <c r="B433" s="405" t="s">
        <v>782</v>
      </c>
      <c r="C433" s="482" t="s">
        <v>83</v>
      </c>
      <c r="D433" s="482" t="s">
        <v>83</v>
      </c>
      <c r="E433" s="405"/>
      <c r="F433" s="447" t="s">
        <v>149</v>
      </c>
      <c r="G433" s="447" t="s">
        <v>149</v>
      </c>
    </row>
    <row r="434" spans="1:7">
      <c r="A434" s="405" t="s">
        <v>1057</v>
      </c>
      <c r="B434" s="449" t="s">
        <v>118</v>
      </c>
      <c r="C434" s="439">
        <v>0</v>
      </c>
      <c r="D434" s="502">
        <v>0</v>
      </c>
      <c r="E434" s="405"/>
      <c r="F434" s="482">
        <v>0</v>
      </c>
      <c r="G434" s="482">
        <v>0</v>
      </c>
    </row>
    <row r="435" spans="1:7">
      <c r="A435" s="405" t="s">
        <v>1058</v>
      </c>
      <c r="B435" s="451" t="s">
        <v>785</v>
      </c>
      <c r="C435" s="439"/>
      <c r="D435" s="502"/>
      <c r="E435" s="405"/>
      <c r="F435" s="447" t="s">
        <v>149</v>
      </c>
      <c r="G435" s="447" t="s">
        <v>149</v>
      </c>
    </row>
    <row r="436" spans="1:7">
      <c r="A436" s="405" t="s">
        <v>1059</v>
      </c>
      <c r="B436" s="451" t="s">
        <v>787</v>
      </c>
      <c r="C436" s="439"/>
      <c r="D436" s="502"/>
      <c r="E436" s="405"/>
      <c r="F436" s="447" t="s">
        <v>149</v>
      </c>
      <c r="G436" s="447" t="s">
        <v>149</v>
      </c>
    </row>
    <row r="437" spans="1:7">
      <c r="A437" s="405" t="s">
        <v>1060</v>
      </c>
      <c r="B437" s="451" t="s">
        <v>789</v>
      </c>
      <c r="C437" s="439"/>
      <c r="D437" s="502"/>
      <c r="E437" s="405"/>
      <c r="F437" s="447" t="s">
        <v>149</v>
      </c>
      <c r="G437" s="447" t="s">
        <v>149</v>
      </c>
    </row>
    <row r="438" spans="1:7">
      <c r="A438" s="405" t="s">
        <v>1061</v>
      </c>
      <c r="B438" s="451" t="s">
        <v>791</v>
      </c>
      <c r="C438" s="439"/>
      <c r="D438" s="502"/>
      <c r="E438" s="405"/>
      <c r="F438" s="447" t="s">
        <v>149</v>
      </c>
      <c r="G438" s="447" t="s">
        <v>149</v>
      </c>
    </row>
    <row r="439" spans="1:7">
      <c r="A439" s="405" t="s">
        <v>1062</v>
      </c>
      <c r="B439" s="451" t="s">
        <v>793</v>
      </c>
      <c r="C439" s="439"/>
      <c r="D439" s="502"/>
      <c r="E439" s="405"/>
      <c r="F439" s="447" t="s">
        <v>149</v>
      </c>
      <c r="G439" s="447" t="s">
        <v>149</v>
      </c>
    </row>
    <row r="440" spans="1:7">
      <c r="A440" s="405" t="s">
        <v>1063</v>
      </c>
      <c r="B440" s="451" t="s">
        <v>795</v>
      </c>
      <c r="C440" s="439"/>
      <c r="D440" s="502"/>
      <c r="E440" s="405"/>
      <c r="F440" s="447" t="s">
        <v>149</v>
      </c>
      <c r="G440" s="447" t="s">
        <v>149</v>
      </c>
    </row>
    <row r="441" spans="1:7">
      <c r="A441" s="405" t="s">
        <v>1064</v>
      </c>
      <c r="B441" s="451"/>
      <c r="C441" s="405"/>
      <c r="D441" s="405"/>
      <c r="E441" s="405"/>
      <c r="F441" s="447"/>
      <c r="G441" s="447"/>
    </row>
    <row r="442" spans="1:7">
      <c r="A442" s="405" t="s">
        <v>1065</v>
      </c>
      <c r="B442" s="451"/>
      <c r="C442" s="405"/>
      <c r="D442" s="405"/>
      <c r="E442" s="405"/>
      <c r="F442" s="447"/>
      <c r="G442" s="447"/>
    </row>
    <row r="443" spans="1:7">
      <c r="A443" s="405" t="s">
        <v>1066</v>
      </c>
      <c r="B443" s="451"/>
      <c r="C443" s="405"/>
      <c r="D443" s="405"/>
      <c r="E443" s="405"/>
      <c r="F443" s="447"/>
      <c r="G443" s="482"/>
    </row>
    <row r="444" spans="1:7">
      <c r="A444" s="436"/>
      <c r="B444" s="455" t="s">
        <v>1067</v>
      </c>
      <c r="C444" s="436" t="s">
        <v>1068</v>
      </c>
      <c r="D444" s="436"/>
      <c r="E444" s="436"/>
      <c r="F444" s="436"/>
      <c r="G444" s="436"/>
    </row>
    <row r="445" spans="1:7">
      <c r="A445" s="405" t="s">
        <v>1069</v>
      </c>
      <c r="B445" s="428" t="s">
        <v>1070</v>
      </c>
      <c r="C445" s="482">
        <v>1.9868917578223386E-2</v>
      </c>
      <c r="D445" s="405"/>
      <c r="E445" s="405"/>
      <c r="F445" s="405"/>
    </row>
    <row r="446" spans="1:7">
      <c r="A446" s="405" t="s">
        <v>1071</v>
      </c>
      <c r="B446" s="428" t="s">
        <v>1072</v>
      </c>
      <c r="C446" s="482">
        <v>0.37598087673370029</v>
      </c>
      <c r="D446" s="405"/>
      <c r="E446" s="405"/>
      <c r="F446" s="405"/>
    </row>
    <row r="447" spans="1:7">
      <c r="A447" s="405" t="s">
        <v>1073</v>
      </c>
      <c r="B447" s="428" t="s">
        <v>1074</v>
      </c>
      <c r="C447" s="482">
        <v>2.2023938241270684E-2</v>
      </c>
      <c r="D447" s="405"/>
      <c r="E447" s="405"/>
      <c r="F447" s="405"/>
    </row>
    <row r="448" spans="1:7">
      <c r="A448" s="405" t="s">
        <v>1075</v>
      </c>
      <c r="B448" s="428" t="s">
        <v>1076</v>
      </c>
      <c r="C448" s="482">
        <v>0</v>
      </c>
      <c r="D448" s="405"/>
      <c r="E448" s="405"/>
      <c r="F448" s="405"/>
    </row>
    <row r="449" spans="1:6">
      <c r="A449" s="405" t="s">
        <v>1077</v>
      </c>
      <c r="B449" s="428" t="s">
        <v>1078</v>
      </c>
      <c r="C449" s="482">
        <v>0</v>
      </c>
      <c r="D449" s="405"/>
      <c r="E449" s="405"/>
      <c r="F449" s="405"/>
    </row>
    <row r="450" spans="1:6">
      <c r="A450" s="405" t="s">
        <v>1079</v>
      </c>
      <c r="B450" s="428" t="s">
        <v>1080</v>
      </c>
      <c r="C450" s="482">
        <v>0</v>
      </c>
      <c r="D450" s="405"/>
      <c r="E450" s="405"/>
      <c r="F450" s="405"/>
    </row>
    <row r="451" spans="1:6">
      <c r="A451" s="405" t="s">
        <v>1081</v>
      </c>
      <c r="B451" s="428" t="s">
        <v>1082</v>
      </c>
      <c r="C451" s="482">
        <v>0</v>
      </c>
      <c r="D451" s="405"/>
      <c r="E451" s="405"/>
      <c r="F451" s="405"/>
    </row>
    <row r="452" spans="1:6">
      <c r="A452" s="405" t="s">
        <v>1083</v>
      </c>
      <c r="B452" s="428" t="s">
        <v>1084</v>
      </c>
      <c r="C452" s="482">
        <v>0</v>
      </c>
      <c r="D452" s="405"/>
      <c r="E452" s="405"/>
      <c r="F452" s="405"/>
    </row>
    <row r="453" spans="1:6">
      <c r="A453" s="405" t="s">
        <v>1085</v>
      </c>
      <c r="B453" s="428" t="s">
        <v>1086</v>
      </c>
      <c r="C453" s="482">
        <v>0</v>
      </c>
      <c r="D453" s="405"/>
      <c r="E453" s="405"/>
      <c r="F453" s="405"/>
    </row>
    <row r="454" spans="1:6">
      <c r="A454" s="405" t="s">
        <v>1087</v>
      </c>
      <c r="B454" s="428" t="s">
        <v>1088</v>
      </c>
      <c r="C454" s="482">
        <v>0</v>
      </c>
      <c r="D454" s="405"/>
      <c r="E454" s="405"/>
      <c r="F454" s="405"/>
    </row>
    <row r="455" spans="1:6">
      <c r="A455" s="405" t="s">
        <v>1089</v>
      </c>
      <c r="B455" s="428" t="s">
        <v>1090</v>
      </c>
      <c r="C455" s="482">
        <v>0.12239280954464855</v>
      </c>
      <c r="D455" s="405"/>
      <c r="E455" s="405"/>
      <c r="F455" s="405"/>
    </row>
    <row r="456" spans="1:6">
      <c r="A456" s="405" t="s">
        <v>1091</v>
      </c>
      <c r="B456" s="428" t="s">
        <v>1092</v>
      </c>
      <c r="C456" s="482">
        <v>0.27580898337480753</v>
      </c>
      <c r="D456" s="405"/>
      <c r="E456" s="405"/>
      <c r="F456" s="405"/>
    </row>
    <row r="457" spans="1:6">
      <c r="A457" s="405" t="s">
        <v>1093</v>
      </c>
      <c r="B457" s="428" t="s">
        <v>116</v>
      </c>
      <c r="C457" s="482">
        <v>0.18392447452734953</v>
      </c>
      <c r="D457" s="405"/>
      <c r="E457" s="405"/>
      <c r="F457" s="405"/>
    </row>
    <row r="458" spans="1:6">
      <c r="A458" s="405" t="s">
        <v>1094</v>
      </c>
      <c r="B458" s="451" t="s">
        <v>1095</v>
      </c>
      <c r="C458" s="482"/>
      <c r="D458" s="405"/>
      <c r="E458" s="405"/>
      <c r="F458" s="405"/>
    </row>
    <row r="459" spans="1:6">
      <c r="A459" s="405" t="s">
        <v>1096</v>
      </c>
      <c r="B459" s="451" t="s">
        <v>120</v>
      </c>
      <c r="C459" s="482"/>
      <c r="D459" s="405"/>
      <c r="E459" s="405"/>
      <c r="F459" s="405"/>
    </row>
    <row r="460" spans="1:6">
      <c r="A460" s="405" t="s">
        <v>1097</v>
      </c>
      <c r="B460" s="451" t="s">
        <v>120</v>
      </c>
      <c r="C460" s="482"/>
      <c r="D460" s="405"/>
      <c r="E460" s="405"/>
      <c r="F460" s="405"/>
    </row>
    <row r="461" spans="1:6">
      <c r="A461" s="405" t="s">
        <v>1098</v>
      </c>
      <c r="B461" s="451" t="s">
        <v>120</v>
      </c>
      <c r="C461" s="482"/>
      <c r="D461" s="405"/>
      <c r="E461" s="405"/>
      <c r="F461" s="405"/>
    </row>
    <row r="462" spans="1:6">
      <c r="A462" s="405" t="s">
        <v>1099</v>
      </c>
      <c r="B462" s="451" t="s">
        <v>120</v>
      </c>
      <c r="C462" s="482"/>
      <c r="D462" s="405"/>
      <c r="E462" s="405"/>
      <c r="F462" s="405"/>
    </row>
    <row r="463" spans="1:6">
      <c r="A463" s="405" t="s">
        <v>1100</v>
      </c>
      <c r="B463" s="451" t="s">
        <v>120</v>
      </c>
      <c r="C463" s="482"/>
      <c r="D463" s="405"/>
      <c r="E463" s="405"/>
      <c r="F463" s="405"/>
    </row>
    <row r="464" spans="1:6">
      <c r="A464" s="405" t="s">
        <v>1101</v>
      </c>
      <c r="B464" s="451" t="s">
        <v>120</v>
      </c>
      <c r="C464" s="482"/>
      <c r="D464" s="405"/>
      <c r="E464" s="405"/>
      <c r="F464" s="405"/>
    </row>
    <row r="465" spans="1:7">
      <c r="A465" s="405" t="s">
        <v>1102</v>
      </c>
      <c r="B465" s="451" t="s">
        <v>120</v>
      </c>
      <c r="C465" s="482"/>
      <c r="D465" s="405"/>
      <c r="E465" s="405"/>
      <c r="F465" s="405"/>
    </row>
    <row r="466" spans="1:7">
      <c r="A466" s="405" t="s">
        <v>1103</v>
      </c>
      <c r="B466" s="451" t="s">
        <v>120</v>
      </c>
      <c r="C466" s="482"/>
      <c r="D466" s="405"/>
      <c r="E466" s="405"/>
      <c r="F466" s="405"/>
    </row>
    <row r="467" spans="1:7">
      <c r="A467" s="405" t="s">
        <v>1104</v>
      </c>
      <c r="B467" s="451" t="s">
        <v>120</v>
      </c>
      <c r="C467" s="482"/>
      <c r="D467" s="405"/>
      <c r="E467" s="405"/>
      <c r="F467" s="405"/>
    </row>
    <row r="468" spans="1:7">
      <c r="A468" s="405" t="s">
        <v>1105</v>
      </c>
      <c r="B468" s="451" t="s">
        <v>120</v>
      </c>
      <c r="C468" s="482"/>
      <c r="D468" s="405"/>
      <c r="E468" s="405"/>
      <c r="F468" s="405"/>
    </row>
    <row r="469" spans="1:7">
      <c r="A469" s="405" t="s">
        <v>1106</v>
      </c>
      <c r="B469" s="451" t="s">
        <v>120</v>
      </c>
      <c r="C469" s="482"/>
      <c r="D469" s="405"/>
      <c r="E469" s="405"/>
      <c r="F469" s="405"/>
    </row>
    <row r="470" spans="1:7">
      <c r="A470" s="405" t="s">
        <v>1107</v>
      </c>
      <c r="B470" s="451" t="s">
        <v>120</v>
      </c>
      <c r="C470" s="482"/>
      <c r="D470" s="405"/>
      <c r="E470" s="405"/>
      <c r="F470" s="405"/>
    </row>
    <row r="471" spans="1:7">
      <c r="A471" s="405" t="s">
        <v>1108</v>
      </c>
      <c r="B471" s="451" t="s">
        <v>120</v>
      </c>
      <c r="C471" s="482"/>
      <c r="D471" s="405"/>
      <c r="E471" s="405"/>
      <c r="F471" s="405"/>
    </row>
    <row r="472" spans="1:7">
      <c r="A472" s="466"/>
      <c r="B472" s="466" t="s">
        <v>1109</v>
      </c>
      <c r="C472" s="436" t="s">
        <v>78</v>
      </c>
      <c r="D472" s="436" t="s">
        <v>1110</v>
      </c>
      <c r="E472" s="436"/>
      <c r="F472" s="436" t="s">
        <v>568</v>
      </c>
      <c r="G472" s="436" t="s">
        <v>1111</v>
      </c>
    </row>
    <row r="473" spans="1:7">
      <c r="A473" s="405" t="s">
        <v>1112</v>
      </c>
      <c r="B473" s="428" t="s">
        <v>744</v>
      </c>
      <c r="C473" s="439" t="s">
        <v>1008</v>
      </c>
      <c r="D473" s="502" t="s">
        <v>1008</v>
      </c>
      <c r="E473" s="424"/>
      <c r="F473" s="447" t="s">
        <v>149</v>
      </c>
      <c r="G473" s="447" t="s">
        <v>149</v>
      </c>
    </row>
    <row r="474" spans="1:7">
      <c r="A474" s="405" t="s">
        <v>1113</v>
      </c>
      <c r="B474" s="428" t="s">
        <v>744</v>
      </c>
      <c r="C474" s="439" t="s">
        <v>1008</v>
      </c>
      <c r="D474" s="502" t="s">
        <v>1008</v>
      </c>
      <c r="E474" s="424"/>
      <c r="F474" s="447" t="s">
        <v>149</v>
      </c>
      <c r="G474" s="447" t="s">
        <v>149</v>
      </c>
    </row>
    <row r="475" spans="1:7">
      <c r="A475" s="405" t="s">
        <v>1114</v>
      </c>
      <c r="B475" s="428" t="s">
        <v>744</v>
      </c>
      <c r="C475" s="439" t="s">
        <v>1008</v>
      </c>
      <c r="D475" s="502" t="s">
        <v>1008</v>
      </c>
      <c r="E475" s="424"/>
      <c r="F475" s="447" t="s">
        <v>149</v>
      </c>
      <c r="G475" s="447" t="s">
        <v>149</v>
      </c>
    </row>
    <row r="476" spans="1:7">
      <c r="A476" s="405" t="s">
        <v>1115</v>
      </c>
      <c r="B476" s="428" t="s">
        <v>744</v>
      </c>
      <c r="C476" s="439" t="s">
        <v>1008</v>
      </c>
      <c r="D476" s="502" t="s">
        <v>1008</v>
      </c>
      <c r="E476" s="424"/>
      <c r="F476" s="447" t="s">
        <v>149</v>
      </c>
      <c r="G476" s="447" t="s">
        <v>149</v>
      </c>
    </row>
    <row r="477" spans="1:7">
      <c r="A477" s="405" t="s">
        <v>1116</v>
      </c>
      <c r="B477" s="428" t="s">
        <v>744</v>
      </c>
      <c r="C477" s="439" t="s">
        <v>1008</v>
      </c>
      <c r="D477" s="502" t="s">
        <v>1008</v>
      </c>
      <c r="E477" s="424"/>
      <c r="F477" s="447" t="s">
        <v>149</v>
      </c>
      <c r="G477" s="447" t="s">
        <v>149</v>
      </c>
    </row>
    <row r="478" spans="1:7">
      <c r="A478" s="405" t="s">
        <v>1117</v>
      </c>
      <c r="B478" s="428" t="s">
        <v>744</v>
      </c>
      <c r="C478" s="439" t="s">
        <v>1008</v>
      </c>
      <c r="D478" s="502" t="s">
        <v>1008</v>
      </c>
      <c r="E478" s="424"/>
      <c r="F478" s="447" t="s">
        <v>149</v>
      </c>
      <c r="G478" s="447" t="s">
        <v>149</v>
      </c>
    </row>
    <row r="479" spans="1:7">
      <c r="A479" s="405" t="s">
        <v>1118</v>
      </c>
      <c r="B479" s="428" t="s">
        <v>744</v>
      </c>
      <c r="C479" s="439" t="s">
        <v>1008</v>
      </c>
      <c r="D479" s="502" t="s">
        <v>1008</v>
      </c>
      <c r="E479" s="424"/>
      <c r="F479" s="447" t="s">
        <v>149</v>
      </c>
      <c r="G479" s="447" t="s">
        <v>149</v>
      </c>
    </row>
    <row r="480" spans="1:7">
      <c r="A480" s="405" t="s">
        <v>1119</v>
      </c>
      <c r="B480" s="428" t="s">
        <v>744</v>
      </c>
      <c r="C480" s="439" t="s">
        <v>1008</v>
      </c>
      <c r="D480" s="502" t="s">
        <v>1008</v>
      </c>
      <c r="E480" s="424"/>
      <c r="F480" s="447" t="s">
        <v>149</v>
      </c>
      <c r="G480" s="447" t="s">
        <v>149</v>
      </c>
    </row>
    <row r="481" spans="1:7">
      <c r="A481" s="405" t="s">
        <v>1120</v>
      </c>
      <c r="B481" s="428" t="s">
        <v>744</v>
      </c>
      <c r="C481" s="439" t="s">
        <v>1008</v>
      </c>
      <c r="D481" s="502" t="s">
        <v>1008</v>
      </c>
      <c r="E481" s="424"/>
      <c r="F481" s="447" t="s">
        <v>149</v>
      </c>
      <c r="G481" s="447" t="s">
        <v>149</v>
      </c>
    </row>
    <row r="482" spans="1:7">
      <c r="A482" s="405" t="s">
        <v>1121</v>
      </c>
      <c r="B482" s="428" t="s">
        <v>744</v>
      </c>
      <c r="C482" s="439" t="s">
        <v>1008</v>
      </c>
      <c r="D482" s="502" t="s">
        <v>1008</v>
      </c>
      <c r="E482" s="424"/>
      <c r="F482" s="447" t="s">
        <v>149</v>
      </c>
      <c r="G482" s="447" t="s">
        <v>149</v>
      </c>
    </row>
    <row r="483" spans="1:7">
      <c r="A483" s="405" t="s">
        <v>1122</v>
      </c>
      <c r="B483" s="428" t="s">
        <v>744</v>
      </c>
      <c r="C483" s="439" t="s">
        <v>1008</v>
      </c>
      <c r="D483" s="502" t="s">
        <v>1008</v>
      </c>
      <c r="E483" s="424"/>
      <c r="F483" s="447" t="s">
        <v>149</v>
      </c>
      <c r="G483" s="447" t="s">
        <v>149</v>
      </c>
    </row>
    <row r="484" spans="1:7">
      <c r="A484" s="405" t="s">
        <v>1123</v>
      </c>
      <c r="B484" s="428" t="s">
        <v>744</v>
      </c>
      <c r="C484" s="439" t="s">
        <v>1008</v>
      </c>
      <c r="D484" s="502" t="s">
        <v>1008</v>
      </c>
      <c r="E484" s="424"/>
      <c r="F484" s="447" t="s">
        <v>149</v>
      </c>
      <c r="G484" s="447" t="s">
        <v>149</v>
      </c>
    </row>
    <row r="485" spans="1:7">
      <c r="A485" s="405" t="s">
        <v>1124</v>
      </c>
      <c r="B485" s="428" t="s">
        <v>744</v>
      </c>
      <c r="C485" s="439" t="s">
        <v>1008</v>
      </c>
      <c r="D485" s="502" t="s">
        <v>1008</v>
      </c>
      <c r="E485" s="424"/>
      <c r="F485" s="447" t="s">
        <v>149</v>
      </c>
      <c r="G485" s="447" t="s">
        <v>149</v>
      </c>
    </row>
    <row r="486" spans="1:7">
      <c r="A486" s="405" t="s">
        <v>1125</v>
      </c>
      <c r="B486" s="428" t="s">
        <v>744</v>
      </c>
      <c r="C486" s="439" t="s">
        <v>1008</v>
      </c>
      <c r="D486" s="502" t="s">
        <v>1008</v>
      </c>
      <c r="E486" s="424"/>
      <c r="F486" s="447" t="s">
        <v>149</v>
      </c>
      <c r="G486" s="447" t="s">
        <v>149</v>
      </c>
    </row>
    <row r="487" spans="1:7">
      <c r="A487" s="405" t="s">
        <v>1126</v>
      </c>
      <c r="B487" s="428" t="s">
        <v>744</v>
      </c>
      <c r="C487" s="439" t="s">
        <v>1008</v>
      </c>
      <c r="D487" s="502" t="s">
        <v>1008</v>
      </c>
      <c r="E487" s="424"/>
      <c r="F487" s="447" t="s">
        <v>149</v>
      </c>
      <c r="G487" s="447" t="s">
        <v>149</v>
      </c>
    </row>
    <row r="488" spans="1:7">
      <c r="A488" s="405" t="s">
        <v>1127</v>
      </c>
      <c r="B488" s="428" t="s">
        <v>744</v>
      </c>
      <c r="C488" s="439" t="s">
        <v>1008</v>
      </c>
      <c r="D488" s="502" t="s">
        <v>1008</v>
      </c>
      <c r="E488" s="424"/>
      <c r="F488" s="447" t="s">
        <v>149</v>
      </c>
      <c r="G488" s="447" t="s">
        <v>149</v>
      </c>
    </row>
    <row r="489" spans="1:7">
      <c r="A489" s="405" t="s">
        <v>1128</v>
      </c>
      <c r="B489" s="428" t="s">
        <v>744</v>
      </c>
      <c r="C489" s="439" t="s">
        <v>1008</v>
      </c>
      <c r="D489" s="502" t="s">
        <v>1008</v>
      </c>
      <c r="E489" s="424"/>
      <c r="F489" s="447" t="s">
        <v>149</v>
      </c>
      <c r="G489" s="447" t="s">
        <v>149</v>
      </c>
    </row>
    <row r="490" spans="1:7">
      <c r="A490" s="405" t="s">
        <v>1129</v>
      </c>
      <c r="B490" s="428" t="s">
        <v>878</v>
      </c>
      <c r="C490" s="439" t="s">
        <v>1008</v>
      </c>
      <c r="D490" s="502" t="s">
        <v>1008</v>
      </c>
      <c r="E490" s="424"/>
      <c r="F490" s="447" t="s">
        <v>149</v>
      </c>
      <c r="G490" s="447" t="s">
        <v>149</v>
      </c>
    </row>
    <row r="491" spans="1:7">
      <c r="A491" s="405" t="s">
        <v>1130</v>
      </c>
      <c r="B491" s="428" t="s">
        <v>118</v>
      </c>
      <c r="C491" s="439">
        <v>0</v>
      </c>
      <c r="D491" s="502">
        <v>0</v>
      </c>
      <c r="E491" s="424"/>
      <c r="F491" s="482">
        <v>0</v>
      </c>
      <c r="G491" s="482">
        <v>0</v>
      </c>
    </row>
    <row r="492" spans="1:7">
      <c r="A492" s="405" t="s">
        <v>1131</v>
      </c>
      <c r="B492" s="428"/>
      <c r="C492" s="405"/>
      <c r="D492" s="405"/>
      <c r="E492" s="424"/>
      <c r="F492" s="424"/>
      <c r="G492" s="424"/>
    </row>
    <row r="493" spans="1:7">
      <c r="A493" s="405" t="s">
        <v>1132</v>
      </c>
      <c r="B493" s="428"/>
      <c r="C493" s="405"/>
      <c r="D493" s="405"/>
      <c r="E493" s="424"/>
      <c r="F493" s="424"/>
      <c r="G493" s="424"/>
    </row>
    <row r="494" spans="1:7">
      <c r="A494" s="405" t="s">
        <v>1133</v>
      </c>
      <c r="B494" s="428"/>
      <c r="C494" s="405"/>
      <c r="D494" s="405"/>
      <c r="E494" s="424"/>
      <c r="F494" s="424"/>
      <c r="G494" s="424"/>
    </row>
    <row r="495" spans="1:7">
      <c r="A495" s="466"/>
      <c r="B495" s="455" t="s">
        <v>1134</v>
      </c>
      <c r="C495" s="436" t="s">
        <v>78</v>
      </c>
      <c r="D495" s="436" t="s">
        <v>1110</v>
      </c>
      <c r="E495" s="436"/>
      <c r="F495" s="436" t="s">
        <v>568</v>
      </c>
      <c r="G495" s="436" t="s">
        <v>1111</v>
      </c>
    </row>
    <row r="496" spans="1:7">
      <c r="A496" s="405" t="s">
        <v>1135</v>
      </c>
      <c r="B496" s="428" t="s">
        <v>744</v>
      </c>
      <c r="C496" s="439" t="s">
        <v>1008</v>
      </c>
      <c r="D496" s="502" t="s">
        <v>1008</v>
      </c>
      <c r="E496" s="424"/>
      <c r="F496" s="447" t="s">
        <v>149</v>
      </c>
      <c r="G496" s="447" t="s">
        <v>149</v>
      </c>
    </row>
    <row r="497" spans="1:7">
      <c r="A497" s="405" t="s">
        <v>1136</v>
      </c>
      <c r="B497" s="428" t="s">
        <v>744</v>
      </c>
      <c r="C497" s="439" t="s">
        <v>1008</v>
      </c>
      <c r="D497" s="502" t="s">
        <v>1008</v>
      </c>
      <c r="E497" s="424"/>
      <c r="F497" s="447" t="s">
        <v>149</v>
      </c>
      <c r="G497" s="447" t="s">
        <v>149</v>
      </c>
    </row>
    <row r="498" spans="1:7">
      <c r="A498" s="405" t="s">
        <v>1137</v>
      </c>
      <c r="B498" s="428" t="s">
        <v>744</v>
      </c>
      <c r="C498" s="439" t="s">
        <v>1008</v>
      </c>
      <c r="D498" s="502" t="s">
        <v>1008</v>
      </c>
      <c r="E498" s="424"/>
      <c r="F498" s="447" t="s">
        <v>149</v>
      </c>
      <c r="G498" s="447" t="s">
        <v>149</v>
      </c>
    </row>
    <row r="499" spans="1:7">
      <c r="A499" s="405" t="s">
        <v>1138</v>
      </c>
      <c r="B499" s="428" t="s">
        <v>744</v>
      </c>
      <c r="C499" s="439" t="s">
        <v>1008</v>
      </c>
      <c r="D499" s="502" t="s">
        <v>1008</v>
      </c>
      <c r="E499" s="424"/>
      <c r="F499" s="447" t="s">
        <v>149</v>
      </c>
      <c r="G499" s="447" t="s">
        <v>149</v>
      </c>
    </row>
    <row r="500" spans="1:7">
      <c r="A500" s="405" t="s">
        <v>1139</v>
      </c>
      <c r="B500" s="428" t="s">
        <v>744</v>
      </c>
      <c r="C500" s="439" t="s">
        <v>1008</v>
      </c>
      <c r="D500" s="502" t="s">
        <v>1008</v>
      </c>
      <c r="E500" s="424"/>
      <c r="F500" s="447" t="s">
        <v>149</v>
      </c>
      <c r="G500" s="447" t="s">
        <v>149</v>
      </c>
    </row>
    <row r="501" spans="1:7">
      <c r="A501" s="405" t="s">
        <v>1140</v>
      </c>
      <c r="B501" s="428" t="s">
        <v>744</v>
      </c>
      <c r="C501" s="439" t="s">
        <v>1008</v>
      </c>
      <c r="D501" s="502" t="s">
        <v>1008</v>
      </c>
      <c r="E501" s="424"/>
      <c r="F501" s="447" t="s">
        <v>149</v>
      </c>
      <c r="G501" s="447" t="s">
        <v>149</v>
      </c>
    </row>
    <row r="502" spans="1:7">
      <c r="A502" s="405" t="s">
        <v>1141</v>
      </c>
      <c r="B502" s="428" t="s">
        <v>744</v>
      </c>
      <c r="C502" s="439" t="s">
        <v>1008</v>
      </c>
      <c r="D502" s="502" t="s">
        <v>1008</v>
      </c>
      <c r="E502" s="424"/>
      <c r="F502" s="447" t="s">
        <v>149</v>
      </c>
      <c r="G502" s="447" t="s">
        <v>149</v>
      </c>
    </row>
    <row r="503" spans="1:7">
      <c r="A503" s="405" t="s">
        <v>1142</v>
      </c>
      <c r="B503" s="428" t="s">
        <v>744</v>
      </c>
      <c r="C503" s="439" t="s">
        <v>1008</v>
      </c>
      <c r="D503" s="502" t="s">
        <v>1008</v>
      </c>
      <c r="E503" s="424"/>
      <c r="F503" s="447" t="s">
        <v>149</v>
      </c>
      <c r="G503" s="447" t="s">
        <v>149</v>
      </c>
    </row>
    <row r="504" spans="1:7">
      <c r="A504" s="405" t="s">
        <v>1143</v>
      </c>
      <c r="B504" s="428" t="s">
        <v>744</v>
      </c>
      <c r="C504" s="439" t="s">
        <v>1008</v>
      </c>
      <c r="D504" s="502" t="s">
        <v>1008</v>
      </c>
      <c r="E504" s="424"/>
      <c r="F504" s="447" t="s">
        <v>149</v>
      </c>
      <c r="G504" s="447" t="s">
        <v>149</v>
      </c>
    </row>
    <row r="505" spans="1:7">
      <c r="A505" s="405" t="s">
        <v>1144</v>
      </c>
      <c r="B505" s="428" t="s">
        <v>744</v>
      </c>
      <c r="C505" s="439" t="s">
        <v>1008</v>
      </c>
      <c r="D505" s="502" t="s">
        <v>1008</v>
      </c>
      <c r="E505" s="424"/>
      <c r="F505" s="447" t="s">
        <v>149</v>
      </c>
      <c r="G505" s="447" t="s">
        <v>149</v>
      </c>
    </row>
    <row r="506" spans="1:7">
      <c r="A506" s="405" t="s">
        <v>1145</v>
      </c>
      <c r="B506" s="428" t="s">
        <v>744</v>
      </c>
      <c r="C506" s="439" t="s">
        <v>1008</v>
      </c>
      <c r="D506" s="502" t="s">
        <v>1008</v>
      </c>
      <c r="E506" s="424"/>
      <c r="F506" s="447" t="s">
        <v>149</v>
      </c>
      <c r="G506" s="447" t="s">
        <v>149</v>
      </c>
    </row>
    <row r="507" spans="1:7">
      <c r="A507" s="405" t="s">
        <v>1146</v>
      </c>
      <c r="B507" s="428" t="s">
        <v>744</v>
      </c>
      <c r="C507" s="439" t="s">
        <v>1008</v>
      </c>
      <c r="D507" s="502" t="s">
        <v>1008</v>
      </c>
      <c r="E507" s="424"/>
      <c r="F507" s="447" t="s">
        <v>149</v>
      </c>
      <c r="G507" s="447" t="s">
        <v>149</v>
      </c>
    </row>
    <row r="508" spans="1:7">
      <c r="A508" s="405" t="s">
        <v>1147</v>
      </c>
      <c r="B508" s="428" t="s">
        <v>744</v>
      </c>
      <c r="C508" s="439" t="s">
        <v>1008</v>
      </c>
      <c r="D508" s="502" t="s">
        <v>1008</v>
      </c>
      <c r="E508" s="424"/>
      <c r="F508" s="447" t="s">
        <v>149</v>
      </c>
      <c r="G508" s="447" t="s">
        <v>149</v>
      </c>
    </row>
    <row r="509" spans="1:7">
      <c r="A509" s="405" t="s">
        <v>1148</v>
      </c>
      <c r="B509" s="428" t="s">
        <v>744</v>
      </c>
      <c r="C509" s="439" t="s">
        <v>1008</v>
      </c>
      <c r="D509" s="502" t="s">
        <v>1008</v>
      </c>
      <c r="E509" s="424"/>
      <c r="F509" s="447" t="s">
        <v>149</v>
      </c>
      <c r="G509" s="447" t="s">
        <v>149</v>
      </c>
    </row>
    <row r="510" spans="1:7">
      <c r="A510" s="405" t="s">
        <v>1149</v>
      </c>
      <c r="B510" s="428" t="s">
        <v>744</v>
      </c>
      <c r="C510" s="439" t="s">
        <v>1008</v>
      </c>
      <c r="D510" s="502" t="s">
        <v>1008</v>
      </c>
      <c r="E510" s="424"/>
      <c r="F510" s="447" t="s">
        <v>149</v>
      </c>
      <c r="G510" s="447" t="s">
        <v>149</v>
      </c>
    </row>
    <row r="511" spans="1:7">
      <c r="A511" s="405" t="s">
        <v>1150</v>
      </c>
      <c r="B511" s="428" t="s">
        <v>744</v>
      </c>
      <c r="C511" s="439" t="s">
        <v>1008</v>
      </c>
      <c r="D511" s="502" t="s">
        <v>1008</v>
      </c>
      <c r="E511" s="424"/>
      <c r="F511" s="447" t="s">
        <v>149</v>
      </c>
      <c r="G511" s="447" t="s">
        <v>149</v>
      </c>
    </row>
    <row r="512" spans="1:7">
      <c r="A512" s="405" t="s">
        <v>1151</v>
      </c>
      <c r="B512" s="428" t="s">
        <v>744</v>
      </c>
      <c r="C512" s="439" t="s">
        <v>1008</v>
      </c>
      <c r="D512" s="502" t="s">
        <v>1008</v>
      </c>
      <c r="E512" s="424"/>
      <c r="F512" s="447" t="s">
        <v>149</v>
      </c>
      <c r="G512" s="447" t="s">
        <v>149</v>
      </c>
    </row>
    <row r="513" spans="1:7">
      <c r="A513" s="405" t="s">
        <v>1152</v>
      </c>
      <c r="B513" s="428" t="s">
        <v>878</v>
      </c>
      <c r="C513" s="439" t="s">
        <v>1008</v>
      </c>
      <c r="D513" s="502" t="s">
        <v>1008</v>
      </c>
      <c r="E513" s="424"/>
      <c r="F513" s="447" t="s">
        <v>149</v>
      </c>
      <c r="G513" s="447" t="s">
        <v>149</v>
      </c>
    </row>
    <row r="514" spans="1:7">
      <c r="A514" s="405" t="s">
        <v>1153</v>
      </c>
      <c r="B514" s="428" t="s">
        <v>118</v>
      </c>
      <c r="C514" s="439">
        <v>0</v>
      </c>
      <c r="D514" s="502">
        <v>0</v>
      </c>
      <c r="E514" s="424"/>
      <c r="F514" s="482">
        <v>0</v>
      </c>
      <c r="G514" s="482">
        <v>0</v>
      </c>
    </row>
    <row r="515" spans="1:7">
      <c r="A515" s="405" t="s">
        <v>1154</v>
      </c>
      <c r="B515" s="428"/>
      <c r="C515" s="405"/>
      <c r="D515" s="405"/>
      <c r="E515" s="424"/>
      <c r="F515" s="424"/>
      <c r="G515" s="424"/>
    </row>
    <row r="516" spans="1:7">
      <c r="A516" s="405" t="s">
        <v>1155</v>
      </c>
      <c r="B516" s="428"/>
      <c r="C516" s="405"/>
      <c r="D516" s="405"/>
      <c r="E516" s="424"/>
      <c r="F516" s="424"/>
      <c r="G516" s="424"/>
    </row>
    <row r="517" spans="1:7">
      <c r="A517" s="405" t="s">
        <v>1156</v>
      </c>
      <c r="B517" s="428"/>
      <c r="C517" s="405"/>
      <c r="D517" s="405"/>
      <c r="E517" s="424"/>
      <c r="F517" s="424"/>
      <c r="G517" s="424"/>
    </row>
    <row r="518" spans="1:7">
      <c r="A518" s="466"/>
      <c r="B518" s="466" t="s">
        <v>1157</v>
      </c>
      <c r="C518" s="436" t="s">
        <v>78</v>
      </c>
      <c r="D518" s="436" t="s">
        <v>1110</v>
      </c>
      <c r="E518" s="436"/>
      <c r="F518" s="436" t="s">
        <v>568</v>
      </c>
      <c r="G518" s="436" t="s">
        <v>1111</v>
      </c>
    </row>
    <row r="519" spans="1:7">
      <c r="A519" s="405" t="s">
        <v>1158</v>
      </c>
      <c r="B519" s="428" t="s">
        <v>908</v>
      </c>
      <c r="C519" s="439" t="s">
        <v>1008</v>
      </c>
      <c r="D519" s="502" t="s">
        <v>1008</v>
      </c>
      <c r="E519" s="424"/>
      <c r="F519" s="447" t="s">
        <v>149</v>
      </c>
      <c r="G519" s="447" t="s">
        <v>149</v>
      </c>
    </row>
    <row r="520" spans="1:7">
      <c r="A520" s="405" t="s">
        <v>1159</v>
      </c>
      <c r="B520" s="428" t="s">
        <v>910</v>
      </c>
      <c r="C520" s="439" t="s">
        <v>1008</v>
      </c>
      <c r="D520" s="502" t="s">
        <v>1008</v>
      </c>
      <c r="E520" s="424"/>
      <c r="F520" s="447" t="s">
        <v>149</v>
      </c>
      <c r="G520" s="447" t="s">
        <v>149</v>
      </c>
    </row>
    <row r="521" spans="1:7">
      <c r="A521" s="405" t="s">
        <v>1160</v>
      </c>
      <c r="B521" s="428" t="s">
        <v>912</v>
      </c>
      <c r="C521" s="439" t="s">
        <v>1008</v>
      </c>
      <c r="D521" s="502" t="s">
        <v>1008</v>
      </c>
      <c r="E521" s="424"/>
      <c r="F521" s="447" t="s">
        <v>149</v>
      </c>
      <c r="G521" s="447" t="s">
        <v>149</v>
      </c>
    </row>
    <row r="522" spans="1:7">
      <c r="A522" s="405" t="s">
        <v>1161</v>
      </c>
      <c r="B522" s="428" t="s">
        <v>914</v>
      </c>
      <c r="C522" s="439" t="s">
        <v>1008</v>
      </c>
      <c r="D522" s="502" t="s">
        <v>1008</v>
      </c>
      <c r="E522" s="424"/>
      <c r="F522" s="447" t="s">
        <v>149</v>
      </c>
      <c r="G522" s="447" t="s">
        <v>149</v>
      </c>
    </row>
    <row r="523" spans="1:7">
      <c r="A523" s="405" t="s">
        <v>1162</v>
      </c>
      <c r="B523" s="428" t="s">
        <v>916</v>
      </c>
      <c r="C523" s="439" t="s">
        <v>1008</v>
      </c>
      <c r="D523" s="502" t="s">
        <v>1008</v>
      </c>
      <c r="E523" s="424"/>
      <c r="F523" s="447" t="s">
        <v>149</v>
      </c>
      <c r="G523" s="447" t="s">
        <v>149</v>
      </c>
    </row>
    <row r="524" spans="1:7">
      <c r="A524" s="405" t="s">
        <v>1163</v>
      </c>
      <c r="B524" s="428" t="s">
        <v>918</v>
      </c>
      <c r="C524" s="439" t="s">
        <v>1008</v>
      </c>
      <c r="D524" s="502" t="s">
        <v>1008</v>
      </c>
      <c r="E524" s="424"/>
      <c r="F524" s="447" t="s">
        <v>149</v>
      </c>
      <c r="G524" s="447" t="s">
        <v>149</v>
      </c>
    </row>
    <row r="525" spans="1:7">
      <c r="A525" s="405" t="s">
        <v>1164</v>
      </c>
      <c r="B525" s="428" t="s">
        <v>920</v>
      </c>
      <c r="C525" s="439" t="s">
        <v>1008</v>
      </c>
      <c r="D525" s="502" t="s">
        <v>1008</v>
      </c>
      <c r="E525" s="424"/>
      <c r="F525" s="447" t="s">
        <v>149</v>
      </c>
      <c r="G525" s="447" t="s">
        <v>149</v>
      </c>
    </row>
    <row r="526" spans="1:7">
      <c r="A526" s="405" t="s">
        <v>1165</v>
      </c>
      <c r="B526" s="428" t="s">
        <v>922</v>
      </c>
      <c r="C526" s="439" t="s">
        <v>1008</v>
      </c>
      <c r="D526" s="502" t="s">
        <v>1008</v>
      </c>
      <c r="E526" s="424"/>
      <c r="F526" s="447" t="s">
        <v>149</v>
      </c>
      <c r="G526" s="447" t="s">
        <v>149</v>
      </c>
    </row>
    <row r="527" spans="1:7">
      <c r="A527" s="405" t="s">
        <v>1166</v>
      </c>
      <c r="B527" s="428" t="s">
        <v>924</v>
      </c>
      <c r="C527" s="439" t="s">
        <v>1008</v>
      </c>
      <c r="D527" s="502" t="s">
        <v>1008</v>
      </c>
      <c r="E527" s="424"/>
      <c r="F527" s="447" t="s">
        <v>149</v>
      </c>
      <c r="G527" s="447" t="s">
        <v>149</v>
      </c>
    </row>
    <row r="528" spans="1:7">
      <c r="A528" s="405" t="s">
        <v>1167</v>
      </c>
      <c r="B528" s="405" t="s">
        <v>878</v>
      </c>
      <c r="C528" s="439" t="s">
        <v>1008</v>
      </c>
      <c r="D528" s="502" t="s">
        <v>1008</v>
      </c>
      <c r="E528" s="424"/>
      <c r="F528" s="447" t="s">
        <v>149</v>
      </c>
      <c r="G528" s="447" t="s">
        <v>149</v>
      </c>
    </row>
    <row r="529" spans="1:7">
      <c r="A529" s="405" t="s">
        <v>1168</v>
      </c>
      <c r="B529" s="428" t="s">
        <v>118</v>
      </c>
      <c r="C529" s="439">
        <v>0</v>
      </c>
      <c r="D529" s="502">
        <v>0</v>
      </c>
      <c r="E529" s="424"/>
      <c r="F529" s="482">
        <v>0</v>
      </c>
      <c r="G529" s="482">
        <v>0</v>
      </c>
    </row>
    <row r="530" spans="1:7">
      <c r="A530" s="405" t="s">
        <v>1169</v>
      </c>
      <c r="B530" s="405"/>
      <c r="C530" s="405"/>
      <c r="D530" s="405"/>
      <c r="E530" s="405"/>
      <c r="F530" s="405"/>
    </row>
    <row r="531" spans="1:7">
      <c r="A531" s="466"/>
      <c r="B531" s="466" t="s">
        <v>1170</v>
      </c>
      <c r="C531" s="436" t="s">
        <v>78</v>
      </c>
      <c r="D531" s="436" t="s">
        <v>858</v>
      </c>
      <c r="E531" s="436"/>
      <c r="F531" s="436" t="s">
        <v>567</v>
      </c>
      <c r="G531" s="436" t="s">
        <v>1111</v>
      </c>
    </row>
    <row r="532" spans="1:7">
      <c r="A532" s="405" t="s">
        <v>1171</v>
      </c>
      <c r="B532" s="428" t="s">
        <v>947</v>
      </c>
      <c r="C532" s="439" t="s">
        <v>1008</v>
      </c>
      <c r="D532" s="502" t="s">
        <v>1008</v>
      </c>
      <c r="E532" s="424"/>
      <c r="F532" s="447" t="s">
        <v>149</v>
      </c>
      <c r="G532" s="447" t="s">
        <v>149</v>
      </c>
    </row>
    <row r="533" spans="1:7">
      <c r="A533" s="405" t="s">
        <v>1172</v>
      </c>
      <c r="B533" s="505" t="s">
        <v>1173</v>
      </c>
      <c r="C533" s="439" t="s">
        <v>1008</v>
      </c>
      <c r="D533" s="502" t="s">
        <v>1008</v>
      </c>
      <c r="E533" s="424"/>
      <c r="F533" s="447" t="s">
        <v>149</v>
      </c>
      <c r="G533" s="447" t="s">
        <v>149</v>
      </c>
    </row>
    <row r="534" spans="1:7">
      <c r="A534" s="405" t="s">
        <v>1174</v>
      </c>
      <c r="B534" s="428" t="s">
        <v>942</v>
      </c>
      <c r="C534" s="439" t="s">
        <v>1008</v>
      </c>
      <c r="D534" s="502" t="s">
        <v>1008</v>
      </c>
      <c r="E534" s="424"/>
      <c r="F534" s="447" t="s">
        <v>149</v>
      </c>
      <c r="G534" s="447" t="s">
        <v>149</v>
      </c>
    </row>
    <row r="535" spans="1:7">
      <c r="A535" s="405" t="s">
        <v>1175</v>
      </c>
      <c r="B535" s="405" t="s">
        <v>878</v>
      </c>
      <c r="C535" s="439" t="s">
        <v>1008</v>
      </c>
      <c r="D535" s="502" t="s">
        <v>1008</v>
      </c>
      <c r="E535" s="424"/>
      <c r="F535" s="447" t="s">
        <v>149</v>
      </c>
      <c r="G535" s="447" t="s">
        <v>149</v>
      </c>
    </row>
    <row r="536" spans="1:7">
      <c r="A536" s="405" t="s">
        <v>1176</v>
      </c>
      <c r="B536" s="428" t="s">
        <v>118</v>
      </c>
      <c r="C536" s="439">
        <v>0</v>
      </c>
      <c r="D536" s="502">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protectedRanges>
    <protectedRange sqref="C372:D372 F372:G372 B375:D398 C401:D401 F401:G401 C404:D411 B413:D421 F413:G421 F423:G423 B435:D443 F435:G443 F445:G471 C445:D471 B458:B471" name="Mortgage Assets III"/>
    <protectedRange sqref="B140:D143 F140:F143 C146:D146 F146:G146 C175:D175 B155:B172 B112:D117 F112:F117 C109:F111 C119:D119 F119 B122:D127 F122:F127 C121:F121 C129:D129 F129 B134:D137 F134:F137 C139:F139" name="Mortgage Assets II"/>
    <protectedRange sqref="C175:D175 C178 B187:D195 F187:G195 C197:D197 F197:G197 C200:D207 B209:D217 F209:G217 B225:C234 B239:C244 F236:G244 D236:D244 C372:D372 D219:D234 F219:G234 C219:C224 C236:C238" name="Mortgage Asset IV"/>
    <protectedRange sqref="C3 B16:D26 F16:F26 B122:B127 B37:B42 B88:D97 B29:D34 F88:F97 C12 C28:D28 F28:F34 C36:D42 F36:F42 C55:D55 C58:F87 C46:F53 C45:E45 C56:E57 C54:E54" name="Mortgage Asset I"/>
    <protectedRange sqref="C264:D267 C302:D303 C287:D290" name="Optional ECBECAIs_2"/>
    <protectedRange sqref="B246:B263 B269:B286" name="Mortgage Assets III_1"/>
    <protectedRange sqref="F321:G369 B321:D369 C315:D318 C305:D311 C292:D301 C269:D286 C246:D263"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45" name="Mortgage Asset I_1"/>
    <protectedRange sqref="F54:F57"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rgb="FFC00000"/>
  </sheetPr>
  <dimension ref="A1:A27"/>
  <sheetViews>
    <sheetView topLeftCell="A2" workbookViewId="0">
      <selection activeCell="D63" sqref="D63"/>
    </sheetView>
  </sheetViews>
  <sheetFormatPr baseColWidth="10" defaultRowHeight="12.75"/>
  <cols>
    <col min="1" max="1" width="14.7109375" bestFit="1" customWidth="1"/>
  </cols>
  <sheetData>
    <row r="1" spans="1:1">
      <c r="A1" t="s">
        <v>4652</v>
      </c>
    </row>
    <row r="2" spans="1:1">
      <c r="A2" t="s">
        <v>4653</v>
      </c>
    </row>
    <row r="3" spans="1:1">
      <c r="A3" t="s">
        <v>4654</v>
      </c>
    </row>
    <row r="4" spans="1:1">
      <c r="A4" t="s">
        <v>4655</v>
      </c>
    </row>
    <row r="5" spans="1:1">
      <c r="A5" t="s">
        <v>4656</v>
      </c>
    </row>
    <row r="6" spans="1:1">
      <c r="A6" t="s">
        <v>4657</v>
      </c>
    </row>
    <row r="7" spans="1:1">
      <c r="A7" t="s">
        <v>4658</v>
      </c>
    </row>
    <row r="8" spans="1:1">
      <c r="A8" t="s">
        <v>4659</v>
      </c>
    </row>
    <row r="9" spans="1:1">
      <c r="A9" t="s">
        <v>4660</v>
      </c>
    </row>
    <row r="10" spans="1:1">
      <c r="A10" t="s">
        <v>4661</v>
      </c>
    </row>
    <row r="11" spans="1:1">
      <c r="A11" t="s">
        <v>4662</v>
      </c>
    </row>
    <row r="12" spans="1:1">
      <c r="A12" t="s">
        <v>4663</v>
      </c>
    </row>
    <row r="13" spans="1:1">
      <c r="A13" t="s">
        <v>4664</v>
      </c>
    </row>
    <row r="14" spans="1:1">
      <c r="A14" t="s">
        <v>4665</v>
      </c>
    </row>
    <row r="15" spans="1:1">
      <c r="A15" t="s">
        <v>4666</v>
      </c>
    </row>
    <row r="16" spans="1:1">
      <c r="A16" t="s">
        <v>4667</v>
      </c>
    </row>
    <row r="17" spans="1:1">
      <c r="A17" t="s">
        <v>4668</v>
      </c>
    </row>
    <row r="18" spans="1:1">
      <c r="A18" t="s">
        <v>4669</v>
      </c>
    </row>
    <row r="19" spans="1:1">
      <c r="A19" t="s">
        <v>4670</v>
      </c>
    </row>
    <row r="20" spans="1:1">
      <c r="A20" t="s">
        <v>4671</v>
      </c>
    </row>
    <row r="21" spans="1:1">
      <c r="A21" t="s">
        <v>4672</v>
      </c>
    </row>
    <row r="22" spans="1:1">
      <c r="A22" t="s">
        <v>4673</v>
      </c>
    </row>
    <row r="23" spans="1:1">
      <c r="A23" t="s">
        <v>4674</v>
      </c>
    </row>
    <row r="24" spans="1:1">
      <c r="A24" t="s">
        <v>4675</v>
      </c>
    </row>
    <row r="25" spans="1:1">
      <c r="A25" t="s">
        <v>4676</v>
      </c>
    </row>
    <row r="26" spans="1:1">
      <c r="A26" t="s">
        <v>4677</v>
      </c>
    </row>
    <row r="27" spans="1:1">
      <c r="A27" t="s">
        <v>4678</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1181</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1182</v>
      </c>
      <c r="E6" s="200" t="s">
        <v>663</v>
      </c>
      <c r="F6" s="200" t="s">
        <v>1183</v>
      </c>
      <c r="G6" s="200" t="s">
        <v>317</v>
      </c>
      <c r="H6" s="193" t="s">
        <v>1184</v>
      </c>
      <c r="I6" s="200" t="s">
        <v>1185</v>
      </c>
      <c r="J6" s="200" t="s">
        <v>1186</v>
      </c>
      <c r="K6" s="200" t="s">
        <v>1187</v>
      </c>
      <c r="L6" s="200" t="s">
        <v>1188</v>
      </c>
      <c r="M6" s="200" t="s">
        <v>1189</v>
      </c>
      <c r="N6" s="200" t="s">
        <v>1190</v>
      </c>
      <c r="O6" s="200" t="s">
        <v>319</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199</v>
      </c>
      <c r="C10" s="10">
        <v>5</v>
      </c>
      <c r="D10" s="194" t="s">
        <v>1297</v>
      </c>
      <c r="E10" s="193" t="s">
        <v>671</v>
      </c>
      <c r="F10" s="193" t="s">
        <v>1246</v>
      </c>
      <c r="G10" s="193" t="s">
        <v>317</v>
      </c>
      <c r="H10" s="193" t="s">
        <v>1298</v>
      </c>
      <c r="I10" s="193" t="s">
        <v>1299</v>
      </c>
      <c r="J10" s="193" t="s">
        <v>1300</v>
      </c>
      <c r="K10" s="193" t="s">
        <v>1301</v>
      </c>
      <c r="L10" s="193" t="s">
        <v>1302</v>
      </c>
      <c r="M10" s="193" t="s">
        <v>1303</v>
      </c>
      <c r="N10" s="193" t="s">
        <v>1304</v>
      </c>
      <c r="O10" s="193" t="s">
        <v>319</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325</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311</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321</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51EFF3A7-EBAD-4444-AC2F-4C032192BE96}" scale="85" fitToPage="1" state="veryHidden">
      <pageMargins left="0" right="0" top="0" bottom="0" header="0" footer="0"/>
      <pageSetup paperSize="9" scale="30" orientation="landscape" r:id="rId1"/>
      <headerFooter alignWithMargins="0"/>
    </customSheetView>
    <customSheetView guid="{177A950E-F986-4F9F-BF7A-3EE97148E8BF}" scale="70" fitToPage="1" showRuler="0" topLeftCell="V1">
      <selection activeCell="AF4" sqref="AF4"/>
      <pageMargins left="0" right="0" top="0" bottom="0" header="0" footer="0"/>
      <pageSetup paperSize="9" scale="31" orientation="landscape" verticalDpi="0"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39" t="s">
        <v>1602</v>
      </c>
      <c r="B1" s="539"/>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63">
      <c r="C33" s="20">
        <v>28</v>
      </c>
      <c r="D33" s="35" t="s">
        <v>1674</v>
      </c>
      <c r="E33" s="208" t="s">
        <v>1675</v>
      </c>
      <c r="F33" s="188" t="s">
        <v>1676</v>
      </c>
      <c r="K33" s="142"/>
    </row>
    <row r="34" spans="3:11" ht="141.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118</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118</v>
      </c>
      <c r="E289" s="5" t="s">
        <v>1958</v>
      </c>
      <c r="F289" s="222" t="s">
        <v>118</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118</v>
      </c>
      <c r="E298" s="64" t="s">
        <v>1958</v>
      </c>
      <c r="F298" s="158" t="s">
        <v>118</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118</v>
      </c>
      <c r="E306" s="64" t="s">
        <v>1958</v>
      </c>
      <c r="F306" s="158" t="s">
        <v>118</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118</v>
      </c>
      <c r="E314" s="64" t="s">
        <v>1958</v>
      </c>
      <c r="F314" s="158" t="s">
        <v>118</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116</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116</v>
      </c>
      <c r="E327" s="342" t="s">
        <v>2043</v>
      </c>
      <c r="F327" s="159" t="s">
        <v>2044</v>
      </c>
      <c r="K327" s="142"/>
    </row>
    <row r="328" spans="3:11" ht="13.5" customHeight="1" thickTop="1">
      <c r="C328" s="20">
        <v>323</v>
      </c>
      <c r="D328" s="152" t="s">
        <v>118</v>
      </c>
      <c r="E328" s="64" t="s">
        <v>1958</v>
      </c>
      <c r="F328" s="158" t="s">
        <v>118</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118</v>
      </c>
      <c r="E334" s="64" t="s">
        <v>1958</v>
      </c>
      <c r="F334" s="158" t="s">
        <v>118</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118</v>
      </c>
      <c r="E341" s="64" t="s">
        <v>1958</v>
      </c>
      <c r="F341" s="158" t="s">
        <v>118</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118</v>
      </c>
      <c r="E349" s="64" t="s">
        <v>1958</v>
      </c>
      <c r="F349" s="158" t="s">
        <v>118</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118</v>
      </c>
      <c r="E358" s="64" t="s">
        <v>1958</v>
      </c>
      <c r="F358" s="158" t="s">
        <v>118</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118</v>
      </c>
      <c r="E366" s="353" t="s">
        <v>1958</v>
      </c>
      <c r="F366" s="230" t="s">
        <v>118</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118</v>
      </c>
      <c r="E371" s="64" t="s">
        <v>1958</v>
      </c>
      <c r="F371" s="158" t="s">
        <v>118</v>
      </c>
      <c r="K371" s="142"/>
    </row>
    <row r="372" spans="3:11" ht="19.5" customHeight="1">
      <c r="C372" s="20">
        <v>367</v>
      </c>
      <c r="D372" s="95" t="s">
        <v>2155</v>
      </c>
      <c r="E372" s="62" t="s">
        <v>2156</v>
      </c>
      <c r="F372" s="95" t="s">
        <v>2157</v>
      </c>
      <c r="K372" s="142"/>
    </row>
    <row r="373" spans="3:11" ht="12.75" customHeight="1">
      <c r="C373" s="20">
        <v>368</v>
      </c>
      <c r="D373" s="157" t="s">
        <v>118</v>
      </c>
      <c r="E373" s="64" t="s">
        <v>1958</v>
      </c>
      <c r="F373" s="229" t="s">
        <v>118</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118</v>
      </c>
      <c r="E412" s="59" t="s">
        <v>1958</v>
      </c>
      <c r="F412" s="219" t="s">
        <v>118</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118</v>
      </c>
      <c r="E415" s="64" t="s">
        <v>1958</v>
      </c>
      <c r="F415" s="219" t="s">
        <v>118</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118</v>
      </c>
      <c r="E418" s="64" t="s">
        <v>1958</v>
      </c>
      <c r="F418" s="219" t="s">
        <v>118</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118</v>
      </c>
      <c r="E421" s="64" t="s">
        <v>1958</v>
      </c>
      <c r="F421" s="219" t="s">
        <v>118</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118</v>
      </c>
      <c r="E424" s="64" t="s">
        <v>1958</v>
      </c>
      <c r="F424" s="219" t="s">
        <v>118</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118</v>
      </c>
      <c r="E427" s="64" t="s">
        <v>1958</v>
      </c>
      <c r="F427" s="219" t="s">
        <v>118</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118</v>
      </c>
      <c r="E430" s="64" t="s">
        <v>1958</v>
      </c>
      <c r="F430" s="219" t="s">
        <v>118</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118</v>
      </c>
      <c r="E451" s="184" t="s">
        <v>1958</v>
      </c>
      <c r="F451" s="234" t="s">
        <v>118</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118</v>
      </c>
      <c r="E459" s="353" t="s">
        <v>1958</v>
      </c>
      <c r="F459" s="230" t="s">
        <v>118</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116</v>
      </c>
      <c r="E472" s="340" t="s">
        <v>2043</v>
      </c>
      <c r="F472" s="226" t="s">
        <v>2292</v>
      </c>
      <c r="K472" s="142"/>
    </row>
    <row r="473" spans="3:11" ht="13.5" thickTop="1">
      <c r="C473" s="20">
        <v>468</v>
      </c>
      <c r="D473" s="147" t="s">
        <v>118</v>
      </c>
      <c r="E473" s="64" t="s">
        <v>1958</v>
      </c>
      <c r="F473" s="219" t="s">
        <v>118</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118</v>
      </c>
      <c r="E476" s="64" t="s">
        <v>1958</v>
      </c>
      <c r="F476" s="230" t="s">
        <v>118</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40" t="s">
        <v>2996</v>
      </c>
      <c r="E901" s="541"/>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40" t="s">
        <v>3038</v>
      </c>
      <c r="E948" s="542"/>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25.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40" t="s">
        <v>3067</v>
      </c>
      <c r="E964" s="542"/>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7" t="s">
        <v>3082</v>
      </c>
      <c r="E973" s="538"/>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149</v>
      </c>
      <c r="K1000" s="142"/>
    </row>
    <row r="1001" spans="3:11" ht="51">
      <c r="C1001" s="20">
        <v>996</v>
      </c>
      <c r="D1001" s="372" t="s">
        <v>3146</v>
      </c>
      <c r="E1001" s="385" t="s">
        <v>3147</v>
      </c>
      <c r="F1001" s="248" t="s">
        <v>149</v>
      </c>
      <c r="K1001" s="142"/>
    </row>
    <row r="1002" spans="3:11" ht="25.5">
      <c r="C1002" s="20">
        <v>997</v>
      </c>
      <c r="D1002" s="372" t="s">
        <v>3148</v>
      </c>
      <c r="E1002" s="379" t="s">
        <v>3149</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313</v>
      </c>
      <c r="E1116" s="184" t="s">
        <v>3175</v>
      </c>
      <c r="F1116" s="245" t="s">
        <v>313</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317</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319</v>
      </c>
      <c r="E1127" s="184" t="s">
        <v>319</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311</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116</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116</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149</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27.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02">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116</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149</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149</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149</v>
      </c>
    </row>
    <row r="1473" spans="3:6">
      <c r="C1473" s="64">
        <v>964.55</v>
      </c>
      <c r="D1473" s="64" t="s">
        <v>3894</v>
      </c>
      <c r="E1473" s="64" t="s">
        <v>3895</v>
      </c>
      <c r="F1473" s="64" t="s">
        <v>3896</v>
      </c>
    </row>
    <row r="1474" spans="3:6">
      <c r="C1474" s="64">
        <v>964.56</v>
      </c>
      <c r="D1474" s="64" t="s">
        <v>3897</v>
      </c>
      <c r="E1474" s="64" t="s">
        <v>3898</v>
      </c>
      <c r="F1474" s="264" t="s">
        <v>149</v>
      </c>
    </row>
    <row r="1475" spans="3:6">
      <c r="C1475" s="64">
        <v>964.57</v>
      </c>
      <c r="D1475" s="64" t="s">
        <v>3899</v>
      </c>
      <c r="E1475" s="64" t="s">
        <v>3900</v>
      </c>
      <c r="F1475" s="264" t="s">
        <v>149</v>
      </c>
    </row>
    <row r="1476" spans="3:6">
      <c r="C1476" s="64">
        <v>964.58</v>
      </c>
      <c r="D1476" s="169" t="s">
        <v>3901</v>
      </c>
      <c r="E1476" s="64" t="s">
        <v>3902</v>
      </c>
      <c r="F1476" s="169" t="s">
        <v>149</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149</v>
      </c>
      <c r="E1562" s="169" t="s">
        <v>149</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149</v>
      </c>
      <c r="E1576" s="64" t="s">
        <v>4132</v>
      </c>
      <c r="F1576" s="169" t="s">
        <v>149</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51">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325</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323</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315</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116</v>
      </c>
      <c r="E1843" s="283" t="s">
        <v>4548</v>
      </c>
      <c r="F1843" s="283" t="s">
        <v>2292</v>
      </c>
    </row>
    <row r="1844" spans="3:6">
      <c r="C1844" s="64">
        <v>1839</v>
      </c>
      <c r="D1844" s="283" t="s">
        <v>4549</v>
      </c>
      <c r="E1844" s="297" t="s">
        <v>4550</v>
      </c>
      <c r="F1844" s="283" t="s">
        <v>4549</v>
      </c>
    </row>
    <row r="1845" spans="3:6" ht="15">
      <c r="C1845" s="536" t="s">
        <v>4551</v>
      </c>
      <c r="D1845" s="536"/>
      <c r="E1845" s="536"/>
      <c r="F1845" s="536"/>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116</v>
      </c>
      <c r="E1875" s="64" t="s">
        <v>116</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51EFF3A7-EBAD-4444-AC2F-4C032192BE96}" state="veryHidden" topLeftCell="A1724">
      <selection activeCell="A1723" sqref="A1723"/>
      <pageMargins left="0" right="0" top="0" bottom="0" header="0" footer="0"/>
      <pageSetup paperSize="9" orientation="portrait" r:id="rId1"/>
      <headerFooter alignWithMargins="0"/>
    </customSheetView>
    <customSheetView guid="{177A950E-F986-4F9F-BF7A-3EE97148E8BF}" scale="70" showRuler="0">
      <selection activeCell="E978" sqref="E978"/>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xml version="1.0" encoding="utf-8"?>
<p:properties xmlns:p="http://schemas.microsoft.com/office/2006/metadata/properties" xmlns:xsi="http://www.w3.org/2001/XMLSchema-instance" xmlns:pc="http://schemas.microsoft.com/office/infopath/2007/PartnerControls">
  <documentManagement/>
</p:properties>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B33F67A7-FDF3-407B-8C10-3A1AC68D0031}">
  <ds:schemaRefs>
    <ds:schemaRef ds:uri="http://schemas.microsoft.com/DataMashup"/>
  </ds:schemaRefs>
</ds:datastoreItem>
</file>

<file path=customXml/itemProps2.xml><?xml version="1.0" encoding="utf-8"?>
<ds:datastoreItem xmlns:ds="http://schemas.openxmlformats.org/officeDocument/2006/customXml" ds:itemID="{AC89BAB1-F20B-42E0-9011-5F29CFCE6500}">
  <ds:schemaRefs/>
</ds:datastoreItem>
</file>

<file path=customXml/itemProps3.xml><?xml version="1.0" encoding="utf-8"?>
<ds:datastoreItem xmlns:ds="http://schemas.openxmlformats.org/officeDocument/2006/customXml" ds:itemID="{1EF7387B-28D3-4651-A896-FAA90B726915}">
  <ds:schemaRefs/>
</ds:datastoreItem>
</file>

<file path=customXml/itemProps4.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5.xml><?xml version="1.0" encoding="utf-8"?>
<ds:datastoreItem xmlns:ds="http://schemas.openxmlformats.org/officeDocument/2006/customXml" ds:itemID="{9BAB0580-DDD3-426F-8070-8BFC7AF5E340}">
  <ds:schemaRefs/>
</ds:datastoreItem>
</file>

<file path=customXml/itemProps6.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7.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8.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365592BA-F5D0-4E92-9C12-9504D8078D42}">
  <ds:schemaRefs/>
</ds:datastoreItem>
</file>

<file path=customXml/itemProps10.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1.xml><?xml version="1.0" encoding="utf-8"?>
<ds:datastoreItem xmlns:ds="http://schemas.openxmlformats.org/officeDocument/2006/customXml" ds:itemID="{7507B258-3AE9-4C45-AD36-E2E45B6A4097}">
  <ds:schemaRefs/>
</ds:datastoreItem>
</file>

<file path=customXml/itemProps12.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13.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14.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15.xml><?xml version="1.0" encoding="utf-8"?>
<ds:datastoreItem xmlns:ds="http://schemas.openxmlformats.org/officeDocument/2006/customXml" ds:itemID="{40A26624-266A-47E5-A697-C5070611F632}">
  <ds:schemaRefs/>
</ds:datastoreItem>
</file>

<file path=customXml/itemProps16.xml><?xml version="1.0" encoding="utf-8"?>
<ds:datastoreItem xmlns:ds="http://schemas.openxmlformats.org/officeDocument/2006/customXml" ds:itemID="{38FF9CA1-04FC-4899-A85A-0CD3A5C6A76A}">
  <ds:schemaRefs/>
</ds:datastoreItem>
</file>

<file path=customXml/itemProps17.xml><?xml version="1.0" encoding="utf-8"?>
<ds:datastoreItem xmlns:ds="http://schemas.openxmlformats.org/officeDocument/2006/customXml" ds:itemID="{1BABDBF5-1C5C-4D74-B9FF-53C717757EF6}">
  <ds:schemaRefs/>
</ds:datastoreItem>
</file>

<file path=customXml/itemProps18.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19.xml><?xml version="1.0" encoding="utf-8"?>
<ds:datastoreItem xmlns:ds="http://schemas.openxmlformats.org/officeDocument/2006/customXml" ds:itemID="{F172B6D7-D18D-4A11-BB8A-2EA249CBFAB7}">
  <ds:schemaRefs/>
</ds:datastoreItem>
</file>

<file path=customXml/itemProps20.xml><?xml version="1.0" encoding="utf-8"?>
<ds:datastoreItem xmlns:ds="http://schemas.openxmlformats.org/officeDocument/2006/customXml" ds:itemID="{CEB721B2-7D35-4D2B-9EB1-563286F97DF2}">
  <ds:schemaRefs/>
</ds:datastoreItem>
</file>

<file path=customXml/itemProps21.xml><?xml version="1.0" encoding="utf-8"?>
<ds:datastoreItem xmlns:ds="http://schemas.openxmlformats.org/officeDocument/2006/customXml" ds:itemID="{DA729D57-B264-40F8-845F-AF40B3141F21}">
  <ds:schemaRefs/>
</ds:datastoreItem>
</file>

<file path=customXml/itemProps22.xml><?xml version="1.0" encoding="utf-8"?>
<ds:datastoreItem xmlns:ds="http://schemas.openxmlformats.org/officeDocument/2006/customXml" ds:itemID="{56A41FC9-26F9-4595-8B07-35C348795AB0}">
  <ds:schemaRefs/>
</ds:datastoreItem>
</file>

<file path=customXml/itemProps23.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24.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25.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26.xml><?xml version="1.0" encoding="utf-8"?>
<ds:datastoreItem xmlns:ds="http://schemas.openxmlformats.org/officeDocument/2006/customXml" ds:itemID="{84ADE108-A0CE-4DDF-B4B4-1762439A09B3}">
  <ds:schemaRefs/>
</ds:datastoreItem>
</file>

<file path=customXml/itemProps27.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8.xml><?xml version="1.0" encoding="utf-8"?>
<ds:datastoreItem xmlns:ds="http://schemas.openxmlformats.org/officeDocument/2006/customXml" ds:itemID="{7A04B3B1-7F11-4C1A-9359-516680FC03D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2024-05-03T13:08:49Z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