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P:\Q1 2020\02 Analyst File\"/>
    </mc:Choice>
  </mc:AlternateContent>
  <xr:revisionPtr revIDLastSave="0" documentId="13_ncr:1_{A4A21EA0-A579-4E52-9A0E-83596647A92F}" xr6:coauthVersionLast="41" xr6:coauthVersionMax="41" xr10:uidLastSave="{00000000-0000-0000-0000-000000000000}"/>
  <bookViews>
    <workbookView xWindow="-120" yWindow="-120" windowWidth="29040" windowHeight="158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(share)'!$A$1:$P$34</definedName>
    <definedName name="_xlnm.Print_Area" localSheetId="3">'BG T03 (P&amp;L)'!$A$1:$Q$26</definedName>
    <definedName name="_xlnm.Print_Area" localSheetId="4">'BG T04 (Balance Sheet)'!$A$1:$N$48</definedName>
    <definedName name="_xlnm.Print_Area" localSheetId="5">'BG T05 (Segments)'!$A$1:$R$175</definedName>
    <definedName name="_xlnm.Print_Area" localSheetId="6">'BG T06 (Geo split - Assets)'!$A$1:$O$32</definedName>
    <definedName name="_xlnm.Print_Area" localSheetId="7">'BG T07 (Product split - Assets)'!$A$1:$O$24</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B34" i="2" l="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<sst xmlns="http://schemas.openxmlformats.org/spreadsheetml/2006/main" count="883" uniqueCount="223">
  <si>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</si>
  <si>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</si>
  <si>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</si>
  <si>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</si>
  <si>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</si>
  <si>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</si>
  <si>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</si>
  <si>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</si>
  <si>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</si>
  <si>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</si>
  <si>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</si>
  <si>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</si>
  <si>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</si>
  <si>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</si>
  <si>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</si>
  <si>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</si>
  <si>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</si>
  <si>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</si>
  <si>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</si>
  <si>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</si>
  <si>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</si>
  <si>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</si>
  <si>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</si>
  <si>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</si>
  <si>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</si>
  <si>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</si>
  <si>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</si>
  <si>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</si>
  <si>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</si>
  <si>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</si>
  <si>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</si>
  <si>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</si>
  <si>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</si>
  <si>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</si>
  <si>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</si>
  <si>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</si>
  <si>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</si>
  <si>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</si>
  <si>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</si>
  <si>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</si>
  <si>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</si>
  <si>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</si>
  <si>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</si>
  <si>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</si>
  <si>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</si>
  <si>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</si>
  <si>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</si>
  <si>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</si>
  <si>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</si>
  <si>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</si>
  <si>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</si>
  <si>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</si>
  <si>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</si>
  <si>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</si>
  <si>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</si>
  <si>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</si>
  <si>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</si>
  <si>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</si>
  <si>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</si>
  <si>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</si>
  <si>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</si>
  <si>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</si>
  <si>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</si>
  <si>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</si>
  <si>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</si>
  <si>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</si>
  <si>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</si>
  <si>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</si>
  <si>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</si>
  <si>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</si>
  <si>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</si>
  <si>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</si>
  <si>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</si>
  <si>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</si>
  <si>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</si>
  <si>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</si>
  <si>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</si>
  <si>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</si>
  <si>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</si>
  <si>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</si>
  <si>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</si>
  <si>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</si>
  <si>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</si>
  <si>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</si>
  <si>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</si>
  <si>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</si>
  <si>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</si>
  <si>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</si>
  <si>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</si>
  <si>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</si>
  <si>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</si>
  <si>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</si>
  <si>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</si>
  <si>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</si>
  <si>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</si>
  <si>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</si>
  <si>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</si>
  <si>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</si>
  <si>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</si>
  <si>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</si>
  <si>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</si>
  <si>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</si>
  <si>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</si>
  <si>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</si>
  <si>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</si>
  <si>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</si>
  <si>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</si>
  <si>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</si>
  <si>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</si>
  <si>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</si>
  <si>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</si>
  <si>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</si>
  <si>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</si>
  <si>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</si>
  <si>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</si>
  <si>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</si>
  <si>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</si>
  <si>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</si>
  <si>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</si>
  <si>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</si>
  <si>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</si>
  <si>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</si>
  <si>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</si>
  <si>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</si>
  <si>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</si>
  <si>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</si>
  <si>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</si>
  <si>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</si>
  <si>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</si>
  <si>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</si>
  <si>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</si>
  <si>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</si>
  <si>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</si>
  <si>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</si>
  <si>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</si>
  <si>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</si>
  <si>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</si>
  <si>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</si>
  <si>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</si>
  <si>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</si>
  <si>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</si>
  <si>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</si>
  <si>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</si>
  <si>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</si>
  <si>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</si>
  <si>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</si>
  <si>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</si>
  <si>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</si>
  <si>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</si>
  <si>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</si>
  <si>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</si>
  <si>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</si>
  <si>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</si>
  <si>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</si>
  <si>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</si>
  <si>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</si>
  <si>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</si>
  <si>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</si>
  <si>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</si>
  <si>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</si>
  <si>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</si>
  <si>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</si>
  <si>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</si>
  <si>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</si>
  <si>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</si>
  <si>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</si>
  <si>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</si>
  <si>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</si>
  <si>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</si>
  <si>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</si>
  <si>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</si>
  <si>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</si>
  <si>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</si>
  <si>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</si>
  <si>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r>
      <t>Portfolios</t>
    </r>
    <r>
      <rPr>
        <vertAlign val="superscript"/>
        <sz val="8"/>
        <color theme="1"/>
        <rFont val="Segoe UI"/>
        <family val="2"/>
      </rPr>
      <t>1)</t>
    </r>
  </si>
  <si>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</si>
  <si>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</si>
  <si>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</si>
  <si>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</si>
  <si>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</si>
  <si>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</si>
  <si>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</si>
  <si>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</si>
  <si>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</si>
  <si>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Tier 1 capital / total exposure (calculation according to CRR)</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</si>
  <si>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</si>
  <si>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</si>
  <si>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</si>
  <si>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</si>
  <si>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</si>
  <si>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</si>
  <si>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</si>
  <si>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</si>
  <si>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</si>
  <si>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</si>
  <si>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</si>
  <si>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</si>
  <si>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</si>
  <si>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</si>
  <si>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</si>
  <si>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</si>
  <si>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</si>
  <si>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</si>
  <si>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IFRS equity (excluding AT1 capital, excluding dividend) / number of shares outstanding</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</si>
  <si>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</si>
  <si>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</si>
  <si>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</si>
  <si>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</si>
  <si>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</si>
  <si>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</si>
  <si>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</si>
  <si>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</si>
  <si>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1) deducted dividend accurals</t>
  </si>
  <si>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</si>
  <si>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</si>
  <si>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</si>
  <si>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</si>
  <si>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</si>
  <si>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</si>
  <si>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t>1) Portfolios comprised primarily of UK and French performing mortgages</t>
  </si>
  <si>
    <r>
      <t xml:space="preserve">Common Equity Tier 1 capital </t>
    </r>
    <r>
      <rPr>
        <vertAlign val="superscript"/>
        <sz val="8"/>
        <rFont val="Segoe UI"/>
        <family val="2"/>
      </rPr>
      <t>2)</t>
    </r>
  </si>
  <si>
    <t>2) CET1 2020: post dividend 2019 and interim dividend 2020</t>
  </si>
  <si>
    <t>including interim profit and no dividend accruals considered; at year end dividend
deducted; Q1 ’20 deducts dividend for FY ’19 and Q1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</si>
</sst>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3">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b/>
      <sz val="11"/>
      <name val="Calibri"/>
      <family val="2"/>
      <scheme val="minor"/>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68">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style="thick">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style="thick">
        <color theme="0"/>
      </right>
      <top style="thick">
        <color theme="0"/>
      </top>
      <bottom/>
      <diagonal/>
    </border>
    <border>
      <left style="thick">
        <color theme="0"/>
      </left>
      <right style="thick">
        <color theme="0"/>
      </right>
      <top style="thin">
        <color indexed="9"/>
      </top>
      <bottom/>
      <diagonal/>
    </border>
    <border>
      <left style="thick">
        <color theme="0"/>
      </left>
      <right style="thick">
        <color theme="0"/>
      </right>
      <top style="thin">
        <color theme="0"/>
      </top>
      <bottom style="thin">
        <color indexed="55"/>
      </bottom>
      <diagonal/>
    </border>
    <border>
      <left style="thick">
        <color theme="0"/>
      </left>
      <right style="thick">
        <color theme="0"/>
      </right>
      <top style="thin">
        <color theme="0" tint="-0.499984740745262"/>
      </top>
      <bottom style="thin">
        <color theme="0" tint="-0.499984740745262"/>
      </bottom>
      <diagonal/>
    </border>
    <border>
      <left style="thick">
        <color theme="0"/>
      </left>
      <right style="thick">
        <color theme="0"/>
      </right>
      <top/>
      <bottom style="thin">
        <color indexed="9"/>
      </bottom>
      <diagonal/>
    </border>
    <border>
      <left style="thick">
        <color theme="0"/>
      </left>
      <right style="thick">
        <color theme="0"/>
      </right>
      <top style="thin">
        <color indexed="55"/>
      </top>
      <bottom/>
      <diagonal/>
    </border>
  </borders>
  <cellStyleXfs count="174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68" fontId="2" fillId="20" borderId="42"/>
    <xf numFmtId="189" fontId="2" fillId="20" borderId="42"/>
    <xf numFmtId="189" fontId="2" fillId="20" borderId="42"/>
    <xf numFmtId="168" fontId="2" fillId="20" borderId="42"/>
    <xf numFmtId="189" fontId="2" fillId="20" borderId="42"/>
    <xf numFmtId="189" fontId="2" fillId="20" borderId="42"/>
    <xf numFmtId="189" fontId="2" fillId="20" borderId="42"/>
    <xf numFmtId="189" fontId="2" fillId="20" borderId="42"/>
    <xf numFmtId="189" fontId="2" fillId="20" borderId="42"/>
    <xf numFmtId="168" fontId="2" fillId="20" borderId="42"/>
    <xf numFmtId="168" fontId="2" fillId="20" borderId="42"/>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3" applyNumberFormat="0" applyFill="0" applyAlignment="0" applyProtection="0"/>
    <xf numFmtId="180" fontId="39" fillId="0" borderId="43" applyNumberFormat="0" applyFill="0" applyAlignment="0" applyProtection="0"/>
    <xf numFmtId="180" fontId="39" fillId="0" borderId="43" applyNumberFormat="0" applyFill="0" applyAlignment="0" applyProtection="0"/>
    <xf numFmtId="180" fontId="40" fillId="0" borderId="44" applyNumberFormat="0" applyFill="0" applyProtection="0">
      <alignment horizontal="center"/>
    </xf>
    <xf numFmtId="180" fontId="40" fillId="0" borderId="44" applyNumberFormat="0" applyFill="0" applyProtection="0">
      <alignment horizontal="center"/>
    </xf>
    <xf numFmtId="180" fontId="40" fillId="0" borderId="44"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5"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6"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7"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8" applyNumberFormat="0" applyFont="0" applyFill="0" applyAlignment="0"/>
    <xf numFmtId="199" fontId="1" fillId="0" borderId="0" applyFont="0" applyFill="0" applyBorder="0" applyAlignment="0"/>
    <xf numFmtId="200" fontId="45" fillId="0" borderId="49" applyFill="0" applyBorder="0"/>
    <xf numFmtId="200" fontId="45" fillId="0" borderId="49" applyFill="0" applyBorder="0"/>
    <xf numFmtId="37" fontId="51" fillId="0" borderId="0">
      <alignment horizontal="left" vertical="center"/>
    </xf>
    <xf numFmtId="37" fontId="51" fillId="0" borderId="0">
      <alignment horizontal="left" vertical="center"/>
    </xf>
    <xf numFmtId="200" fontId="2" fillId="0" borderId="50" applyBorder="0" applyAlignment="0"/>
    <xf numFmtId="201" fontId="52" fillId="0" borderId="0" applyBorder="0">
      <alignment horizontal="center" vertical="center"/>
    </xf>
    <xf numFmtId="202" fontId="45" fillId="0" borderId="0" applyBorder="0"/>
    <xf numFmtId="202" fontId="45" fillId="0" borderId="0" applyBorder="0"/>
    <xf numFmtId="3" fontId="45" fillId="0" borderId="49" applyBorder="0"/>
    <xf numFmtId="3" fontId="45" fillId="0" borderId="49" applyBorder="0"/>
    <xf numFmtId="0" fontId="53" fillId="45" borderId="51" applyNumberFormat="0" applyAlignment="0" applyProtection="0"/>
    <xf numFmtId="0" fontId="53" fillId="45" borderId="51" applyNumberFormat="0" applyAlignment="0" applyProtection="0"/>
    <xf numFmtId="0" fontId="53" fillId="45" borderId="51"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2" applyNumberFormat="0" applyFill="0" applyProtection="0">
      <alignment horizontal="center" vertical="center" wrapText="1"/>
    </xf>
    <xf numFmtId="0" fontId="56" fillId="45" borderId="53" applyNumberFormat="0" applyAlignment="0" applyProtection="0"/>
    <xf numFmtId="0" fontId="56" fillId="45" borderId="53" applyNumberFormat="0" applyAlignment="0" applyProtection="0"/>
    <xf numFmtId="0" fontId="56" fillId="45" borderId="53" applyNumberFormat="0" applyAlignment="0" applyProtection="0"/>
    <xf numFmtId="9" fontId="57" fillId="46" borderId="0" applyNumberFormat="0" applyAlignment="0">
      <alignment horizontal="center"/>
    </xf>
    <xf numFmtId="3" fontId="58" fillId="0" borderId="54" applyFill="0" applyProtection="0">
      <alignment horizontal="right"/>
    </xf>
    <xf numFmtId="0" fontId="59" fillId="47" borderId="55" applyNumberFormat="0" applyFill="0" applyBorder="0" applyAlignment="0">
      <alignment horizontal="center"/>
      <protection locked="0"/>
    </xf>
    <xf numFmtId="0" fontId="60" fillId="48" borderId="55" applyNumberFormat="0" applyFont="0" applyFill="0" applyAlignment="0" applyProtection="0"/>
    <xf numFmtId="0" fontId="61" fillId="24" borderId="0" applyNumberFormat="0" applyBorder="0" applyAlignment="0" applyProtection="0"/>
    <xf numFmtId="198" fontId="1" fillId="44" borderId="56" applyNumberFormat="0" applyFont="0" applyAlignment="0"/>
    <xf numFmtId="0" fontId="50" fillId="49" borderId="57" applyFill="0">
      <alignment horizontal="center" vertical="center" wrapText="1"/>
    </xf>
    <xf numFmtId="0" fontId="62" fillId="45" borderId="53" applyNumberFormat="0" applyAlignment="0" applyProtection="0"/>
    <xf numFmtId="0" fontId="62" fillId="45" borderId="53" applyNumberFormat="0" applyAlignment="0" applyProtection="0"/>
    <xf numFmtId="0" fontId="62" fillId="45" borderId="53" applyNumberFormat="0" applyAlignment="0" applyProtection="0"/>
    <xf numFmtId="0" fontId="62" fillId="45" borderId="53" applyNumberFormat="0" applyAlignment="0" applyProtection="0"/>
    <xf numFmtId="0" fontId="56" fillId="45" borderId="53" applyNumberFormat="0" applyAlignment="0" applyProtection="0"/>
    <xf numFmtId="0" fontId="56" fillId="45" borderId="53" applyNumberFormat="0" applyAlignment="0" applyProtection="0"/>
    <xf numFmtId="0" fontId="63" fillId="50" borderId="58" applyNumberFormat="0" applyAlignment="0" applyProtection="0"/>
    <xf numFmtId="0" fontId="64" fillId="0" borderId="59" applyNumberFormat="0" applyFill="0" applyAlignment="0" applyProtection="0"/>
    <xf numFmtId="0" fontId="65" fillId="50" borderId="58" applyNumberFormat="0" applyAlignment="0" applyProtection="0"/>
    <xf numFmtId="0" fontId="63" fillId="50" borderId="58" applyNumberFormat="0" applyAlignment="0" applyProtection="0"/>
    <xf numFmtId="0" fontId="63" fillId="50" borderId="60"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61"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2" applyBorder="0" applyAlignment="0">
      <protection locked="0"/>
    </xf>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0" fontId="71" fillId="27" borderId="53"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50" applyBorder="0" applyAlignment="0">
      <protection locked="0"/>
    </xf>
    <xf numFmtId="201" fontId="52" fillId="48" borderId="0" applyBorder="0">
      <alignment horizontal="center" vertical="center"/>
      <protection locked="0"/>
    </xf>
    <xf numFmtId="202" fontId="45" fillId="48" borderId="49" applyBorder="0">
      <protection locked="0"/>
    </xf>
    <xf numFmtId="202" fontId="45" fillId="48" borderId="49" applyBorder="0">
      <protection locked="0"/>
    </xf>
    <xf numFmtId="3" fontId="2" fillId="48" borderId="49"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3" applyNumberFormat="0" applyAlignment="0" applyProtection="0"/>
    <xf numFmtId="0" fontId="71" fillId="27" borderId="53" applyNumberFormat="0" applyAlignment="0" applyProtection="0"/>
    <xf numFmtId="0" fontId="73" fillId="0" borderId="63" applyNumberFormat="0" applyFill="0" applyAlignment="0" applyProtection="0"/>
    <xf numFmtId="0" fontId="73" fillId="0" borderId="63" applyNumberFormat="0" applyFill="0" applyAlignment="0" applyProtection="0"/>
    <xf numFmtId="0" fontId="73" fillId="0" borderId="6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5"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5" applyNumberFormat="0" applyFill="0" applyBorder="0" applyAlignment="0" applyProtection="0"/>
    <xf numFmtId="3" fontId="2" fillId="55" borderId="54"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5"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8" applyNumberFormat="0" applyFill="0">
      <alignment horizontal="left" vertical="center"/>
    </xf>
    <xf numFmtId="0" fontId="70" fillId="53" borderId="25" applyNumberFormat="0" applyProtection="0">
      <alignment horizontal="center" vertical="center" wrapText="1"/>
    </xf>
    <xf numFmtId="180" fontId="51" fillId="0" borderId="64" applyNumberFormat="0" applyAlignment="0" applyProtection="0">
      <alignment horizontal="left" vertical="center"/>
    </xf>
    <xf numFmtId="180" fontId="51" fillId="0" borderId="65">
      <alignment horizontal="left" vertical="center"/>
    </xf>
    <xf numFmtId="0" fontId="83" fillId="0" borderId="66" applyNumberFormat="0" applyFill="0" applyAlignment="0" applyProtection="0"/>
    <xf numFmtId="0" fontId="84" fillId="0" borderId="66" applyNumberFormat="0" applyFill="0" applyAlignment="0" applyProtection="0"/>
    <xf numFmtId="0" fontId="85" fillId="0" borderId="67" applyNumberFormat="0" applyFill="0" applyAlignment="0" applyProtection="0"/>
    <xf numFmtId="0" fontId="86" fillId="0" borderId="68" applyNumberFormat="0" applyFill="0" applyAlignment="0" applyProtection="0"/>
    <xf numFmtId="0" fontId="87" fillId="0" borderId="68" applyNumberFormat="0" applyFill="0" applyAlignment="0" applyProtection="0"/>
    <xf numFmtId="0" fontId="88" fillId="0" borderId="69" applyNumberFormat="0" applyFill="0" applyAlignment="0" applyProtection="0"/>
    <xf numFmtId="0" fontId="89" fillId="0" borderId="70" applyNumberFormat="0" applyFill="0" applyAlignment="0" applyProtection="0"/>
    <xf numFmtId="0" fontId="72" fillId="0" borderId="70" applyNumberFormat="0" applyFill="0" applyAlignment="0" applyProtection="0"/>
    <xf numFmtId="0" fontId="90" fillId="0" borderId="71"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3" applyNumberFormat="0" applyAlignment="0" applyProtection="0"/>
    <xf numFmtId="10" fontId="36" fillId="20" borderId="72" applyNumberFormat="0" applyBorder="0" applyAlignment="0" applyProtection="0"/>
    <xf numFmtId="0" fontId="95" fillId="27" borderId="53" applyNumberFormat="0" applyAlignment="0" applyProtection="0"/>
    <xf numFmtId="0" fontId="95" fillId="27" borderId="53" applyNumberFormat="0" applyAlignment="0" applyProtection="0"/>
    <xf numFmtId="0" fontId="95" fillId="27" borderId="53" applyNumberFormat="0" applyAlignment="0" applyProtection="0"/>
    <xf numFmtId="210" fontId="2" fillId="56" borderId="73" applyProtection="0"/>
    <xf numFmtId="180" fontId="71" fillId="27" borderId="53" applyNumberFormat="0" applyAlignment="0" applyProtection="0"/>
    <xf numFmtId="4" fontId="96" fillId="52" borderId="61"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3" applyNumberFormat="0" applyFill="0" applyAlignment="0" applyProtection="0"/>
    <xf numFmtId="0" fontId="31" fillId="0" borderId="0" applyNumberFormat="0" applyFill="0" applyAlignment="0" applyProtection="0"/>
    <xf numFmtId="49" fontId="31" fillId="0" borderId="73"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9" applyNumberFormat="0" applyFill="0" applyAlignment="0" applyProtection="0"/>
    <xf numFmtId="0" fontId="64" fillId="0" borderId="59" applyNumberFormat="0" applyFill="0" applyAlignment="0" applyProtection="0"/>
    <xf numFmtId="0" fontId="64" fillId="0" borderId="59" applyNumberFormat="0" applyFill="0" applyAlignment="0" applyProtection="0"/>
    <xf numFmtId="38" fontId="25" fillId="0" borderId="0"/>
    <xf numFmtId="38" fontId="102" fillId="1" borderId="73"/>
    <xf numFmtId="9" fontId="103" fillId="57" borderId="71"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61"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2"/>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4">
      <alignment vertical="center"/>
    </xf>
    <xf numFmtId="218" fontId="110" fillId="59" borderId="74">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5" applyNumberFormat="0" applyFont="0" applyAlignment="0" applyProtection="0"/>
    <xf numFmtId="0" fontId="2" fillId="60" borderId="75" applyNumberFormat="0" applyFont="0" applyAlignment="0" applyProtection="0"/>
    <xf numFmtId="0" fontId="2" fillId="60" borderId="75" applyNumberFormat="0" applyFont="0" applyAlignment="0" applyProtection="0"/>
    <xf numFmtId="0" fontId="46" fillId="60" borderId="75" applyNumberFormat="0" applyFont="0" applyAlignment="0" applyProtection="0"/>
    <xf numFmtId="0" fontId="2" fillId="60" borderId="75" applyNumberFormat="0" applyFont="0" applyAlignment="0" applyProtection="0"/>
    <xf numFmtId="0" fontId="46" fillId="60" borderId="75" applyNumberFormat="0" applyFont="0" applyAlignment="0" applyProtection="0"/>
    <xf numFmtId="0" fontId="46" fillId="60" borderId="75" applyNumberFormat="0" applyFont="0" applyAlignment="0" applyProtection="0"/>
    <xf numFmtId="0" fontId="46" fillId="60" borderId="75" applyNumberFormat="0" applyFont="0" applyAlignment="0" applyProtection="0"/>
    <xf numFmtId="0" fontId="2" fillId="21" borderId="75"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46" fillId="6" borderId="41" applyNumberFormat="0" applyFont="0" applyAlignment="0" applyProtection="0"/>
    <xf numFmtId="0" fontId="2" fillId="60" borderId="75" applyNumberFormat="0" applyFont="0" applyAlignment="0" applyProtection="0"/>
    <xf numFmtId="0" fontId="2" fillId="60" borderId="75" applyNumberFormat="0" applyFont="0" applyAlignment="0" applyProtection="0"/>
    <xf numFmtId="0" fontId="115" fillId="45" borderId="51" applyNumberFormat="0" applyAlignment="0" applyProtection="0"/>
    <xf numFmtId="0" fontId="115" fillId="45" borderId="51" applyNumberFormat="0" applyAlignment="0" applyProtection="0"/>
    <xf numFmtId="0" fontId="115" fillId="45" borderId="51" applyNumberFormat="0" applyAlignment="0" applyProtection="0"/>
    <xf numFmtId="0" fontId="115" fillId="45" borderId="51" applyNumberFormat="0" applyAlignment="0" applyProtection="0"/>
    <xf numFmtId="49" fontId="116" fillId="0" borderId="73" applyFill="0" applyProtection="0">
      <alignment vertical="center"/>
    </xf>
    <xf numFmtId="171" fontId="70" fillId="61" borderId="46" applyFont="0" applyFill="0" applyBorder="0" applyAlignment="0" applyProtection="0">
      <alignment horizontal="center"/>
    </xf>
    <xf numFmtId="10" fontId="70" fillId="57" borderId="46"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5" applyFont="0" applyFill="0" applyBorder="0" applyAlignment="0" applyProtection="0">
      <alignment horizontal="center"/>
    </xf>
    <xf numFmtId="9" fontId="117" fillId="57" borderId="0" applyNumberFormat="0" applyFill="0">
      <alignment horizontal="left"/>
    </xf>
    <xf numFmtId="0" fontId="50" fillId="0" borderId="56" applyNumberFormat="0" applyFill="0" applyAlignment="0"/>
    <xf numFmtId="9" fontId="79" fillId="0" borderId="76" applyNumberFormat="0" applyFill="0"/>
    <xf numFmtId="9" fontId="24" fillId="5" borderId="77" applyNumberFormat="0" applyAlignment="0"/>
    <xf numFmtId="0" fontId="60" fillId="48" borderId="78" applyNumberFormat="0" applyFont="0" applyBorder="0" applyAlignment="0" applyProtection="0"/>
    <xf numFmtId="214" fontId="96" fillId="52" borderId="61"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9" applyNumberFormat="0" applyFont="0" applyFill="0" applyProtection="0">
      <alignment horizontal="left"/>
    </xf>
    <xf numFmtId="0" fontId="53" fillId="45" borderId="51" applyNumberFormat="0" applyAlignment="0" applyProtection="0"/>
    <xf numFmtId="0" fontId="53" fillId="45" borderId="51" applyNumberFormat="0" applyAlignment="0" applyProtection="0"/>
    <xf numFmtId="4" fontId="45" fillId="48" borderId="51" applyNumberFormat="0" applyProtection="0">
      <alignment vertical="center"/>
    </xf>
    <xf numFmtId="4" fontId="119" fillId="48" borderId="51" applyNumberFormat="0" applyProtection="0">
      <alignment vertical="center"/>
    </xf>
    <xf numFmtId="4" fontId="45" fillId="48" borderId="51" applyNumberFormat="0" applyProtection="0">
      <alignment horizontal="left" vertical="center" indent="1"/>
    </xf>
    <xf numFmtId="4" fontId="45" fillId="48" borderId="51" applyNumberFormat="0" applyProtection="0">
      <alignment horizontal="left" vertical="center" indent="1"/>
    </xf>
    <xf numFmtId="0" fontId="2" fillId="54" borderId="51" applyNumberFormat="0" applyProtection="0">
      <alignment horizontal="left" vertical="center" indent="1"/>
    </xf>
    <xf numFmtId="4" fontId="45" fillId="63" borderId="51" applyNumberFormat="0" applyProtection="0">
      <alignment horizontal="right" vertical="center"/>
    </xf>
    <xf numFmtId="4" fontId="45" fillId="58" borderId="51" applyNumberFormat="0" applyProtection="0">
      <alignment horizontal="right" vertical="center"/>
    </xf>
    <xf numFmtId="4" fontId="45" fillId="64" borderId="51" applyNumberFormat="0" applyProtection="0">
      <alignment horizontal="right" vertical="center"/>
    </xf>
    <xf numFmtId="4" fontId="45" fillId="65" borderId="51" applyNumberFormat="0" applyProtection="0">
      <alignment horizontal="right" vertical="center"/>
    </xf>
    <xf numFmtId="4" fontId="45" fillId="66" borderId="51" applyNumberFormat="0" applyProtection="0">
      <alignment horizontal="right" vertical="center"/>
    </xf>
    <xf numFmtId="4" fontId="45" fillId="67" borderId="51" applyNumberFormat="0" applyProtection="0">
      <alignment horizontal="right" vertical="center"/>
    </xf>
    <xf numFmtId="4" fontId="45" fillId="68" borderId="51" applyNumberFormat="0" applyProtection="0">
      <alignment horizontal="right" vertical="center"/>
    </xf>
    <xf numFmtId="4" fontId="45" fillId="69" borderId="51" applyNumberFormat="0" applyProtection="0">
      <alignment horizontal="right" vertical="center"/>
    </xf>
    <xf numFmtId="4" fontId="45" fillId="70" borderId="51" applyNumberFormat="0" applyProtection="0">
      <alignment horizontal="right" vertical="center"/>
    </xf>
    <xf numFmtId="4" fontId="120" fillId="71" borderId="51" applyNumberFormat="0" applyProtection="0">
      <alignment horizontal="left" vertical="center" indent="1"/>
    </xf>
    <xf numFmtId="4" fontId="45" fillId="72" borderId="80" applyNumberFormat="0" applyProtection="0">
      <alignment horizontal="left" vertical="center" indent="1"/>
    </xf>
    <xf numFmtId="4" fontId="52" fillId="73" borderId="0" applyNumberFormat="0" applyProtection="0">
      <alignment horizontal="left" vertical="center" indent="1"/>
    </xf>
    <xf numFmtId="0" fontId="2" fillId="54" borderId="51" applyNumberFormat="0" applyProtection="0">
      <alignment horizontal="left" vertical="center" indent="1"/>
    </xf>
    <xf numFmtId="4" fontId="45" fillId="72" borderId="51" applyNumberFormat="0" applyProtection="0">
      <alignment horizontal="left" vertical="center" indent="1"/>
    </xf>
    <xf numFmtId="4" fontId="45" fillId="74" borderId="51" applyNumberFormat="0" applyProtection="0">
      <alignment horizontal="left" vertical="center" indent="1"/>
    </xf>
    <xf numFmtId="0" fontId="2" fillId="74" borderId="51" applyNumberFormat="0" applyProtection="0">
      <alignment horizontal="left" vertical="center" indent="1"/>
    </xf>
    <xf numFmtId="0" fontId="2" fillId="74" borderId="51" applyNumberFormat="0" applyProtection="0">
      <alignment horizontal="left" vertical="center" indent="1"/>
    </xf>
    <xf numFmtId="0" fontId="2" fillId="75" borderId="51" applyNumberFormat="0" applyProtection="0">
      <alignment horizontal="left" vertical="center" indent="1"/>
    </xf>
    <xf numFmtId="0" fontId="2" fillId="75" borderId="51" applyNumberFormat="0" applyProtection="0">
      <alignment horizontal="left" vertical="center" indent="1"/>
    </xf>
    <xf numFmtId="0" fontId="2" fillId="19" borderId="51" applyNumberFormat="0" applyProtection="0">
      <alignment horizontal="left" vertical="center" indent="1"/>
    </xf>
    <xf numFmtId="0" fontId="2" fillId="19" borderId="51" applyNumberFormat="0" applyProtection="0">
      <alignment horizontal="left" vertical="center" indent="1"/>
    </xf>
    <xf numFmtId="0" fontId="2" fillId="54" borderId="51" applyNumberFormat="0" applyProtection="0">
      <alignment horizontal="left" vertical="center" indent="1"/>
    </xf>
    <xf numFmtId="0" fontId="2" fillId="54" borderId="51" applyNumberFormat="0" applyProtection="0">
      <alignment horizontal="left" vertical="center" indent="1"/>
    </xf>
    <xf numFmtId="4" fontId="45" fillId="20" borderId="51" applyNumberFormat="0" applyProtection="0">
      <alignment vertical="center"/>
    </xf>
    <xf numFmtId="4" fontId="119" fillId="20" borderId="51" applyNumberFormat="0" applyProtection="0">
      <alignment vertical="center"/>
    </xf>
    <xf numFmtId="4" fontId="45" fillId="20" borderId="51" applyNumberFormat="0" applyProtection="0">
      <alignment horizontal="left" vertical="center" indent="1"/>
    </xf>
    <xf numFmtId="4" fontId="45" fillId="20" borderId="51" applyNumberFormat="0" applyProtection="0">
      <alignment horizontal="left" vertical="center" indent="1"/>
    </xf>
    <xf numFmtId="4" fontId="45" fillId="72" borderId="51" applyNumberFormat="0" applyProtection="0">
      <alignment horizontal="right" vertical="center"/>
    </xf>
    <xf numFmtId="4" fontId="119" fillId="72" borderId="51" applyNumberFormat="0" applyProtection="0">
      <alignment horizontal="right" vertical="center"/>
    </xf>
    <xf numFmtId="0" fontId="2" fillId="54" borderId="51" applyNumberFormat="0" applyProtection="0">
      <alignment horizontal="left" vertical="center" indent="1"/>
    </xf>
    <xf numFmtId="0" fontId="2" fillId="54" borderId="51" applyNumberFormat="0" applyProtection="0">
      <alignment horizontal="left" vertical="center" indent="1"/>
    </xf>
    <xf numFmtId="0" fontId="121" fillId="0" borderId="0"/>
    <xf numFmtId="4" fontId="122" fillId="72" borderId="51"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81"/>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2" applyNumberFormat="0" applyFill="0" applyBorder="0" applyAlignment="0"/>
    <xf numFmtId="0" fontId="31" fillId="0" borderId="0" applyNumberFormat="0" applyFill="0" applyAlignment="0" applyProtection="0"/>
    <xf numFmtId="9" fontId="60" fillId="47" borderId="55" applyNumberFormat="0" applyFill="0" applyBorder="0" applyAlignment="0" applyProtection="0">
      <alignment horizontal="center"/>
    </xf>
    <xf numFmtId="49" fontId="127" fillId="0" borderId="73">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6"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6" applyNumberFormat="0" applyFill="0" applyAlignment="0" applyProtection="0"/>
    <xf numFmtId="0" fontId="87" fillId="0" borderId="68" applyNumberFormat="0" applyFill="0" applyAlignment="0" applyProtection="0"/>
    <xf numFmtId="0" fontId="72" fillId="0" borderId="7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198" fontId="79" fillId="77" borderId="83"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6" applyNumberFormat="0" applyFill="0" applyAlignment="0" applyProtection="0"/>
    <xf numFmtId="0" fontId="84" fillId="0" borderId="66" applyNumberFormat="0" applyFill="0" applyAlignment="0" applyProtection="0"/>
    <xf numFmtId="0" fontId="84" fillId="0" borderId="66" applyNumberFormat="0" applyFill="0" applyAlignment="0" applyProtection="0"/>
    <xf numFmtId="40" fontId="134" fillId="79" borderId="72" applyNumberFormat="0" applyProtection="0">
      <alignment horizontal="centerContinuous"/>
    </xf>
    <xf numFmtId="40" fontId="134" fillId="79" borderId="72" applyNumberFormat="0" applyProtection="0">
      <alignment horizontal="centerContinuous"/>
    </xf>
    <xf numFmtId="0" fontId="87" fillId="0" borderId="68" applyNumberFormat="0" applyFill="0" applyAlignment="0" applyProtection="0"/>
    <xf numFmtId="0" fontId="87" fillId="0" borderId="68" applyNumberFormat="0" applyFill="0" applyAlignment="0" applyProtection="0"/>
    <xf numFmtId="0" fontId="87" fillId="0" borderId="68"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40" fontId="134" fillId="79" borderId="72" applyNumberFormat="0" applyProtection="0">
      <alignment horizontal="centerContinuous"/>
    </xf>
    <xf numFmtId="207" fontId="69" fillId="52" borderId="61" applyNumberFormat="0" applyFont="0" applyFill="0" applyProtection="0">
      <alignment horizontal="left" vertical="center" wrapText="1"/>
    </xf>
    <xf numFmtId="0" fontId="64" fillId="0" borderId="59" applyNumberFormat="0" applyFill="0" applyAlignment="0" applyProtection="0"/>
    <xf numFmtId="0" fontId="64" fillId="0" borderId="59" applyNumberFormat="0" applyFill="0" applyAlignment="0" applyProtection="0"/>
    <xf numFmtId="0" fontId="64" fillId="0" borderId="59" applyNumberFormat="0" applyFill="0" applyAlignment="0" applyProtection="0"/>
    <xf numFmtId="200" fontId="2" fillId="19" borderId="0" applyBorder="0" applyAlignment="0"/>
    <xf numFmtId="37" fontId="2" fillId="19" borderId="50"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4" applyNumberFormat="0" applyFont="0" applyAlignment="0" applyProtection="0">
      <alignment horizontal="center" vertical="center" wrapText="1"/>
    </xf>
    <xf numFmtId="9" fontId="79" fillId="0" borderId="85" applyNumberFormat="0" applyFill="0">
      <alignment horizontal="left"/>
    </xf>
    <xf numFmtId="220" fontId="135" fillId="0" borderId="0"/>
    <xf numFmtId="9" fontId="70" fillId="57" borderId="46" applyNumberFormat="0" applyFont="0" applyFill="0" applyBorder="0" applyProtection="0">
      <alignment horizontal="center"/>
    </xf>
    <xf numFmtId="0" fontId="63" fillId="50" borderId="58" applyNumberFormat="0" applyAlignment="0" applyProtection="0"/>
    <xf numFmtId="0" fontId="63" fillId="50" borderId="58" applyNumberFormat="0" applyAlignment="0" applyProtection="0"/>
    <xf numFmtId="0" fontId="63" fillId="50" borderId="58"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70">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0" xfId="0" applyNumberFormat="1" applyFont="1" applyFill="1" applyBorder="1" applyAlignment="1">
      <alignment horizontal="center" vertical="center"/>
    </xf>
    <xf numFmtId="0" fontId="0" fillId="0" borderId="29" xfId="0" applyBorder="1"/>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1" xfId="1" applyNumberFormat="1" applyFont="1" applyFill="1" applyBorder="1" applyAlignment="1">
      <alignment horizontal="right" vertical="center"/>
    </xf>
    <xf numFmtId="43" fontId="8" fillId="5" borderId="35" xfId="6" applyFont="1" applyFill="1" applyBorder="1" applyAlignment="1">
      <alignment horizontal="right" vertical="center"/>
    </xf>
    <xf numFmtId="3" fontId="8" fillId="0" borderId="30" xfId="1" applyNumberFormat="1" applyFont="1" applyFill="1" applyBorder="1" applyAlignment="1">
      <alignment horizontal="right" vertical="center"/>
    </xf>
    <xf numFmtId="3" fontId="8" fillId="0" borderId="32" xfId="1" applyNumberFormat="1" applyFont="1" applyFill="1" applyBorder="1" applyAlignment="1">
      <alignment horizontal="right" vertical="center"/>
    </xf>
    <xf numFmtId="0" fontId="0" fillId="0" borderId="0" xfId="0" applyBorder="1"/>
    <xf numFmtId="0" fontId="12" fillId="0" borderId="33" xfId="0" applyFont="1" applyBorder="1"/>
    <xf numFmtId="178" fontId="8" fillId="0" borderId="32"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0" xfId="1" applyNumberFormat="1" applyFont="1" applyFill="1" applyBorder="1" applyAlignment="1">
      <alignment horizontal="right" vertical="center"/>
    </xf>
    <xf numFmtId="2" fontId="8" fillId="0" borderId="32"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6" xfId="0" quotePrefix="1" applyNumberFormat="1" applyFont="1" applyFill="1" applyBorder="1" applyAlignment="1">
      <alignment horizontal="center" vertical="center" wrapText="1"/>
    </xf>
    <xf numFmtId="10" fontId="11" fillId="2" borderId="37"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8"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40"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3" fontId="8" fillId="5" borderId="30" xfId="1" applyNumberFormat="1" applyFont="1" applyFill="1" applyBorder="1" applyAlignment="1">
      <alignment horizontal="right" vertical="center"/>
    </xf>
    <xf numFmtId="3" fontId="8" fillId="5" borderId="32" xfId="1" applyNumberFormat="1" applyFont="1" applyFill="1" applyBorder="1" applyAlignment="1">
      <alignment horizontal="right" vertical="center"/>
    </xf>
    <xf numFmtId="178" fontId="8" fillId="5" borderId="32"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9" xfId="1" applyNumberFormat="1" applyFont="1" applyFill="1" applyBorder="1" applyAlignment="1">
      <alignment horizontal="right" vertical="center"/>
    </xf>
    <xf numFmtId="2" fontId="8" fillId="5" borderId="39"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8"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9" xfId="1" applyNumberFormat="1" applyFont="1" applyFill="1" applyBorder="1" applyAlignment="1">
      <alignment horizontal="right" vertical="center"/>
    </xf>
    <xf numFmtId="10" fontId="11" fillId="2" borderId="93" xfId="0" applyNumberFormat="1" applyFont="1" applyFill="1" applyBorder="1" applyAlignment="1">
      <alignment horizontal="center" vertical="center"/>
    </xf>
    <xf numFmtId="2" fontId="8" fillId="5" borderId="92" xfId="1" applyNumberFormat="1" applyFont="1" applyFill="1" applyBorder="1" applyAlignment="1">
      <alignment horizontal="right" vertical="center"/>
    </xf>
    <xf numFmtId="2" fontId="8" fillId="5" borderId="35" xfId="1" applyNumberFormat="1" applyFont="1" applyFill="1" applyBorder="1" applyAlignment="1">
      <alignment horizontal="right" vertical="center"/>
    </xf>
    <xf numFmtId="43" fontId="8" fillId="5" borderId="94" xfId="6" applyFont="1" applyFill="1" applyBorder="1" applyAlignment="1">
      <alignment horizontal="right" vertical="center"/>
    </xf>
    <xf numFmtId="2" fontId="8" fillId="5" borderId="93" xfId="1" applyNumberFormat="1" applyFont="1" applyFill="1" applyBorder="1" applyAlignment="1">
      <alignment horizontal="right" vertical="center"/>
    </xf>
    <xf numFmtId="3" fontId="8" fillId="5" borderId="93" xfId="1" applyNumberFormat="1" applyFont="1" applyFill="1" applyBorder="1" applyAlignment="1">
      <alignment horizontal="right" vertical="center"/>
    </xf>
    <xf numFmtId="3" fontId="8" fillId="5" borderId="35" xfId="1" applyNumberFormat="1" applyFont="1" applyFill="1" applyBorder="1" applyAlignment="1">
      <alignment horizontal="right" vertical="center"/>
    </xf>
    <xf numFmtId="178" fontId="8" fillId="5" borderId="35"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5" xfId="0" applyNumberFormat="1" applyFont="1" applyFill="1" applyBorder="1" applyAlignment="1">
      <alignment horizontal="center" vertical="center"/>
    </xf>
    <xf numFmtId="0" fontId="6" fillId="0" borderId="89" xfId="0" applyFont="1" applyBorder="1"/>
    <xf numFmtId="0" fontId="6" fillId="0" borderId="0" xfId="0" applyFont="1" applyAlignment="1">
      <alignment horizontal="left" indent="1"/>
    </xf>
    <xf numFmtId="0" fontId="5" fillId="0" borderId="89"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6" xfId="0" applyBorder="1"/>
    <xf numFmtId="224" fontId="6" fillId="0" borderId="89" xfId="6" applyNumberFormat="1" applyFont="1" applyBorder="1"/>
    <xf numFmtId="224" fontId="6" fillId="0" borderId="0" xfId="6" applyNumberFormat="1" applyFont="1"/>
    <xf numFmtId="224" fontId="5" fillId="0" borderId="89" xfId="6" applyNumberFormat="1" applyFont="1" applyBorder="1"/>
    <xf numFmtId="224" fontId="5" fillId="0" borderId="0" xfId="6" applyNumberFormat="1" applyFont="1"/>
    <xf numFmtId="173" fontId="11" fillId="4" borderId="99" xfId="0" applyNumberFormat="1" applyFont="1" applyFill="1" applyBorder="1" applyAlignment="1">
      <alignment horizontal="right" vertical="center"/>
    </xf>
    <xf numFmtId="173" fontId="11" fillId="4" borderId="98" xfId="0" applyNumberFormat="1" applyFont="1" applyFill="1" applyBorder="1" applyAlignment="1">
      <alignment horizontal="right" vertical="center"/>
    </xf>
    <xf numFmtId="173" fontId="8" fillId="4" borderId="100" xfId="0" applyNumberFormat="1" applyFont="1" applyFill="1" applyBorder="1" applyAlignment="1">
      <alignment horizontal="right" vertical="center"/>
    </xf>
    <xf numFmtId="173" fontId="11" fillId="3" borderId="101" xfId="0" applyNumberFormat="1" applyFont="1" applyFill="1" applyBorder="1" applyAlignment="1">
      <alignment horizontal="right" vertical="center"/>
    </xf>
    <xf numFmtId="173" fontId="11" fillId="3" borderId="97" xfId="0" applyNumberFormat="1" applyFont="1" applyFill="1" applyBorder="1" applyAlignment="1">
      <alignment horizontal="right" vertical="center"/>
    </xf>
    <xf numFmtId="173" fontId="8" fillId="3" borderId="102" xfId="0" applyNumberFormat="1" applyFont="1" applyFill="1" applyBorder="1" applyAlignment="1">
      <alignment horizontal="right" vertical="center"/>
    </xf>
    <xf numFmtId="10" fontId="11" fillId="2" borderId="26" xfId="0" applyNumberFormat="1" applyFont="1" applyFill="1" applyBorder="1" applyAlignment="1">
      <alignment horizontal="center"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3" xfId="0" applyFont="1" applyBorder="1"/>
    <xf numFmtId="171"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6" fontId="8" fillId="3" borderId="27" xfId="1" applyNumberFormat="1" applyFont="1" applyFill="1" applyBorder="1" applyAlignment="1">
      <alignment horizontal="right" vertical="center"/>
    </xf>
    <xf numFmtId="0" fontId="23" fillId="0" borderId="103"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5" xfId="0" applyNumberFormat="1" applyFont="1" applyFill="1" applyBorder="1" applyAlignment="1">
      <alignment horizontal="center" vertical="center"/>
    </xf>
    <xf numFmtId="173" fontId="8" fillId="4" borderId="106" xfId="0" applyNumberFormat="1" applyFont="1" applyFill="1" applyBorder="1" applyAlignment="1">
      <alignment horizontal="right" vertical="center"/>
    </xf>
    <xf numFmtId="173" fontId="11" fillId="4" borderId="106"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7" xfId="0" applyNumberFormat="1" applyFont="1" applyFill="1" applyBorder="1" applyAlignment="1">
      <alignment horizontal="right" vertical="center"/>
    </xf>
    <xf numFmtId="173" fontId="11" fillId="2" borderId="107"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3" fontId="8" fillId="5" borderId="111" xfId="0" applyNumberFormat="1" applyFont="1" applyFill="1" applyBorder="1" applyAlignment="1">
      <alignment horizontal="right" vertical="center"/>
    </xf>
    <xf numFmtId="173" fontId="11" fillId="5" borderId="112" xfId="0" applyNumberFormat="1" applyFont="1" applyFill="1" applyBorder="1" applyAlignment="1">
      <alignment horizontal="right" vertical="center"/>
    </xf>
    <xf numFmtId="173" fontId="8" fillId="3" borderId="26" xfId="0" applyNumberFormat="1" applyFont="1" applyFill="1" applyBorder="1" applyAlignment="1">
      <alignment horizontal="right" vertical="center"/>
    </xf>
    <xf numFmtId="173" fontId="8" fillId="3" borderId="24" xfId="0" applyNumberFormat="1" applyFont="1" applyFill="1" applyBorder="1" applyAlignment="1">
      <alignment horizontal="right" vertical="center"/>
    </xf>
    <xf numFmtId="173" fontId="11" fillId="3" borderId="26" xfId="0" applyNumberFormat="1" applyFont="1" applyFill="1" applyBorder="1" applyAlignment="1">
      <alignment horizontal="right" vertical="center"/>
    </xf>
    <xf numFmtId="173" fontId="11" fillId="3" borderId="24"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8" fillId="3" borderId="107"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8" fillId="5" borderId="115" xfId="0" applyNumberFormat="1" applyFont="1" applyFill="1" applyBorder="1" applyAlignment="1">
      <alignment horizontal="right" vertical="center"/>
    </xf>
    <xf numFmtId="174" fontId="11" fillId="5" borderId="114" xfId="0" applyNumberFormat="1" applyFont="1" applyFill="1" applyBorder="1" applyAlignment="1">
      <alignment horizontal="right" vertical="center"/>
    </xf>
    <xf numFmtId="174" fontId="8" fillId="5" borderId="116" xfId="0" applyNumberFormat="1" applyFont="1" applyFill="1" applyBorder="1" applyAlignment="1">
      <alignment horizontal="right" vertical="center"/>
    </xf>
    <xf numFmtId="174" fontId="11" fillId="2" borderId="114" xfId="0" applyNumberFormat="1" applyFont="1" applyFill="1" applyBorder="1" applyAlignment="1">
      <alignment horizontal="right" vertical="center"/>
    </xf>
    <xf numFmtId="0" fontId="0" fillId="0" borderId="103" xfId="0" applyBorder="1"/>
    <xf numFmtId="174" fontId="11" fillId="4" borderId="106"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8" fillId="4" borderId="107" xfId="0" applyNumberFormat="1" applyFont="1" applyFill="1" applyBorder="1" applyAlignment="1">
      <alignment horizontal="right" vertical="center"/>
    </xf>
    <xf numFmtId="174" fontId="11" fillId="4" borderId="107" xfId="0" applyNumberFormat="1" applyFont="1" applyFill="1" applyBorder="1" applyAlignment="1">
      <alignment horizontal="right" vertical="center"/>
    </xf>
    <xf numFmtId="174" fontId="11" fillId="2" borderId="107" xfId="0" applyNumberFormat="1" applyFont="1" applyFill="1" applyBorder="1" applyAlignment="1">
      <alignment horizontal="right" vertical="center"/>
    </xf>
    <xf numFmtId="10" fontId="11" fillId="2" borderId="118" xfId="0" applyNumberFormat="1" applyFont="1" applyFill="1" applyBorder="1" applyAlignment="1">
      <alignment horizontal="center"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1" xfId="0" applyNumberFormat="1" applyFont="1" applyFill="1" applyBorder="1" applyAlignment="1">
      <alignment horizontal="right" vertical="center"/>
    </xf>
    <xf numFmtId="174" fontId="8" fillId="3" borderId="123" xfId="0" applyNumberFormat="1" applyFont="1" applyFill="1" applyBorder="1" applyAlignment="1">
      <alignment horizontal="right" vertical="center"/>
    </xf>
    <xf numFmtId="174" fontId="11" fillId="2" borderId="121" xfId="0" applyNumberFormat="1" applyFont="1" applyFill="1" applyBorder="1" applyAlignment="1">
      <alignment horizontal="right" vertical="center"/>
    </xf>
    <xf numFmtId="0" fontId="0" fillId="0" borderId="94" xfId="0" applyBorder="1"/>
    <xf numFmtId="174" fontId="11" fillId="3" borderId="119"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6" xfId="0" applyNumberFormat="1" applyFont="1" applyFill="1" applyBorder="1" applyAlignment="1">
      <alignment horizontal="right" vertical="center"/>
    </xf>
    <xf numFmtId="173" fontId="11" fillId="3" borderId="126" xfId="0" applyNumberFormat="1" applyFont="1" applyFill="1" applyBorder="1" applyAlignment="1">
      <alignment horizontal="right" vertical="center"/>
    </xf>
    <xf numFmtId="0" fontId="23" fillId="0" borderId="124" xfId="0" quotePrefix="1" applyFont="1" applyBorder="1"/>
    <xf numFmtId="176" fontId="8" fillId="3" borderId="126" xfId="1" applyNumberFormat="1" applyFont="1" applyFill="1" applyBorder="1" applyAlignment="1">
      <alignment horizontal="right" vertical="center"/>
    </xf>
    <xf numFmtId="177" fontId="8" fillId="3" borderId="126" xfId="1" applyNumberFormat="1" applyFont="1" applyFill="1" applyBorder="1" applyAlignment="1">
      <alignment horizontal="right" vertical="center"/>
    </xf>
    <xf numFmtId="0" fontId="0" fillId="0" borderId="124" xfId="0" applyBorder="1"/>
    <xf numFmtId="174" fontId="8" fillId="3" borderId="127"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4" xfId="0" applyFont="1" applyBorder="1"/>
    <xf numFmtId="2" fontId="8" fillId="0" borderId="128" xfId="1" applyNumberFormat="1" applyFont="1" applyFill="1" applyBorder="1" applyAlignment="1">
      <alignment horizontal="right" vertical="center"/>
    </xf>
    <xf numFmtId="2" fontId="8" fillId="0" borderId="129" xfId="1" applyNumberFormat="1" applyFont="1" applyFill="1" applyBorder="1" applyAlignment="1">
      <alignment horizontal="right" vertical="center"/>
    </xf>
    <xf numFmtId="2" fontId="8" fillId="5" borderId="129" xfId="1" applyNumberFormat="1" applyFont="1" applyFill="1" applyBorder="1" applyAlignment="1">
      <alignment horizontal="right" vertical="center"/>
    </xf>
    <xf numFmtId="2" fontId="8" fillId="5" borderId="130" xfId="1" applyNumberFormat="1" applyFont="1" applyFill="1" applyBorder="1" applyAlignment="1">
      <alignment horizontal="right" vertical="center"/>
    </xf>
    <xf numFmtId="174" fontId="11" fillId="3" borderId="126" xfId="0" applyNumberFormat="1" applyFont="1" applyFill="1" applyBorder="1" applyAlignment="1">
      <alignment horizontal="right" vertical="center"/>
    </xf>
    <xf numFmtId="174" fontId="8" fillId="3" borderId="126" xfId="0" applyNumberFormat="1" applyFont="1" applyFill="1" applyBorder="1" applyAlignment="1">
      <alignment horizontal="right" vertical="center"/>
    </xf>
    <xf numFmtId="224" fontId="5" fillId="0" borderId="135" xfId="6" applyNumberFormat="1" applyFont="1" applyBorder="1"/>
    <xf numFmtId="224" fontId="6" fillId="0" borderId="103" xfId="6" applyNumberFormat="1" applyFont="1" applyBorder="1"/>
    <xf numFmtId="224" fontId="6" fillId="0" borderId="135" xfId="6" applyNumberFormat="1" applyFont="1" applyBorder="1"/>
    <xf numFmtId="0" fontId="143" fillId="0" borderId="103" xfId="0" applyFont="1" applyBorder="1"/>
    <xf numFmtId="177" fontId="8" fillId="3" borderId="27" xfId="1" applyNumberFormat="1" applyFont="1" applyFill="1" applyBorder="1" applyAlignment="1">
      <alignment horizontal="right" vertical="center"/>
    </xf>
    <xf numFmtId="173" fontId="11" fillId="2" borderId="26" xfId="0" applyNumberFormat="1" applyFont="1" applyFill="1" applyBorder="1" applyAlignment="1">
      <alignment horizontal="right" vertical="center"/>
    </xf>
    <xf numFmtId="173" fontId="11" fillId="2" borderId="24" xfId="0" applyNumberFormat="1" applyFont="1" applyFill="1" applyBorder="1" applyAlignment="1">
      <alignment horizontal="right" vertical="center"/>
    </xf>
    <xf numFmtId="10" fontId="11" fillId="2" borderId="113" xfId="0" applyNumberFormat="1" applyFont="1" applyFill="1" applyBorder="1" applyAlignment="1">
      <alignment horizontal="center" vertical="center"/>
    </xf>
    <xf numFmtId="10" fontId="11" fillId="2" borderId="134"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9" xfId="0" applyFont="1" applyBorder="1" applyAlignment="1">
      <alignment vertical="center"/>
    </xf>
    <xf numFmtId="0" fontId="6" fillId="0" borderId="89" xfId="0" applyFont="1" applyBorder="1" applyAlignment="1">
      <alignment vertical="center"/>
    </xf>
    <xf numFmtId="174" fontId="8" fillId="4" borderId="106" xfId="0" applyNumberFormat="1" applyFont="1" applyFill="1" applyBorder="1" applyAlignment="1">
      <alignment horizontal="right" vertical="center"/>
    </xf>
    <xf numFmtId="0" fontId="149" fillId="0" borderId="0" xfId="0" applyFont="1"/>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7" xfId="1" applyNumberFormat="1" applyFont="1" applyFill="1" applyBorder="1" applyAlignment="1">
      <alignment horizontal="right" vertical="center"/>
    </xf>
    <xf numFmtId="3" fontId="8" fillId="0" borderId="127"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0" fontId="8" fillId="0" borderId="127"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0" borderId="133" xfId="1" applyNumberFormat="1" applyFont="1" applyFill="1" applyBorder="1" applyAlignment="1">
      <alignment horizontal="right" vertical="center"/>
    </xf>
    <xf numFmtId="2" fontId="8" fillId="0" borderId="126" xfId="1" applyNumberFormat="1" applyFont="1" applyFill="1" applyBorder="1" applyAlignment="1">
      <alignment horizontal="right" vertical="center"/>
    </xf>
    <xf numFmtId="0" fontId="11" fillId="2" borderId="132"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50"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0" fontId="152" fillId="0" borderId="0" xfId="0" applyFont="1"/>
    <xf numFmtId="179" fontId="0" fillId="0" borderId="0" xfId="0" applyNumberFormat="1"/>
    <xf numFmtId="224" fontId="6" fillId="3" borderId="89" xfId="6" applyNumberFormat="1" applyFont="1" applyFill="1" applyBorder="1"/>
    <xf numFmtId="224" fontId="6" fillId="3" borderId="0" xfId="6" applyNumberFormat="1" applyFont="1" applyFill="1"/>
    <xf numFmtId="224" fontId="5" fillId="3" borderId="89" xfId="6" applyNumberFormat="1" applyFont="1" applyFill="1" applyBorder="1"/>
    <xf numFmtId="0" fontId="143" fillId="0" borderId="136" xfId="0" applyFont="1" applyBorder="1"/>
    <xf numFmtId="0" fontId="143" fillId="0" borderId="96" xfId="0" applyFont="1" applyBorder="1"/>
    <xf numFmtId="174" fontId="8" fillId="3" borderId="125"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174" fontId="11" fillId="3" borderId="127" xfId="0" applyNumberFormat="1" applyFont="1" applyFill="1" applyBorder="1" applyAlignment="1">
      <alignment horizontal="right" vertical="center"/>
    </xf>
    <xf numFmtId="174" fontId="8" fillId="3" borderId="138" xfId="0" applyNumberFormat="1" applyFont="1" applyFill="1" applyBorder="1" applyAlignment="1">
      <alignment horizontal="right" vertical="center"/>
    </xf>
    <xf numFmtId="174" fontId="11" fillId="2" borderId="127" xfId="0" applyNumberFormat="1" applyFont="1" applyFill="1" applyBorder="1" applyAlignment="1">
      <alignment horizontal="right" vertical="center"/>
    </xf>
    <xf numFmtId="224" fontId="6" fillId="3" borderId="139" xfId="6" applyNumberFormat="1" applyFont="1" applyFill="1" applyBorder="1"/>
    <xf numFmtId="224" fontId="6" fillId="3" borderId="124" xfId="6" applyNumberFormat="1" applyFont="1" applyFill="1" applyBorder="1"/>
    <xf numFmtId="224" fontId="5" fillId="3" borderId="139"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40" xfId="0" applyFont="1" applyBorder="1"/>
    <xf numFmtId="224" fontId="11" fillId="2" borderId="132" xfId="6" quotePrefix="1" applyNumberFormat="1" applyFont="1" applyFill="1" applyBorder="1" applyAlignment="1">
      <alignment horizontal="center" vertical="center"/>
    </xf>
    <xf numFmtId="224" fontId="11" fillId="2" borderId="91"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41"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5" xfId="6" applyNumberFormat="1" applyFont="1" applyFill="1" applyBorder="1"/>
    <xf numFmtId="224" fontId="6" fillId="3" borderId="103" xfId="6" applyNumberFormat="1" applyFont="1" applyFill="1" applyBorder="1"/>
    <xf numFmtId="224" fontId="5" fillId="3" borderId="135" xfId="6" applyNumberFormat="1" applyFont="1" applyFill="1" applyBorder="1"/>
    <xf numFmtId="174" fontId="8" fillId="3" borderId="106" xfId="0" applyNumberFormat="1" applyFont="1" applyFill="1" applyBorder="1" applyAlignment="1">
      <alignment horizontal="right" vertical="center"/>
    </xf>
    <xf numFmtId="174" fontId="11" fillId="3" borderId="106"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15" xfId="0" applyNumberFormat="1" applyFont="1" applyFill="1" applyBorder="1" applyAlignment="1">
      <alignment horizontal="right" vertical="center"/>
    </xf>
    <xf numFmtId="174" fontId="11" fillId="3" borderId="114" xfId="0" applyNumberFormat="1" applyFont="1" applyFill="1" applyBorder="1" applyAlignment="1">
      <alignment horizontal="right" vertical="center"/>
    </xf>
    <xf numFmtId="174" fontId="8" fillId="3" borderId="116"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8" fillId="3" borderId="107" xfId="0" applyNumberFormat="1" applyFont="1" applyFill="1" applyBorder="1" applyAlignment="1">
      <alignment horizontal="right" vertical="center"/>
    </xf>
    <xf numFmtId="174" fontId="11" fillId="3" borderId="107" xfId="0" applyNumberFormat="1" applyFont="1" applyFill="1" applyBorder="1" applyAlignment="1">
      <alignment horizontal="right" vertical="center"/>
    </xf>
    <xf numFmtId="10" fontId="0" fillId="0" borderId="0" xfId="0" applyNumberFormat="1"/>
    <xf numFmtId="173" fontId="8" fillId="3" borderId="106" xfId="0" applyNumberFormat="1" applyFont="1" applyFill="1" applyBorder="1" applyAlignment="1">
      <alignment horizontal="right" vertical="center"/>
    </xf>
    <xf numFmtId="173" fontId="11" fillId="3" borderId="106" xfId="0" applyNumberFormat="1" applyFont="1" applyFill="1" applyBorder="1" applyAlignment="1">
      <alignment horizontal="right" vertical="center"/>
    </xf>
    <xf numFmtId="10" fontId="11" fillId="2" borderId="142" xfId="0" applyNumberFormat="1" applyFont="1" applyFill="1" applyBorder="1" applyAlignment="1">
      <alignment horizontal="center" vertical="center"/>
    </xf>
    <xf numFmtId="171" fontId="8" fillId="3" borderId="106" xfId="1" applyNumberFormat="1" applyFont="1" applyFill="1" applyBorder="1" applyAlignment="1">
      <alignment horizontal="right" vertical="center"/>
    </xf>
    <xf numFmtId="10" fontId="8" fillId="3" borderId="106" xfId="1" applyNumberFormat="1" applyFont="1" applyFill="1" applyBorder="1" applyAlignment="1">
      <alignment horizontal="right" vertical="center"/>
    </xf>
    <xf numFmtId="176" fontId="8" fillId="3" borderId="106" xfId="1" applyNumberFormat="1" applyFont="1" applyFill="1" applyBorder="1" applyAlignment="1">
      <alignment horizontal="right" vertical="center"/>
    </xf>
    <xf numFmtId="171" fontId="8" fillId="3" borderId="143" xfId="1" applyNumberFormat="1" applyFont="1" applyFill="1" applyBorder="1" applyAlignment="1">
      <alignment horizontal="right" vertical="center"/>
    </xf>
    <xf numFmtId="10" fontId="8" fillId="3" borderId="143" xfId="1" applyNumberFormat="1" applyFont="1" applyFill="1" applyBorder="1" applyAlignment="1">
      <alignment horizontal="right" vertical="center"/>
    </xf>
    <xf numFmtId="176" fontId="8" fillId="3" borderId="143" xfId="1" applyNumberFormat="1" applyFont="1" applyFill="1" applyBorder="1" applyAlignment="1">
      <alignment horizontal="right" vertical="center"/>
    </xf>
    <xf numFmtId="174" fontId="8" fillId="3" borderId="143" xfId="0" applyNumberFormat="1" applyFont="1" applyFill="1" applyBorder="1" applyAlignment="1">
      <alignment horizontal="right" vertical="center"/>
    </xf>
    <xf numFmtId="174" fontId="11" fillId="3" borderId="143" xfId="0" applyNumberFormat="1" applyFont="1" applyFill="1" applyBorder="1" applyAlignment="1">
      <alignment horizontal="right" vertical="center"/>
    </xf>
    <xf numFmtId="171" fontId="8" fillId="3" borderId="144" xfId="1" applyNumberFormat="1" applyFont="1" applyFill="1" applyBorder="1" applyAlignment="1">
      <alignment horizontal="right" vertical="center"/>
    </xf>
    <xf numFmtId="9" fontId="8" fillId="3" borderId="144" xfId="1" applyNumberFormat="1" applyFont="1" applyFill="1" applyBorder="1" applyAlignment="1">
      <alignment horizontal="right" vertical="center"/>
    </xf>
    <xf numFmtId="0" fontId="23" fillId="0" borderId="145" xfId="0" applyFont="1" applyBorder="1"/>
    <xf numFmtId="173" fontId="8" fillId="0" borderId="144" xfId="0" applyNumberFormat="1" applyFont="1" applyFill="1" applyBorder="1" applyAlignment="1">
      <alignment horizontal="right" vertical="center"/>
    </xf>
    <xf numFmtId="173" fontId="11" fillId="0" borderId="144" xfId="0" applyNumberFormat="1" applyFont="1" applyFill="1" applyBorder="1" applyAlignment="1">
      <alignment horizontal="right" vertical="center"/>
    </xf>
    <xf numFmtId="171" fontId="8" fillId="0" borderId="144" xfId="1" applyNumberFormat="1" applyFont="1" applyFill="1" applyBorder="1" applyAlignment="1">
      <alignment horizontal="right" vertical="center"/>
    </xf>
    <xf numFmtId="10" fontId="8" fillId="0" borderId="144" xfId="1" applyNumberFormat="1" applyFont="1" applyFill="1" applyBorder="1" applyAlignment="1">
      <alignment horizontal="right" vertical="center"/>
    </xf>
    <xf numFmtId="176" fontId="8" fillId="0" borderId="144" xfId="1" applyNumberFormat="1" applyFont="1" applyFill="1" applyBorder="1" applyAlignment="1">
      <alignment horizontal="right" vertical="center"/>
    </xf>
    <xf numFmtId="10" fontId="11" fillId="0" borderId="140" xfId="0" applyNumberFormat="1" applyFont="1" applyFill="1" applyBorder="1" applyAlignment="1">
      <alignment horizontal="center" vertical="center" wrapText="1"/>
    </xf>
    <xf numFmtId="10" fontId="11" fillId="2" borderId="146" xfId="0" quotePrefix="1" applyNumberFormat="1" applyFont="1" applyFill="1" applyBorder="1" applyAlignment="1">
      <alignment horizontal="center" vertical="center" wrapText="1"/>
    </xf>
    <xf numFmtId="10" fontId="11" fillId="2" borderId="137" xfId="0" quotePrefix="1" applyNumberFormat="1" applyFont="1" applyFill="1" applyBorder="1" applyAlignment="1">
      <alignment horizontal="center" vertical="center" wrapText="1"/>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0" fontId="11" fillId="2" borderId="108" xfId="0" applyNumberFormat="1" applyFont="1" applyFill="1" applyBorder="1" applyAlignment="1">
      <alignment horizontal="center" vertical="center"/>
    </xf>
    <xf numFmtId="10" fontId="11" fillId="2" borderId="149" xfId="0" applyNumberFormat="1" applyFont="1" applyFill="1" applyBorder="1" applyAlignment="1">
      <alignment horizontal="center" vertical="center"/>
    </xf>
    <xf numFmtId="10" fontId="11" fillId="2" borderId="150" xfId="0" applyNumberFormat="1" applyFont="1" applyFill="1" applyBorder="1" applyAlignment="1">
      <alignment horizontal="center" vertical="center"/>
    </xf>
    <xf numFmtId="173" fontId="8" fillId="4" borderId="151" xfId="0" applyNumberFormat="1" applyFont="1" applyFill="1" applyBorder="1" applyAlignment="1">
      <alignment horizontal="right" vertical="center"/>
    </xf>
    <xf numFmtId="173" fontId="8" fillId="3" borderId="152" xfId="0" applyNumberFormat="1" applyFont="1" applyFill="1" applyBorder="1" applyAlignment="1">
      <alignment horizontal="right" vertical="center"/>
    </xf>
    <xf numFmtId="173" fontId="8" fillId="0" borderId="154" xfId="0" applyNumberFormat="1" applyFont="1" applyFill="1" applyBorder="1" applyAlignment="1">
      <alignment horizontal="right" vertical="center"/>
    </xf>
    <xf numFmtId="173" fontId="8" fillId="3" borderId="155" xfId="0" applyNumberFormat="1" applyFont="1" applyFill="1" applyBorder="1" applyAlignment="1">
      <alignment horizontal="right" vertical="center"/>
    </xf>
    <xf numFmtId="173" fontId="8" fillId="5" borderId="152" xfId="0" applyNumberFormat="1" applyFont="1" applyFill="1" applyBorder="1" applyAlignment="1">
      <alignment horizontal="right" vertical="center"/>
    </xf>
    <xf numFmtId="173" fontId="8" fillId="3" borderId="156" xfId="0" applyNumberFormat="1" applyFont="1" applyFill="1" applyBorder="1" applyAlignment="1">
      <alignment horizontal="right" vertical="center"/>
    </xf>
    <xf numFmtId="173" fontId="8" fillId="0" borderId="157"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1" fontId="8" fillId="4" borderId="151"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71" fontId="8" fillId="0" borderId="154"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71" fontId="8" fillId="5" borderId="152" xfId="1" applyNumberFormat="1" applyFont="1" applyFill="1" applyBorder="1" applyAlignment="1">
      <alignment horizontal="right" vertical="center"/>
    </xf>
    <xf numFmtId="171" fontId="8" fillId="3" borderId="156" xfId="1" applyNumberFormat="1" applyFont="1" applyFill="1" applyBorder="1" applyAlignment="1">
      <alignment horizontal="right" vertical="center"/>
    </xf>
    <xf numFmtId="171" fontId="8" fillId="3" borderId="158" xfId="1" applyNumberFormat="1" applyFont="1" applyFill="1" applyBorder="1" applyAlignment="1">
      <alignment horizontal="right" vertical="center"/>
    </xf>
    <xf numFmtId="171" fontId="8" fillId="0" borderId="157"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0" fontId="11" fillId="2" borderId="159" xfId="0" quotePrefix="1" applyNumberFormat="1" applyFont="1" applyFill="1" applyBorder="1" applyAlignment="1">
      <alignment horizontal="center" vertical="center"/>
    </xf>
    <xf numFmtId="10" fontId="11" fillId="2" borderId="108" xfId="0" quotePrefix="1" applyNumberFormat="1" applyFont="1" applyFill="1" applyBorder="1" applyAlignment="1">
      <alignment horizontal="center" vertical="center"/>
    </xf>
    <xf numFmtId="174" fontId="8" fillId="5" borderId="152" xfId="0" applyNumberFormat="1" applyFont="1" applyFill="1" applyBorder="1" applyAlignment="1">
      <alignment horizontal="right" vertical="center"/>
    </xf>
    <xf numFmtId="174" fontId="8" fillId="3" borderId="152" xfId="0" applyNumberFormat="1" applyFont="1" applyFill="1" applyBorder="1" applyAlignment="1">
      <alignment horizontal="right" vertical="center"/>
    </xf>
    <xf numFmtId="174" fontId="8" fillId="0" borderId="154" xfId="0" applyNumberFormat="1" applyFont="1" applyFill="1" applyBorder="1" applyAlignment="1">
      <alignment horizontal="right" vertical="center"/>
    </xf>
    <xf numFmtId="174" fontId="8" fillId="3" borderId="160" xfId="0" applyNumberFormat="1" applyFont="1" applyFill="1" applyBorder="1" applyAlignment="1">
      <alignment horizontal="right" vertical="center"/>
    </xf>
    <xf numFmtId="174" fontId="8" fillId="3" borderId="158" xfId="0" applyNumberFormat="1" applyFont="1" applyFill="1" applyBorder="1" applyAlignment="1">
      <alignment horizontal="right" vertical="center"/>
    </xf>
    <xf numFmtId="171" fontId="8" fillId="5" borderId="155" xfId="1" applyNumberFormat="1" applyFont="1" applyFill="1" applyBorder="1" applyAlignment="1">
      <alignment horizontal="right" vertical="center"/>
    </xf>
    <xf numFmtId="171" fontId="8" fillId="3" borderId="157" xfId="1" applyNumberFormat="1" applyFont="1" applyFill="1" applyBorder="1" applyAlignment="1">
      <alignment horizontal="right" vertical="center"/>
    </xf>
    <xf numFmtId="173" fontId="8" fillId="0" borderId="27" xfId="0" applyNumberFormat="1" applyFont="1" applyFill="1" applyBorder="1" applyAlignment="1">
      <alignment horizontal="right" vertical="center"/>
    </xf>
    <xf numFmtId="173" fontId="8" fillId="0" borderId="26" xfId="0" applyNumberFormat="1" applyFont="1" applyFill="1" applyBorder="1" applyAlignment="1">
      <alignment horizontal="right" vertical="center"/>
    </xf>
    <xf numFmtId="173" fontId="8" fillId="0" borderId="24" xfId="0" applyNumberFormat="1" applyFont="1" applyFill="1" applyBorder="1" applyAlignment="1">
      <alignment horizontal="right" vertical="center"/>
    </xf>
    <xf numFmtId="173" fontId="11" fillId="0" borderId="26" xfId="0" applyNumberFormat="1" applyFont="1" applyFill="1" applyBorder="1" applyAlignment="1">
      <alignment horizontal="right" vertical="center"/>
    </xf>
    <xf numFmtId="173" fontId="11" fillId="0" borderId="24" xfId="0" applyNumberFormat="1" applyFont="1" applyFill="1" applyBorder="1" applyAlignment="1">
      <alignment horizontal="right" vertical="center"/>
    </xf>
    <xf numFmtId="173" fontId="11" fillId="0" borderId="110" xfId="0" applyNumberFormat="1" applyFont="1" applyFill="1" applyBorder="1" applyAlignment="1">
      <alignment horizontal="right" vertical="center"/>
    </xf>
    <xf numFmtId="173" fontId="8" fillId="0" borderId="111" xfId="0" applyNumberFormat="1" applyFont="1" applyFill="1" applyBorder="1" applyAlignment="1">
      <alignment horizontal="right" vertical="center"/>
    </xf>
    <xf numFmtId="173" fontId="11" fillId="0" borderId="112" xfId="0" applyNumberFormat="1" applyFont="1" applyFill="1" applyBorder="1" applyAlignment="1">
      <alignment horizontal="right" vertical="center"/>
    </xf>
    <xf numFmtId="10" fontId="11" fillId="2" borderId="161"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8" fillId="0" borderId="115" xfId="0" applyNumberFormat="1" applyFont="1" applyFill="1" applyBorder="1" applyAlignment="1">
      <alignment horizontal="right" vertical="center"/>
    </xf>
    <xf numFmtId="174" fontId="11" fillId="0" borderId="114" xfId="0" applyNumberFormat="1" applyFont="1" applyFill="1" applyBorder="1" applyAlignment="1">
      <alignment horizontal="right" vertical="center"/>
    </xf>
    <xf numFmtId="174" fontId="8" fillId="0" borderId="116" xfId="0" applyNumberFormat="1" applyFont="1" applyFill="1" applyBorder="1" applyAlignment="1">
      <alignment horizontal="right" vertical="center"/>
    </xf>
    <xf numFmtId="174" fontId="11" fillId="0" borderId="106"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8" fillId="0" borderId="107" xfId="0" applyNumberFormat="1" applyFont="1" applyFill="1" applyBorder="1" applyAlignment="1">
      <alignment horizontal="right" vertical="center"/>
    </xf>
    <xf numFmtId="174" fontId="11" fillId="0" borderId="107" xfId="0" applyNumberFormat="1" applyFont="1" applyFill="1" applyBorder="1" applyAlignment="1">
      <alignment horizontal="right" vertical="center"/>
    </xf>
    <xf numFmtId="173" fontId="11" fillId="0" borderId="27" xfId="0" applyNumberFormat="1" applyFont="1" applyFill="1" applyBorder="1" applyAlignment="1">
      <alignment horizontal="right" vertical="center"/>
    </xf>
    <xf numFmtId="176" fontId="8" fillId="0" borderId="27" xfId="1" applyNumberFormat="1" applyFont="1" applyFill="1" applyBorder="1" applyAlignment="1">
      <alignment horizontal="right" vertical="center"/>
    </xf>
    <xf numFmtId="177" fontId="8" fillId="0" borderId="27" xfId="1"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5" xfId="6" applyNumberFormat="1" applyFont="1" applyFill="1" applyBorder="1"/>
    <xf numFmtId="224" fontId="6" fillId="0" borderId="103" xfId="6" applyNumberFormat="1" applyFont="1" applyFill="1" applyBorder="1"/>
    <xf numFmtId="224" fontId="5" fillId="0" borderId="135" xfId="6" applyNumberFormat="1" applyFont="1" applyFill="1" applyBorder="1"/>
    <xf numFmtId="174" fontId="8" fillId="0" borderId="106" xfId="0" applyNumberFormat="1" applyFont="1" applyFill="1" applyBorder="1" applyAlignment="1">
      <alignment horizontal="right" vertical="center"/>
    </xf>
    <xf numFmtId="0" fontId="11" fillId="2" borderId="162" xfId="6" quotePrefix="1" applyNumberFormat="1" applyFont="1" applyFill="1" applyBorder="1" applyAlignment="1">
      <alignment horizontal="center" vertical="center" wrapText="1"/>
    </xf>
    <xf numFmtId="10" fontId="11" fillId="2" borderId="125" xfId="0" applyNumberFormat="1" applyFont="1" applyFill="1" applyBorder="1" applyAlignment="1">
      <alignment horizontal="center" vertical="center"/>
    </xf>
    <xf numFmtId="2" fontId="150" fillId="0" borderId="127" xfId="1" applyNumberFormat="1" applyFont="1" applyFill="1" applyBorder="1" applyAlignment="1">
      <alignment horizontal="right" vertical="center"/>
    </xf>
    <xf numFmtId="10" fontId="11" fillId="2" borderId="162" xfId="0" quotePrefix="1" applyNumberFormat="1" applyFont="1" applyFill="1" applyBorder="1" applyAlignment="1">
      <alignment horizontal="center" vertical="center" wrapText="1"/>
    </xf>
    <xf numFmtId="10" fontId="11" fillId="2" borderId="163" xfId="0" applyNumberFormat="1" applyFont="1" applyFill="1" applyBorder="1" applyAlignment="1">
      <alignment horizontal="center" vertical="center"/>
    </xf>
    <xf numFmtId="171" fontId="8" fillId="3" borderId="164" xfId="1" applyNumberFormat="1" applyFont="1" applyFill="1" applyBorder="1" applyAlignment="1">
      <alignment horizontal="right" vertical="center"/>
    </xf>
    <xf numFmtId="171" fontId="8" fillId="3" borderId="126" xfId="1" applyNumberFormat="1" applyFont="1" applyFill="1" applyBorder="1" applyAlignment="1">
      <alignment horizontal="right" vertical="center"/>
    </xf>
    <xf numFmtId="10" fontId="8" fillId="3" borderId="126" xfId="1" applyNumberFormat="1" applyFont="1" applyFill="1" applyBorder="1" applyAlignment="1">
      <alignment horizontal="right" vertical="center"/>
    </xf>
    <xf numFmtId="10" fontId="11" fillId="2" borderId="124" xfId="0" quotePrefix="1" applyNumberFormat="1" applyFont="1" applyFill="1" applyBorder="1" applyAlignment="1">
      <alignment horizontal="center" vertical="center" wrapText="1"/>
    </xf>
    <xf numFmtId="174" fontId="8" fillId="3" borderId="164" xfId="0" applyNumberFormat="1" applyFont="1" applyFill="1" applyBorder="1" applyAlignment="1">
      <alignment horizontal="right" vertical="center"/>
    </xf>
    <xf numFmtId="9" fontId="8" fillId="3" borderId="126" xfId="1" applyNumberFormat="1" applyFont="1" applyFill="1" applyBorder="1" applyAlignment="1">
      <alignment horizontal="right" vertical="center"/>
    </xf>
    <xf numFmtId="173" fontId="8" fillId="3" borderId="164" xfId="0" applyNumberFormat="1" applyFont="1" applyFill="1" applyBorder="1" applyAlignment="1">
      <alignment horizontal="right" vertical="center"/>
    </xf>
    <xf numFmtId="173" fontId="8" fillId="3" borderId="125" xfId="0" applyNumberFormat="1" applyFont="1" applyFill="1" applyBorder="1" applyAlignment="1">
      <alignment horizontal="right" vertical="center"/>
    </xf>
    <xf numFmtId="173" fontId="8" fillId="3" borderId="127" xfId="0" applyNumberFormat="1" applyFont="1" applyFill="1" applyBorder="1" applyAlignment="1">
      <alignment horizontal="right" vertical="center"/>
    </xf>
    <xf numFmtId="173" fontId="11" fillId="3" borderId="125" xfId="0" applyNumberFormat="1" applyFont="1" applyFill="1" applyBorder="1" applyAlignment="1">
      <alignment horizontal="right" vertical="center"/>
    </xf>
    <xf numFmtId="173" fontId="11" fillId="3" borderId="127" xfId="0" applyNumberFormat="1" applyFont="1" applyFill="1" applyBorder="1" applyAlignment="1">
      <alignment horizontal="right" vertical="center"/>
    </xf>
    <xf numFmtId="173" fontId="11" fillId="3" borderId="163"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11" fillId="3" borderId="166" xfId="0" applyNumberFormat="1" applyFont="1" applyFill="1" applyBorder="1" applyAlignment="1">
      <alignment horizontal="right" vertical="center"/>
    </xf>
    <xf numFmtId="173" fontId="11" fillId="2" borderId="127" xfId="0" applyNumberFormat="1" applyFont="1" applyFill="1" applyBorder="1" applyAlignment="1">
      <alignment horizontal="right" vertical="center"/>
    </xf>
    <xf numFmtId="173" fontId="11" fillId="2" borderId="125" xfId="0" applyNumberFormat="1" applyFont="1" applyFill="1" applyBorder="1" applyAlignment="1">
      <alignment horizontal="right" vertical="center"/>
    </xf>
    <xf numFmtId="10" fontId="11" fillId="2" borderId="124" xfId="0" quotePrefix="1" applyNumberFormat="1" applyFont="1" applyFill="1" applyBorder="1" applyAlignment="1">
      <alignment horizontal="center" vertical="center"/>
    </xf>
    <xf numFmtId="0" fontId="143" fillId="0" borderId="167" xfId="0" applyFont="1" applyBorder="1"/>
    <xf numFmtId="174" fontId="0" fillId="0" borderId="0" xfId="0" applyNumberFormat="1"/>
    <xf numFmtId="171" fontId="0" fillId="0" borderId="0" xfId="0" applyNumberFormat="1"/>
    <xf numFmtId="10" fontId="11" fillId="2" borderId="90" xfId="0" quotePrefix="1" applyNumberFormat="1" applyFont="1" applyFill="1" applyBorder="1" applyAlignment="1">
      <alignment horizontal="center" vertical="center" wrapText="1"/>
    </xf>
    <xf numFmtId="10" fontId="11" fillId="2" borderId="91" xfId="0" quotePrefix="1" applyNumberFormat="1" applyFont="1" applyFill="1" applyBorder="1" applyAlignment="1">
      <alignment horizontal="center" vertical="center" wrapText="1"/>
    </xf>
    <xf numFmtId="0" fontId="11" fillId="2" borderId="90" xfId="6" quotePrefix="1" applyNumberFormat="1" applyFont="1" applyFill="1" applyBorder="1" applyAlignment="1">
      <alignment horizontal="center" vertical="center" wrapText="1"/>
    </xf>
    <xf numFmtId="0" fontId="11" fillId="2" borderId="91" xfId="6" quotePrefix="1" applyNumberFormat="1" applyFont="1" applyFill="1" applyBorder="1" applyAlignment="1">
      <alignment horizontal="center" vertical="center" wrapText="1"/>
    </xf>
    <xf numFmtId="0" fontId="11" fillId="2" borderId="137" xfId="6" quotePrefix="1" applyNumberFormat="1" applyFont="1" applyFill="1" applyBorder="1" applyAlignment="1">
      <alignment horizontal="center" vertical="center" wrapText="1"/>
    </xf>
    <xf numFmtId="10" fontId="11" fillId="2" borderId="137" xfId="0" quotePrefix="1" applyNumberFormat="1" applyFont="1" applyFill="1" applyBorder="1" applyAlignment="1">
      <alignment horizontal="center" vertical="center" wrapText="1"/>
    </xf>
    <xf numFmtId="10" fontId="11" fillId="2" borderId="86" xfId="0" quotePrefix="1" applyNumberFormat="1" applyFont="1" applyFill="1" applyBorder="1" applyAlignment="1">
      <alignment horizontal="center" vertical="center" wrapText="1"/>
    </xf>
    <xf numFmtId="10" fontId="11" fillId="2" borderId="87" xfId="0" quotePrefix="1" applyNumberFormat="1" applyFont="1" applyFill="1" applyBorder="1" applyAlignment="1">
      <alignment horizontal="center" vertical="center" wrapText="1"/>
    </xf>
    <xf numFmtId="10" fontId="11" fillId="2" borderId="109" xfId="0" quotePrefix="1" applyNumberFormat="1" applyFont="1" applyFill="1" applyBorder="1" applyAlignment="1">
      <alignment horizontal="center" vertical="center" wrapText="1"/>
    </xf>
    <xf numFmtId="10" fontId="11" fillId="2" borderId="117" xfId="0" quotePrefix="1" applyNumberFormat="1" applyFont="1" applyFill="1" applyBorder="1" applyAlignment="1">
      <alignment horizontal="center" vertical="center"/>
    </xf>
    <xf numFmtId="10" fontId="11" fillId="2" borderId="87" xfId="0" quotePrefix="1" applyNumberFormat="1" applyFont="1" applyFill="1" applyBorder="1" applyAlignment="1">
      <alignment horizontal="center" vertical="center"/>
    </xf>
    <xf numFmtId="0" fontId="6" fillId="0" borderId="0" xfId="0" applyFont="1" applyAlignment="1">
      <alignment horizontal="left" vertical="top" wrapText="1"/>
    </xf>
    <xf numFmtId="0" fontId="6" fillId="0" borderId="34" xfId="0" applyFont="1" applyBorder="1" applyAlignment="1">
      <alignment horizontal="left" vertical="top" wrapText="1"/>
    </xf>
    <xf numFmtId="10" fontId="11" fillId="2" borderId="117" xfId="0" quotePrefix="1" applyNumberFormat="1" applyFont="1" applyFill="1" applyBorder="1" applyAlignment="1">
      <alignment horizontal="center" vertical="center" wrapText="1"/>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31" xfId="0" quotePrefix="1" applyNumberFormat="1" applyFont="1" applyFill="1" applyBorder="1" applyAlignment="1">
      <alignment horizontal="center" vertical="center" wrapText="1"/>
    </xf>
    <xf numFmtId="10" fontId="11" fillId="2" borderId="104"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74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xfId="6" builtinId="3"/>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1" xfId="1119" xr:uid="{00000000-0005-0000-0000-00005A040000}"/>
    <cellStyle name="Comma 11 2" xfId="1704" xr:uid="{00000000-0005-0000-0000-00005B040000}"/>
    <cellStyle name="Comma 12" xfId="1120" xr:uid="{00000000-0005-0000-0000-00005C040000}"/>
    <cellStyle name="Comma 12 2" xfId="1705" xr:uid="{00000000-0005-0000-0000-00005D040000}"/>
    <cellStyle name="Comma 13" xfId="1121" xr:uid="{00000000-0005-0000-0000-00005E040000}"/>
    <cellStyle name="Comma 13 2" xfId="1706" xr:uid="{00000000-0005-0000-0000-00005F040000}"/>
    <cellStyle name="Comma 14" xfId="1122" xr:uid="{00000000-0005-0000-0000-000060040000}"/>
    <cellStyle name="Comma 14 2" xfId="1707" xr:uid="{00000000-0005-0000-0000-000061040000}"/>
    <cellStyle name="Comma 15" xfId="1123" xr:uid="{00000000-0005-0000-0000-000062040000}"/>
    <cellStyle name="Comma 15 2" xfId="1708" xr:uid="{00000000-0005-0000-0000-000063040000}"/>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5" xfId="1127" xr:uid="{00000000-0005-0000-0000-000068040000}"/>
    <cellStyle name="Comma 5 2" xfId="1710" xr:uid="{00000000-0005-0000-0000-000069040000}"/>
    <cellStyle name="Comma 6" xfId="1128" xr:uid="{00000000-0005-0000-0000-00006A040000}"/>
    <cellStyle name="Comma 6 2" xfId="1711" xr:uid="{00000000-0005-0000-0000-00006B040000}"/>
    <cellStyle name="Comma 7" xfId="1129" xr:uid="{00000000-0005-0000-0000-00006C040000}"/>
    <cellStyle name="Comma 7 2" xfId="1712" xr:uid="{00000000-0005-0000-0000-00006D040000}"/>
    <cellStyle name="Comma 8" xfId="1130" xr:uid="{00000000-0005-0000-0000-00006E040000}"/>
    <cellStyle name="Comma 8 2" xfId="1713" xr:uid="{00000000-0005-0000-0000-00006F040000}"/>
    <cellStyle name="Comma 9" xfId="1131" xr:uid="{00000000-0005-0000-0000-000070040000}"/>
    <cellStyle name="Comma 9 2" xfId="1714" xr:uid="{00000000-0005-0000-0000-000071040000}"/>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1" xfId="1152" xr:uid="{00000000-0005-0000-0000-000087040000}"/>
    <cellStyle name="Dezimal 11 2" xfId="1716" xr:uid="{00000000-0005-0000-0000-00008804000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3" xfId="1718" xr:uid="{00000000-0005-0000-0000-00008D040000}"/>
    <cellStyle name="Dezimal 2 3" xfId="1156" xr:uid="{00000000-0005-0000-0000-00008E040000}"/>
    <cellStyle name="Dezimal 2 3 2" xfId="1720" xr:uid="{00000000-0005-0000-0000-00008F040000}"/>
    <cellStyle name="Dezimal 2 4" xfId="1717" xr:uid="{00000000-0005-0000-0000-000090040000}"/>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3" xfId="1722" xr:uid="{00000000-0005-0000-0000-000095040000}"/>
    <cellStyle name="Dezimal 3 3" xfId="1160" xr:uid="{00000000-0005-0000-0000-000096040000}"/>
    <cellStyle name="Dezimal 3 3 2" xfId="1724" xr:uid="{00000000-0005-0000-0000-000097040000}"/>
    <cellStyle name="Dezimal 3 4" xfId="1161" xr:uid="{00000000-0005-0000-0000-000098040000}"/>
    <cellStyle name="Dezimal 3 4 2" xfId="1725" xr:uid="{00000000-0005-0000-0000-000099040000}"/>
    <cellStyle name="Dezimal 3 5" xfId="1162" xr:uid="{00000000-0005-0000-0000-00009A040000}"/>
    <cellStyle name="Dezimal 3 5 2" xfId="1726" xr:uid="{00000000-0005-0000-0000-00009B040000}"/>
    <cellStyle name="Dezimal 3 6" xfId="1721" xr:uid="{00000000-0005-0000-0000-00009C040000}"/>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3" xfId="1166" xr:uid="{00000000-0005-0000-0000-0000A1040000}"/>
    <cellStyle name="Dezimal 4 3 2" xfId="1729" xr:uid="{00000000-0005-0000-0000-0000A2040000}"/>
    <cellStyle name="Dezimal 4 4" xfId="1167" xr:uid="{00000000-0005-0000-0000-0000A3040000}"/>
    <cellStyle name="Dezimal 4 4 2" xfId="1730" xr:uid="{00000000-0005-0000-0000-0000A4040000}"/>
    <cellStyle name="Dezimal 4 5" xfId="1727" xr:uid="{00000000-0005-0000-0000-0000A5040000}"/>
    <cellStyle name="Dezimal 5" xfId="1168" xr:uid="{00000000-0005-0000-0000-0000A6040000}"/>
    <cellStyle name="Dezimal 5 2" xfId="1169" xr:uid="{00000000-0005-0000-0000-0000A7040000}"/>
    <cellStyle name="Dezimal 5 2 2" xfId="1732" xr:uid="{00000000-0005-0000-0000-0000A8040000}"/>
    <cellStyle name="Dezimal 5 3" xfId="1170" xr:uid="{00000000-0005-0000-0000-0000A9040000}"/>
    <cellStyle name="Dezimal 5 3 2" xfId="1733" xr:uid="{00000000-0005-0000-0000-0000AA040000}"/>
    <cellStyle name="Dezimal 5 4" xfId="1731" xr:uid="{00000000-0005-0000-0000-0000AB040000}"/>
    <cellStyle name="Dezimal 6" xfId="1171" xr:uid="{00000000-0005-0000-0000-0000AC040000}"/>
    <cellStyle name="Dezimal 6 2" xfId="1172" xr:uid="{00000000-0005-0000-0000-0000AD040000}"/>
    <cellStyle name="Dezimal 6 2 2" xfId="1735" xr:uid="{00000000-0005-0000-0000-0000AE040000}"/>
    <cellStyle name="Dezimal 6 3" xfId="1173" xr:uid="{00000000-0005-0000-0000-0000AF040000}"/>
    <cellStyle name="Dezimal 6 3 2" xfId="1736" xr:uid="{00000000-0005-0000-0000-0000B0040000}"/>
    <cellStyle name="Dezimal 6 4" xfId="1734" xr:uid="{00000000-0005-0000-0000-0000B1040000}"/>
    <cellStyle name="Dezimal 7" xfId="1174" xr:uid="{00000000-0005-0000-0000-0000B2040000}"/>
    <cellStyle name="Dezimal 7 2" xfId="1737" xr:uid="{00000000-0005-0000-0000-0000B3040000}"/>
    <cellStyle name="Dezimal 8" xfId="1175" xr:uid="{00000000-0005-0000-0000-0000B4040000}"/>
    <cellStyle name="Dezimal 8 2" xfId="1176" xr:uid="{00000000-0005-0000-0000-0000B5040000}"/>
    <cellStyle name="Dezimal 8 2 2" xfId="1739" xr:uid="{00000000-0005-0000-0000-0000B6040000}"/>
    <cellStyle name="Dezimal 8 3" xfId="1738" xr:uid="{00000000-0005-0000-0000-0000B7040000}"/>
    <cellStyle name="Dezimal 9" xfId="1177" xr:uid="{00000000-0005-0000-0000-0000B8040000}"/>
    <cellStyle name="Dezimal 9 2" xfId="1178" xr:uid="{00000000-0005-0000-0000-0000B9040000}"/>
    <cellStyle name="Dezimal 9 2 2" xfId="1741" xr:uid="{00000000-0005-0000-0000-0000BA040000}"/>
    <cellStyle name="Dezimal 9 3" xfId="1179" xr:uid="{00000000-0005-0000-0000-0000BB040000}"/>
    <cellStyle name="Dezimal 9 3 2" xfId="1742" xr:uid="{00000000-0005-0000-0000-0000BC040000}"/>
    <cellStyle name="Dezimal 9 4" xfId="1740" xr:uid="{00000000-0005-0000-0000-0000BD040000}"/>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xfId="5" builtinId="8"/>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2" xfId="1302" xr:uid="{00000000-0005-0000-0000-000039050000}"/>
    <cellStyle name="Komma 2 2" xfId="1743" xr:uid="{00000000-0005-0000-0000-00003A050000}"/>
    <cellStyle name="Komma 3" xfId="1303" xr:uid="{00000000-0005-0000-0000-00003B050000}"/>
    <cellStyle name="Komma 4" xfId="1304" xr:uid="{00000000-0005-0000-0000-00003C050000}"/>
    <cellStyle name="Komma 4 2" xfId="1744" xr:uid="{00000000-0005-0000-0000-00003D050000}"/>
    <cellStyle name="Komma 5" xfId="1305" xr:uid="{00000000-0005-0000-0000-00003E050000}"/>
    <cellStyle name="Komma 5 2" xfId="1745" xr:uid="{00000000-0005-0000-0000-00003F050000}"/>
    <cellStyle name="Komma 6" xfId="1702" xr:uid="{00000000-0005-0000-0000-000040050000}"/>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3" xfId="1746" xr:uid="{00000000-0005-0000-0000-00005B050000}"/>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xfId="0" builtinId="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xfId="1" builtinId="5"/>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098">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409575</xdr:colOff>
      <xdr:row>0</xdr:row>
      <xdr:rowOff>0</xdr:rowOff>
    </xdr:from>
    <xdr:ext cx="839883" cy="41585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5100"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57150</xdr:colOff>
      <xdr:row>0</xdr:row>
      <xdr:rowOff>0</xdr:rowOff>
    </xdr:from>
    <xdr:to>
      <xdr:col>17</xdr:col>
      <xdr:colOff>744633</xdr:colOff>
      <xdr:row>1</xdr:row>
      <xdr:rowOff>206300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4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76200</xdr:colOff>
      <xdr:row>0</xdr:row>
      <xdr:rowOff>0</xdr:rowOff>
    </xdr:from>
    <xdr:to>
      <xdr:col>17</xdr:col>
      <xdr:colOff>1683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6325"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63500</xdr:colOff>
      <xdr:row>0</xdr:row>
      <xdr:rowOff>0</xdr:rowOff>
    </xdr:from>
    <xdr:to>
      <xdr:col>13</xdr:col>
      <xdr:colOff>750983</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450"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0</xdr:rowOff>
    </xdr:from>
    <xdr:to>
      <xdr:col>18</xdr:col>
      <xdr:colOff>1683</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66675</xdr:colOff>
      <xdr:row>0</xdr:row>
      <xdr:rowOff>0</xdr:rowOff>
    </xdr:from>
    <xdr:to>
      <xdr:col>14</xdr:col>
      <xdr:colOff>754158</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76200</xdr:colOff>
      <xdr:row>0</xdr:row>
      <xdr:rowOff>0</xdr:rowOff>
    </xdr:from>
    <xdr:to>
      <xdr:col>15</xdr:col>
      <xdr:colOff>1683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J13" sqref="J13"/>
    </sheetView>
  </sheetViews>
  <sheetFormatPr defaultColWidth="11.42578125" defaultRowHeight="15"/>
  <cols>
    <col min="1" max="1" width="12.85546875" customWidth="1"/>
  </cols>
  <sheetData>
    <row r="1" spans="1:6" ht="16.5">
      <c r="A1" s="2" t="s">
        <v>29</v>
      </c>
    </row>
    <row r="4" spans="1:6" ht="16.5">
      <c r="A4" s="97"/>
    </row>
    <row r="5" spans="1:6" ht="16.5">
      <c r="A5" s="96" t="s">
        <v>95</v>
      </c>
      <c r="F5" s="9" t="s">
        <v>100</v>
      </c>
    </row>
    <row r="6" spans="1:6" ht="16.5">
      <c r="A6" s="97"/>
    </row>
    <row r="7" spans="1:6" ht="16.5">
      <c r="A7" s="96" t="s">
        <v>25</v>
      </c>
    </row>
    <row r="8" spans="1:6">
      <c r="A8" s="98" t="s">
        <v>13</v>
      </c>
      <c r="F8" s="9" t="s">
        <v>96</v>
      </c>
    </row>
    <row r="9" spans="1:6">
      <c r="A9" s="98" t="s">
        <v>11</v>
      </c>
      <c r="F9" s="9" t="s">
        <v>96</v>
      </c>
    </row>
    <row r="10" spans="1:6">
      <c r="A10" s="98" t="s">
        <v>12</v>
      </c>
      <c r="F10" s="9" t="s">
        <v>96</v>
      </c>
    </row>
    <row r="11" spans="1:6">
      <c r="A11" s="98" t="s">
        <v>15</v>
      </c>
      <c r="F11" s="9" t="s">
        <v>96</v>
      </c>
    </row>
    <row r="12" spans="1:6" ht="16.5">
      <c r="A12" s="97"/>
      <c r="F12" s="8"/>
    </row>
    <row r="13" spans="1:6" ht="16.5">
      <c r="A13" s="96" t="s">
        <v>26</v>
      </c>
      <c r="F13" s="9" t="s">
        <v>97</v>
      </c>
    </row>
    <row r="14" spans="1:6" ht="16.5">
      <c r="A14" s="97"/>
      <c r="F14" s="9"/>
    </row>
    <row r="15" spans="1:6" ht="16.5">
      <c r="A15" s="96" t="s">
        <v>27</v>
      </c>
      <c r="F15" s="9" t="s">
        <v>98</v>
      </c>
    </row>
    <row r="16" spans="1:6" ht="16.5">
      <c r="A16" s="97"/>
      <c r="F16" s="9"/>
    </row>
    <row r="17" spans="1:7" ht="16.5">
      <c r="A17" s="96" t="s">
        <v>28</v>
      </c>
      <c r="F17" s="9" t="s">
        <v>99</v>
      </c>
    </row>
    <row r="18" spans="1:7" ht="16.5">
      <c r="A18" s="97"/>
      <c r="G18" s="9"/>
    </row>
    <row r="19" spans="1:7" ht="16.5">
      <c r="A19" s="96" t="s">
        <v>156</v>
      </c>
      <c r="F19" s="9" t="s">
        <v>161</v>
      </c>
    </row>
    <row r="20" spans="1:7" ht="16.5">
      <c r="A20" s="97"/>
      <c r="G20" s="9"/>
    </row>
    <row r="21" spans="1:7" ht="16.5">
      <c r="A21" s="96" t="s">
        <v>159</v>
      </c>
      <c r="F21" s="9" t="s">
        <v>172</v>
      </c>
    </row>
    <row r="22" spans="1:7" ht="16.5">
      <c r="A22" s="97"/>
      <c r="G22" s="9"/>
    </row>
    <row r="23" spans="1:7" ht="16.5">
      <c r="A23" s="96" t="s">
        <v>101</v>
      </c>
      <c r="F23" s="9" t="s">
        <v>154</v>
      </c>
      <c r="G23" s="9"/>
    </row>
    <row r="24" spans="1:7">
      <c r="G24" s="9"/>
    </row>
    <row r="25" spans="1:7" ht="16.5">
      <c r="A25" s="96" t="s">
        <v>107</v>
      </c>
      <c r="F25" s="9" t="s">
        <v>155</v>
      </c>
      <c r="G25" s="9"/>
    </row>
    <row r="34" spans="1:2">
      <c r="A34" s="4" t="s">
        <v>24</v>
      </c>
      <c r="B34" s="85">
        <f ca="1">TODAY()</f>
        <v>43948</v>
      </c>
    </row>
    <row r="36" spans="1:2">
      <c r="A36" s="4" t="s">
        <v>84</v>
      </c>
    </row>
    <row r="37" spans="1:2">
      <c r="A37" s="4" t="s">
        <v>209</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zoomScaleNormal="100" workbookViewId="0">
      <pane xSplit="2" ySplit="5" topLeftCell="C6" activePane="bottomRight" state="frozen"/>
      <selection activeCell="B34" sqref="B34"/>
      <selection pane="topRight" activeCell="B34" sqref="B34"/>
      <selection pane="bottomLeft" activeCell="B34" sqref="B34"/>
      <selection pane="bottomRight" activeCell="J26" sqref="J26"/>
    </sheetView>
  </sheetViews>
  <sheetFormatPr defaultColWidth="11.42578125" defaultRowHeight="15"/>
  <cols>
    <col min="1" max="1" width="1.7109375" customWidth="1"/>
    <col min="2" max="2" width="37.7109375" customWidth="1"/>
    <col min="3" max="8" width="10.85546875" customWidth="1"/>
    <col min="9" max="12" width="10.85546875" style="349" customWidth="1"/>
    <col min="13" max="13" width="1.85546875" style="104" customWidth="1"/>
    <col min="14" max="16" width="9.7109375" style="104" customWidth="1"/>
    <col min="17" max="18" width="11.42578125" style="74"/>
  </cols>
  <sheetData>
    <row r="1" spans="1:19" ht="17.25">
      <c r="A1" s="83" t="s">
        <v>95</v>
      </c>
      <c r="B1" s="84"/>
      <c r="C1" s="84"/>
      <c r="D1" s="84"/>
      <c r="E1" s="84"/>
      <c r="F1" s="84"/>
      <c r="G1" s="84"/>
      <c r="H1" s="84"/>
      <c r="I1" s="84"/>
      <c r="J1" s="84"/>
      <c r="K1" s="84"/>
      <c r="L1" s="84"/>
    </row>
    <row r="2" spans="1:19">
      <c r="A2" s="84"/>
      <c r="B2" s="84"/>
      <c r="C2" s="84"/>
      <c r="D2" s="84"/>
      <c r="E2" s="84"/>
      <c r="F2" s="84"/>
      <c r="G2" s="84"/>
      <c r="H2" s="84"/>
      <c r="I2" s="84"/>
      <c r="J2" s="84"/>
      <c r="K2" s="84"/>
      <c r="L2" s="84"/>
    </row>
    <row r="3" spans="1:19" ht="15.75" thickBot="1">
      <c r="A3" s="84"/>
      <c r="B3" s="84"/>
      <c r="C3" s="84"/>
      <c r="D3" s="84"/>
      <c r="E3" s="84"/>
      <c r="F3" s="84"/>
      <c r="G3" s="84"/>
      <c r="H3" s="84"/>
      <c r="I3" s="84"/>
      <c r="J3" s="84"/>
      <c r="K3" s="84"/>
      <c r="L3" s="84"/>
    </row>
    <row r="4" spans="1:19" ht="18" thickTop="1">
      <c r="A4" s="83"/>
      <c r="B4" s="388"/>
      <c r="C4" s="387">
        <v>2017</v>
      </c>
      <c r="D4" s="549" t="s">
        <v>75</v>
      </c>
      <c r="E4" s="550"/>
      <c r="F4" s="550"/>
      <c r="G4" s="550"/>
      <c r="H4" s="551">
        <v>2019</v>
      </c>
      <c r="I4" s="552"/>
      <c r="J4" s="552"/>
      <c r="K4" s="553"/>
      <c r="L4" s="524">
        <v>2020</v>
      </c>
      <c r="M4" s="419"/>
      <c r="N4" s="421" t="s">
        <v>74</v>
      </c>
      <c r="O4" s="420" t="s">
        <v>75</v>
      </c>
      <c r="P4" s="420" t="s">
        <v>140</v>
      </c>
    </row>
    <row r="5" spans="1:19" ht="16.5">
      <c r="A5" s="82"/>
      <c r="B5" s="81"/>
      <c r="C5" s="265" t="s">
        <v>73</v>
      </c>
      <c r="D5" s="91" t="s">
        <v>70</v>
      </c>
      <c r="E5" s="91" t="s">
        <v>71</v>
      </c>
      <c r="F5" s="91" t="s">
        <v>72</v>
      </c>
      <c r="G5" s="91" t="s">
        <v>73</v>
      </c>
      <c r="H5" s="219" t="s">
        <v>70</v>
      </c>
      <c r="I5" s="219" t="s">
        <v>71</v>
      </c>
      <c r="J5" s="219" t="s">
        <v>72</v>
      </c>
      <c r="K5" s="219" t="s">
        <v>73</v>
      </c>
      <c r="L5" s="525" t="s">
        <v>70</v>
      </c>
      <c r="M5" s="378"/>
      <c r="N5" s="114" t="s">
        <v>109</v>
      </c>
      <c r="O5" s="184" t="s">
        <v>109</v>
      </c>
      <c r="P5" s="184" t="s">
        <v>109</v>
      </c>
      <c r="R5" s="80"/>
    </row>
    <row r="6" spans="1:19">
      <c r="A6" s="79"/>
      <c r="B6" s="10" t="s">
        <v>181</v>
      </c>
      <c r="C6" s="386">
        <v>1.218</v>
      </c>
      <c r="D6" s="99">
        <v>1.165</v>
      </c>
      <c r="E6" s="99">
        <v>1.53</v>
      </c>
      <c r="F6" s="142">
        <v>1.6060690344943778</v>
      </c>
      <c r="G6" s="142">
        <v>1.4352164311046323</v>
      </c>
      <c r="H6" s="391">
        <v>1.284950575868544</v>
      </c>
      <c r="I6" s="391">
        <v>1.6184363796619772</v>
      </c>
      <c r="J6" s="391">
        <v>1.6536018391924006</v>
      </c>
      <c r="K6" s="391">
        <v>1.5703011095259602</v>
      </c>
      <c r="L6" s="386">
        <v>0.91336248521643393</v>
      </c>
      <c r="M6" s="377"/>
      <c r="N6" s="99">
        <v>5.0039999999999996</v>
      </c>
      <c r="O6" s="185">
        <v>5.7478912593959643</v>
      </c>
      <c r="P6" s="185">
        <v>6.1699152177278132</v>
      </c>
      <c r="Q6" s="77"/>
      <c r="R6" s="76"/>
      <c r="S6" s="158"/>
    </row>
    <row r="7" spans="1:19">
      <c r="A7" s="78"/>
      <c r="B7" s="11" t="s">
        <v>182</v>
      </c>
      <c r="C7" s="386">
        <v>1.4790000000000001</v>
      </c>
      <c r="D7" s="99">
        <v>0.86599999999999999</v>
      </c>
      <c r="E7" s="99">
        <v>1.1640000000000001</v>
      </c>
      <c r="F7" s="142">
        <v>1.2486085324279856</v>
      </c>
      <c r="G7" s="142">
        <v>1.0899615693563851</v>
      </c>
      <c r="H7" s="391">
        <v>0.97939539955964605</v>
      </c>
      <c r="I7" s="391">
        <v>1.2310231712803914</v>
      </c>
      <c r="J7" s="391">
        <v>1.2581533259665727</v>
      </c>
      <c r="K7" s="391">
        <v>1.1874253513515549</v>
      </c>
      <c r="L7" s="386">
        <v>0.69438241112106536</v>
      </c>
      <c r="M7" s="377"/>
      <c r="N7" s="99">
        <v>4.4920000000000009</v>
      </c>
      <c r="O7" s="185">
        <v>4.3809228823578454</v>
      </c>
      <c r="P7" s="185">
        <v>4.6894622861201141</v>
      </c>
      <c r="Q7" s="77"/>
      <c r="R7" s="76"/>
      <c r="S7" s="158"/>
    </row>
    <row r="8" spans="1:19" s="307" customFormat="1">
      <c r="A8" s="306"/>
      <c r="B8" s="304" t="s">
        <v>162</v>
      </c>
      <c r="C8" s="385">
        <v>1.218</v>
      </c>
      <c r="D8" s="99">
        <v>1.165</v>
      </c>
      <c r="E8" s="288">
        <v>1.53</v>
      </c>
      <c r="F8" s="289">
        <v>1.6050677445726234</v>
      </c>
      <c r="G8" s="289">
        <v>1.3739939120155535</v>
      </c>
      <c r="H8" s="287">
        <v>1.284950575868544</v>
      </c>
      <c r="I8" s="287">
        <v>1.5435836971026107</v>
      </c>
      <c r="J8" s="287">
        <v>1.6536018391924006</v>
      </c>
      <c r="K8" s="287">
        <v>1.4937259578910791</v>
      </c>
      <c r="L8" s="385">
        <v>0.91336248521643393</v>
      </c>
      <c r="M8" s="376"/>
      <c r="N8" s="288">
        <v>5.0039999999999996</v>
      </c>
      <c r="O8" s="290">
        <v>5.6856650924529655</v>
      </c>
      <c r="P8" s="290">
        <v>6.0167649144580508</v>
      </c>
      <c r="Q8" s="303"/>
      <c r="R8" s="302"/>
      <c r="S8" s="303"/>
    </row>
    <row r="9" spans="1:19" s="307" customFormat="1">
      <c r="A9" s="306"/>
      <c r="B9" s="305" t="s">
        <v>177</v>
      </c>
      <c r="C9" s="385">
        <v>1.4790000000000001</v>
      </c>
      <c r="D9" s="99">
        <v>0.86599999999999999</v>
      </c>
      <c r="E9" s="288">
        <v>1.165</v>
      </c>
      <c r="F9" s="289">
        <v>1.2496098223497403</v>
      </c>
      <c r="G9" s="289">
        <v>1.0287390502673062</v>
      </c>
      <c r="H9" s="287">
        <v>0.97939539955964605</v>
      </c>
      <c r="I9" s="287">
        <v>1.1551589659837362</v>
      </c>
      <c r="J9" s="287">
        <v>1.2581533259665727</v>
      </c>
      <c r="K9" s="287">
        <v>1.1088081956730771</v>
      </c>
      <c r="L9" s="385">
        <v>0.69438241112106536</v>
      </c>
      <c r="M9" s="376"/>
      <c r="N9" s="288">
        <v>4.4910000000000005</v>
      </c>
      <c r="O9" s="290">
        <v>4.3186967154148475</v>
      </c>
      <c r="P9" s="290">
        <v>4.5342699788067549</v>
      </c>
      <c r="Q9" s="303"/>
      <c r="R9" s="302"/>
      <c r="S9" s="303"/>
    </row>
    <row r="10" spans="1:19">
      <c r="A10" s="78"/>
      <c r="B10" s="10" t="s">
        <v>94</v>
      </c>
      <c r="C10" s="384">
        <v>35.179000000000002</v>
      </c>
      <c r="D10" s="109">
        <v>34.230999999999995</v>
      </c>
      <c r="E10" s="384">
        <v>34.696999999999996</v>
      </c>
      <c r="F10" s="143">
        <v>35.127823243399376</v>
      </c>
      <c r="G10" s="143">
        <v>35.335834616471523</v>
      </c>
      <c r="H10" s="394">
        <v>35.856104424345091</v>
      </c>
      <c r="I10" s="384">
        <v>36.227581115959104</v>
      </c>
      <c r="J10" s="384">
        <v>36.759997300670186</v>
      </c>
      <c r="K10" s="384">
        <v>37.487009184857406</v>
      </c>
      <c r="L10" s="384">
        <v>36.844504704667983</v>
      </c>
      <c r="M10" s="377"/>
      <c r="N10" s="109">
        <v>35.179000000000002</v>
      </c>
      <c r="O10" s="186">
        <v>35.335834616471523</v>
      </c>
      <c r="P10" s="186">
        <v>37.487009184857406</v>
      </c>
      <c r="Q10" s="77"/>
      <c r="R10" s="76"/>
      <c r="S10" s="158"/>
    </row>
    <row r="11" spans="1:19">
      <c r="A11" s="78"/>
      <c r="B11" s="10" t="s">
        <v>125</v>
      </c>
      <c r="C11" s="384">
        <v>30.314</v>
      </c>
      <c r="D11" s="109">
        <v>29.327999999999999</v>
      </c>
      <c r="E11" s="109">
        <v>29.735999999999997</v>
      </c>
      <c r="F11" s="143">
        <v>30.113883775834584</v>
      </c>
      <c r="G11" s="143">
        <v>30.22929535436614</v>
      </c>
      <c r="H11" s="394">
        <v>30.392259243602805</v>
      </c>
      <c r="I11" s="394">
        <v>30.454003325860175</v>
      </c>
      <c r="J11" s="394">
        <v>31.132176032621441</v>
      </c>
      <c r="K11" s="394">
        <v>31.016477340117873</v>
      </c>
      <c r="L11" s="384">
        <v>30.414911198489193</v>
      </c>
      <c r="M11" s="377"/>
      <c r="N11" s="109">
        <v>30.314</v>
      </c>
      <c r="O11" s="186">
        <v>30.22929535436614</v>
      </c>
      <c r="P11" s="186">
        <v>31.016477340117873</v>
      </c>
      <c r="Q11" s="77"/>
      <c r="R11" s="76"/>
      <c r="S11" s="158"/>
    </row>
    <row r="12" spans="1:19">
      <c r="A12" s="78"/>
      <c r="B12" s="10" t="s">
        <v>127</v>
      </c>
      <c r="C12" s="384">
        <v>0.57999999999999996</v>
      </c>
      <c r="D12" s="160"/>
      <c r="E12" s="160"/>
      <c r="F12" s="161"/>
      <c r="G12" s="161">
        <v>2.1800000000000002</v>
      </c>
      <c r="H12" s="395"/>
      <c r="I12" s="395"/>
      <c r="J12" s="395"/>
      <c r="K12" s="394">
        <v>2.6103876712828815</v>
      </c>
      <c r="L12" s="526"/>
      <c r="M12" s="377"/>
      <c r="N12" s="160">
        <v>0.57999999999999996</v>
      </c>
      <c r="O12" s="186">
        <v>2.1800000000000002</v>
      </c>
      <c r="P12" s="186">
        <v>2.6103876712828815</v>
      </c>
      <c r="Q12" s="77"/>
      <c r="R12" s="76"/>
      <c r="S12" s="158"/>
    </row>
    <row r="13" spans="1:19">
      <c r="A13" s="78"/>
      <c r="B13" s="10" t="s">
        <v>93</v>
      </c>
      <c r="C13" s="384">
        <v>48</v>
      </c>
      <c r="D13" s="100">
        <v>48.5</v>
      </c>
      <c r="E13" s="100">
        <v>44.32</v>
      </c>
      <c r="F13" s="100">
        <v>48.2</v>
      </c>
      <c r="G13" s="100">
        <v>48.2</v>
      </c>
      <c r="H13" s="394">
        <v>42.06</v>
      </c>
      <c r="I13" s="394">
        <v>44.88</v>
      </c>
      <c r="J13" s="394">
        <v>38.54</v>
      </c>
      <c r="K13" s="394">
        <v>40.659999999999997</v>
      </c>
      <c r="L13" s="384">
        <v>44.22</v>
      </c>
      <c r="M13" s="377"/>
      <c r="N13" s="160">
        <v>48</v>
      </c>
      <c r="O13" s="100">
        <v>48.2</v>
      </c>
      <c r="P13" s="100">
        <v>44.88</v>
      </c>
      <c r="Q13" s="77"/>
      <c r="R13" s="76"/>
      <c r="S13" s="158"/>
    </row>
    <row r="14" spans="1:19">
      <c r="A14" s="78"/>
      <c r="B14" s="11" t="s">
        <v>92</v>
      </c>
      <c r="C14" s="383">
        <v>41.2</v>
      </c>
      <c r="D14" s="100">
        <v>43.08</v>
      </c>
      <c r="E14" s="100">
        <v>37.76</v>
      </c>
      <c r="F14" s="100">
        <v>37.76</v>
      </c>
      <c r="G14" s="100">
        <v>34.159999999999997</v>
      </c>
      <c r="H14" s="396">
        <v>36.1</v>
      </c>
      <c r="I14" s="396">
        <v>36.54</v>
      </c>
      <c r="J14" s="396">
        <v>32.5</v>
      </c>
      <c r="K14" s="396">
        <v>34.619999999999997</v>
      </c>
      <c r="L14" s="383">
        <v>20.34</v>
      </c>
      <c r="M14" s="377"/>
      <c r="N14" s="182">
        <v>41.2</v>
      </c>
      <c r="O14" s="187">
        <v>34.159999999999997</v>
      </c>
      <c r="P14" s="187">
        <v>32.5</v>
      </c>
      <c r="Q14" s="77"/>
      <c r="R14" s="76"/>
      <c r="S14" s="158"/>
    </row>
    <row r="15" spans="1:19">
      <c r="A15" s="78"/>
      <c r="B15" s="10" t="s">
        <v>91</v>
      </c>
      <c r="C15" s="382">
        <v>44.46</v>
      </c>
      <c r="D15" s="100">
        <v>44.58</v>
      </c>
      <c r="E15" s="100">
        <v>40</v>
      </c>
      <c r="F15" s="100">
        <v>40</v>
      </c>
      <c r="G15" s="100">
        <v>35.840000000000003</v>
      </c>
      <c r="H15" s="397">
        <v>39.340000000000003</v>
      </c>
      <c r="I15" s="397">
        <v>36.86</v>
      </c>
      <c r="J15" s="397">
        <v>36.119999999999997</v>
      </c>
      <c r="K15" s="397">
        <v>40.6</v>
      </c>
      <c r="L15" s="382">
        <v>25.58</v>
      </c>
      <c r="M15" s="377"/>
      <c r="N15" s="183">
        <v>44.46</v>
      </c>
      <c r="O15" s="100">
        <v>35.840000000000003</v>
      </c>
      <c r="P15" s="100">
        <v>40.6</v>
      </c>
      <c r="Q15" s="77"/>
      <c r="R15" s="76"/>
      <c r="S15" s="158"/>
    </row>
    <row r="16" spans="1:19">
      <c r="A16" s="78"/>
      <c r="B16" s="11" t="s">
        <v>88</v>
      </c>
      <c r="C16" s="383">
        <v>1.263822166633503</v>
      </c>
      <c r="D16" s="108">
        <v>1.3027088629788726</v>
      </c>
      <c r="E16" s="108">
        <v>1.1528374211026891</v>
      </c>
      <c r="F16" s="144">
        <v>1.1386985103757068</v>
      </c>
      <c r="G16" s="144">
        <v>1.0142678215754801</v>
      </c>
      <c r="H16" s="396">
        <v>1.0971632482554201</v>
      </c>
      <c r="I16" s="396">
        <v>1.0174568343941215</v>
      </c>
      <c r="J16" s="396">
        <v>0.9825898436434729</v>
      </c>
      <c r="K16" s="396">
        <v>1.083041855907781</v>
      </c>
      <c r="L16" s="383">
        <v>0.69426906956790113</v>
      </c>
      <c r="M16" s="377"/>
      <c r="N16" s="108">
        <v>1.263822166633503</v>
      </c>
      <c r="O16" s="188">
        <v>1.0142678215754801</v>
      </c>
      <c r="P16" s="188">
        <v>1.083041855907781</v>
      </c>
      <c r="Q16" s="77"/>
      <c r="R16" s="76"/>
      <c r="S16" s="158"/>
    </row>
    <row r="17" spans="1:19">
      <c r="A17" s="78"/>
      <c r="B17" s="10" t="s">
        <v>87</v>
      </c>
      <c r="C17" s="384">
        <v>1.466649073035561</v>
      </c>
      <c r="D17" s="109">
        <v>1.5200490998363339</v>
      </c>
      <c r="E17" s="109">
        <v>1.3451708366962605</v>
      </c>
      <c r="F17" s="143">
        <v>1.3282909736172492</v>
      </c>
      <c r="G17" s="143">
        <v>1.1856048769864391</v>
      </c>
      <c r="H17" s="394">
        <v>1.2944085428029044</v>
      </c>
      <c r="I17" s="394">
        <v>1.2103499039385781</v>
      </c>
      <c r="J17" s="394">
        <v>1.1602144341645806</v>
      </c>
      <c r="K17" s="394">
        <v>1.3089816601283226</v>
      </c>
      <c r="L17" s="384">
        <v>0.84103484087340152</v>
      </c>
      <c r="M17" s="377"/>
      <c r="N17" s="109">
        <v>1.466649073035561</v>
      </c>
      <c r="O17" s="186">
        <v>1.1856048769864391</v>
      </c>
      <c r="P17" s="186">
        <v>1.3089816601283226</v>
      </c>
      <c r="Q17" s="77"/>
      <c r="R17" s="76"/>
      <c r="S17" s="159"/>
    </row>
    <row r="18" spans="1:19">
      <c r="A18" s="78"/>
      <c r="B18" s="11" t="s">
        <v>196</v>
      </c>
      <c r="C18" s="381">
        <v>100000000</v>
      </c>
      <c r="D18" s="101">
        <v>100000000</v>
      </c>
      <c r="E18" s="101">
        <v>100000000</v>
      </c>
      <c r="F18" s="145">
        <v>99183487</v>
      </c>
      <c r="G18" s="145">
        <v>98794893</v>
      </c>
      <c r="H18" s="392">
        <v>98794893</v>
      </c>
      <c r="I18" s="392">
        <v>98794893</v>
      </c>
      <c r="J18" s="392">
        <v>98794893</v>
      </c>
      <c r="K18" s="392">
        <v>87937130</v>
      </c>
      <c r="L18" s="381">
        <v>87937130</v>
      </c>
      <c r="M18" s="377"/>
      <c r="N18" s="101">
        <v>100000000</v>
      </c>
      <c r="O18" s="189">
        <v>98794893</v>
      </c>
      <c r="P18" s="189">
        <v>87937130</v>
      </c>
      <c r="Q18" s="77"/>
      <c r="R18" s="76"/>
      <c r="S18" s="158"/>
    </row>
    <row r="19" spans="1:19">
      <c r="A19" s="78"/>
      <c r="B19" s="10" t="s">
        <v>180</v>
      </c>
      <c r="C19" s="380">
        <v>100000000</v>
      </c>
      <c r="D19" s="102">
        <v>100000000</v>
      </c>
      <c r="E19" s="102">
        <v>100000000</v>
      </c>
      <c r="F19" s="146">
        <v>99871174</v>
      </c>
      <c r="G19" s="146">
        <v>99636540.455391988</v>
      </c>
      <c r="H19" s="393">
        <v>98836486.309332296</v>
      </c>
      <c r="I19" s="393">
        <v>98860852.370000005</v>
      </c>
      <c r="J19" s="393">
        <v>98875071.449999988</v>
      </c>
      <c r="K19" s="393">
        <v>97942999</v>
      </c>
      <c r="L19" s="380">
        <v>88135873</v>
      </c>
      <c r="M19" s="377"/>
      <c r="N19" s="102">
        <v>100000000</v>
      </c>
      <c r="O19" s="190">
        <v>99636540.455391988</v>
      </c>
      <c r="P19" s="190">
        <v>97942999</v>
      </c>
      <c r="Q19" s="77"/>
      <c r="R19" s="76"/>
      <c r="S19" s="158"/>
    </row>
    <row r="20" spans="1:19">
      <c r="A20" s="78"/>
      <c r="B20" s="10" t="s">
        <v>90</v>
      </c>
      <c r="C20" s="379">
        <v>4.4459999999999997</v>
      </c>
      <c r="D20" s="105">
        <v>4.4580000000000002</v>
      </c>
      <c r="E20" s="105">
        <v>4</v>
      </c>
      <c r="F20" s="147">
        <v>3.9673394800000001</v>
      </c>
      <c r="G20" s="147">
        <v>3.5408089651200005</v>
      </c>
      <c r="H20" s="399">
        <v>3.8865910906200005</v>
      </c>
      <c r="I20" s="399">
        <v>3.6415797559800001</v>
      </c>
      <c r="J20" s="399">
        <v>3.56847153516</v>
      </c>
      <c r="K20" s="399">
        <v>3.5702474780000002</v>
      </c>
      <c r="L20" s="379">
        <v>2.2494317853999997</v>
      </c>
      <c r="M20" s="377"/>
      <c r="N20" s="105">
        <v>4.4459999999999997</v>
      </c>
      <c r="O20" s="191">
        <v>3.5408089651200005</v>
      </c>
      <c r="P20" s="191">
        <v>3.5702474780000002</v>
      </c>
      <c r="Q20" s="77"/>
      <c r="R20" s="76"/>
      <c r="S20" s="159"/>
    </row>
    <row r="21" spans="1:19">
      <c r="C21" s="75"/>
      <c r="D21" s="103"/>
      <c r="E21" s="398"/>
      <c r="F21" s="398"/>
      <c r="G21" s="398"/>
      <c r="H21" s="400"/>
      <c r="I21" s="400"/>
      <c r="J21" s="400"/>
      <c r="K21" s="400"/>
      <c r="L21" s="400"/>
    </row>
    <row r="22" spans="1:19">
      <c r="B22" s="192" t="s">
        <v>176</v>
      </c>
      <c r="C22" s="75"/>
      <c r="H22" s="75"/>
      <c r="I22" s="75"/>
      <c r="J22" s="75"/>
      <c r="K22" s="75"/>
      <c r="L22" s="75"/>
    </row>
    <row r="23" spans="1:19" ht="16.5">
      <c r="B23" s="313" t="s">
        <v>178</v>
      </c>
      <c r="C23" s="4"/>
      <c r="D23" s="1"/>
      <c r="E23" s="1"/>
      <c r="F23" s="1"/>
      <c r="G23" s="1"/>
      <c r="H23" s="4"/>
      <c r="I23" s="4"/>
      <c r="J23" s="4"/>
      <c r="K23" s="4"/>
      <c r="L23" s="4"/>
    </row>
    <row r="24" spans="1:19" ht="16.5">
      <c r="B24" s="313" t="s">
        <v>179</v>
      </c>
      <c r="C24" s="4"/>
      <c r="D24" s="1"/>
      <c r="E24" s="1"/>
      <c r="F24" s="1"/>
      <c r="G24" s="1"/>
      <c r="H24" s="4"/>
      <c r="I24" s="4"/>
      <c r="J24" s="4"/>
      <c r="K24" s="4"/>
      <c r="L24" s="4"/>
    </row>
    <row r="25" spans="1:19" ht="16.5">
      <c r="B25" s="4"/>
      <c r="C25" s="4"/>
      <c r="D25" s="1"/>
      <c r="E25" s="1"/>
      <c r="F25" s="1"/>
      <c r="G25" s="1"/>
      <c r="H25" s="4"/>
      <c r="I25" s="4"/>
      <c r="J25" s="4"/>
      <c r="K25" s="4"/>
      <c r="L25" s="4"/>
    </row>
    <row r="26" spans="1:19" ht="16.5">
      <c r="B26" s="4"/>
      <c r="C26" s="4"/>
      <c r="D26" s="1"/>
      <c r="E26" s="1"/>
      <c r="F26" s="1"/>
      <c r="G26" s="1"/>
      <c r="H26" s="4"/>
      <c r="I26" s="4"/>
      <c r="J26" s="4"/>
      <c r="K26" s="4"/>
      <c r="L26" s="4"/>
    </row>
    <row r="27" spans="1:19" ht="16.5">
      <c r="B27" s="4"/>
      <c r="C27" s="4"/>
      <c r="D27" s="1"/>
      <c r="E27" s="1"/>
      <c r="F27" s="1"/>
      <c r="G27" s="1"/>
      <c r="H27" s="4"/>
      <c r="I27" s="4"/>
      <c r="J27" s="4"/>
      <c r="K27" s="4"/>
      <c r="L27" s="4"/>
    </row>
    <row r="28" spans="1:19" ht="16.5">
      <c r="B28" s="4"/>
      <c r="C28" s="4"/>
      <c r="D28" s="1"/>
      <c r="E28" s="1"/>
      <c r="F28" s="1"/>
      <c r="G28" s="1"/>
      <c r="H28" s="4"/>
      <c r="I28" s="4"/>
      <c r="J28" s="4"/>
      <c r="K28" s="4"/>
      <c r="L28" s="4"/>
    </row>
    <row r="29" spans="1:19" ht="16.5">
      <c r="B29" s="4"/>
      <c r="C29" s="4"/>
      <c r="D29" s="1"/>
      <c r="E29" s="1"/>
      <c r="F29" s="1"/>
      <c r="G29" s="1"/>
      <c r="H29" s="4"/>
      <c r="I29" s="4"/>
      <c r="J29" s="4"/>
      <c r="K29" s="4"/>
      <c r="L29" s="4"/>
    </row>
    <row r="34" spans="2:2">
      <c r="B34" s="5"/>
    </row>
  </sheetData>
  <mergeCells count="2">
    <mergeCell ref="D4:G4"/>
    <mergeCell ref="H4:K4"/>
  </mergeCells>
  <conditionalFormatting sqref="C5">
    <cfRule type="containsErrors" dxfId="1097" priority="18">
      <formula>ISERROR(C5)</formula>
    </cfRule>
  </conditionalFormatting>
  <conditionalFormatting sqref="H5">
    <cfRule type="containsErrors" dxfId="1096" priority="15">
      <formula>ISERROR(H5)</formula>
    </cfRule>
  </conditionalFormatting>
  <conditionalFormatting sqref="N5">
    <cfRule type="containsErrors" dxfId="1095" priority="14">
      <formula>ISERROR(N5)</formula>
    </cfRule>
  </conditionalFormatting>
  <conditionalFormatting sqref="N4">
    <cfRule type="containsErrors" dxfId="1094" priority="13">
      <formula>ISERROR(N4)</formula>
    </cfRule>
  </conditionalFormatting>
  <conditionalFormatting sqref="O4">
    <cfRule type="containsErrors" dxfId="1093" priority="12">
      <formula>ISERROR(O4)</formula>
    </cfRule>
  </conditionalFormatting>
  <conditionalFormatting sqref="I5">
    <cfRule type="containsErrors" dxfId="1092" priority="11">
      <formula>ISERROR(I5)</formula>
    </cfRule>
  </conditionalFormatting>
  <conditionalFormatting sqref="M5">
    <cfRule type="containsErrors" dxfId="1091" priority="10">
      <formula>ISERROR(M5)</formula>
    </cfRule>
  </conditionalFormatting>
  <conditionalFormatting sqref="J5">
    <cfRule type="containsErrors" dxfId="1090" priority="4">
      <formula>ISERROR(J5)</formula>
    </cfRule>
  </conditionalFormatting>
  <conditionalFormatting sqref="K5">
    <cfRule type="containsErrors" dxfId="1089" priority="3">
      <formula>ISERROR(K5)</formula>
    </cfRule>
  </conditionalFormatting>
  <conditionalFormatting sqref="P4">
    <cfRule type="containsErrors" dxfId="1088" priority="2">
      <formula>ISERROR(P4)</formula>
    </cfRule>
  </conditionalFormatting>
  <conditionalFormatting sqref="L5">
    <cfRule type="containsErrors" dxfId="1087" priority="1">
      <formula>ISERROR(L5)</formula>
    </cfRule>
  </conditionalFormatting>
  <pageMargins left="0.19685039370078741" right="0.1574803149606299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D22:H27 D5:H5 D4:G4 Q15:Q27 O26:O27 N4:O5 N21:O22 Q10:Q14 Q4:R9 P4:P5 R10:R14 O25 O23:O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1"/>
  <sheetViews>
    <sheetView showGridLines="0" zoomScaleNormal="100" workbookViewId="0">
      <pane xSplit="1" ySplit="2" topLeftCell="B3" activePane="bottomRight" state="frozen"/>
      <selection activeCell="B34" sqref="B34"/>
      <selection pane="topRight" activeCell="B34" sqref="B34"/>
      <selection pane="bottomLeft" activeCell="B34" sqref="B34"/>
      <selection pane="bottomRight" activeCell="Q26" sqref="Q26"/>
    </sheetView>
  </sheetViews>
  <sheetFormatPr defaultColWidth="11.42578125" defaultRowHeight="16.5"/>
  <cols>
    <col min="1" max="1" width="33.5703125" style="1" customWidth="1"/>
    <col min="2" max="5" width="6.7109375" customWidth="1"/>
    <col min="6" max="6" width="1.85546875" style="116" customWidth="1"/>
    <col min="7" max="7" width="6.7109375" customWidth="1"/>
    <col min="8" max="10" width="6.7109375" style="349" customWidth="1"/>
    <col min="11" max="11" width="1.85546875" style="116" customWidth="1"/>
    <col min="12" max="12" width="6.7109375" style="349" customWidth="1"/>
    <col min="13" max="13" width="1.85546875" style="116" customWidth="1"/>
    <col min="14" max="14" width="6.7109375" customWidth="1"/>
    <col min="15" max="15" width="6.7109375" style="349" customWidth="1"/>
  </cols>
  <sheetData>
    <row r="1" spans="1:15">
      <c r="A1" s="2" t="s">
        <v>23</v>
      </c>
    </row>
    <row r="2" spans="1:15">
      <c r="A2" s="6" t="s">
        <v>14</v>
      </c>
    </row>
    <row r="3" spans="1:15" ht="17.25" thickBot="1">
      <c r="B3" s="106"/>
      <c r="C3" s="106"/>
      <c r="D3" s="106"/>
      <c r="E3" s="106"/>
      <c r="F3" s="121"/>
      <c r="G3" s="106"/>
      <c r="H3" s="106"/>
      <c r="I3" s="106"/>
      <c r="J3" s="106"/>
      <c r="K3" s="121"/>
      <c r="L3" s="106"/>
      <c r="M3" s="121"/>
      <c r="N3" s="106"/>
      <c r="O3" s="106"/>
    </row>
    <row r="4" spans="1:15" ht="15.75" thickTop="1">
      <c r="A4" s="7" t="s">
        <v>13</v>
      </c>
      <c r="B4" s="549" t="s">
        <v>75</v>
      </c>
      <c r="C4" s="550"/>
      <c r="D4" s="550"/>
      <c r="E4" s="550"/>
      <c r="F4" s="459"/>
      <c r="G4" s="549" t="s">
        <v>140</v>
      </c>
      <c r="H4" s="550"/>
      <c r="I4" s="550"/>
      <c r="J4" s="554"/>
      <c r="K4" s="459"/>
      <c r="L4" s="527" t="s">
        <v>218</v>
      </c>
      <c r="M4" s="459"/>
      <c r="N4" s="460" t="s">
        <v>75</v>
      </c>
      <c r="O4" s="461" t="s">
        <v>140</v>
      </c>
    </row>
    <row r="5" spans="1:15" ht="15">
      <c r="A5" s="3"/>
      <c r="B5" s="462" t="s">
        <v>70</v>
      </c>
      <c r="C5" s="463" t="s">
        <v>71</v>
      </c>
      <c r="D5" s="463" t="s">
        <v>72</v>
      </c>
      <c r="E5" s="463" t="s">
        <v>73</v>
      </c>
      <c r="F5" s="118"/>
      <c r="G5" s="462" t="s">
        <v>70</v>
      </c>
      <c r="H5" s="463" t="s">
        <v>71</v>
      </c>
      <c r="I5" s="465" t="s">
        <v>72</v>
      </c>
      <c r="J5" s="464" t="s">
        <v>73</v>
      </c>
      <c r="K5" s="118"/>
      <c r="L5" s="528" t="s">
        <v>70</v>
      </c>
      <c r="M5" s="118"/>
      <c r="N5" s="466" t="s">
        <v>109</v>
      </c>
      <c r="O5" s="464" t="s">
        <v>109</v>
      </c>
    </row>
    <row r="6" spans="1:15" ht="15">
      <c r="A6" s="10" t="s">
        <v>0</v>
      </c>
      <c r="B6" s="470">
        <v>208</v>
      </c>
      <c r="C6" s="467">
        <v>203.1</v>
      </c>
      <c r="D6" s="468">
        <v>213</v>
      </c>
      <c r="E6" s="471">
        <v>216.3</v>
      </c>
      <c r="F6" s="469"/>
      <c r="G6" s="472">
        <v>214.5</v>
      </c>
      <c r="H6" s="471">
        <v>220.6</v>
      </c>
      <c r="I6" s="468">
        <v>220</v>
      </c>
      <c r="J6" s="471">
        <v>223.9</v>
      </c>
      <c r="K6" s="469"/>
      <c r="L6" s="535">
        <v>219.9</v>
      </c>
      <c r="M6" s="469"/>
      <c r="N6" s="473">
        <v>840.5</v>
      </c>
      <c r="O6" s="474">
        <v>879</v>
      </c>
    </row>
    <row r="7" spans="1:15" ht="15">
      <c r="A7" s="10" t="s">
        <v>1</v>
      </c>
      <c r="B7" s="18">
        <v>74.5</v>
      </c>
      <c r="C7" s="19">
        <v>71.5</v>
      </c>
      <c r="D7" s="20">
        <v>66.599999999999994</v>
      </c>
      <c r="E7" s="148">
        <v>70.2</v>
      </c>
      <c r="F7" s="119"/>
      <c r="G7" s="220">
        <v>72.5</v>
      </c>
      <c r="H7" s="148">
        <v>70</v>
      </c>
      <c r="I7" s="358">
        <v>70.8</v>
      </c>
      <c r="J7" s="148">
        <v>70</v>
      </c>
      <c r="K7" s="119"/>
      <c r="L7" s="278">
        <v>71.900000000000006</v>
      </c>
      <c r="M7" s="119"/>
      <c r="N7" s="454">
        <v>282.8</v>
      </c>
      <c r="O7" s="440">
        <v>283.5</v>
      </c>
    </row>
    <row r="8" spans="1:15" ht="15">
      <c r="A8" s="13" t="s">
        <v>2</v>
      </c>
      <c r="B8" s="63">
        <v>282.5</v>
      </c>
      <c r="C8" s="64">
        <v>274.59999999999997</v>
      </c>
      <c r="D8" s="65">
        <v>279.60000000000002</v>
      </c>
      <c r="E8" s="149">
        <v>286.5</v>
      </c>
      <c r="F8" s="120"/>
      <c r="G8" s="221">
        <v>287.10000000000002</v>
      </c>
      <c r="H8" s="149">
        <v>290.59999999999997</v>
      </c>
      <c r="I8" s="369">
        <v>290.8</v>
      </c>
      <c r="J8" s="149">
        <v>293.89999999999998</v>
      </c>
      <c r="K8" s="120"/>
      <c r="L8" s="279">
        <v>291.8</v>
      </c>
      <c r="M8" s="120"/>
      <c r="N8" s="455">
        <v>1123.3</v>
      </c>
      <c r="O8" s="441">
        <v>1162.5</v>
      </c>
    </row>
    <row r="9" spans="1:15" ht="21">
      <c r="A9" s="14" t="s">
        <v>9</v>
      </c>
      <c r="B9" s="18">
        <v>15.3</v>
      </c>
      <c r="C9" s="19">
        <v>9.8000000000000007</v>
      </c>
      <c r="D9" s="20">
        <v>18.899999999999999</v>
      </c>
      <c r="E9" s="148">
        <v>3.4</v>
      </c>
      <c r="F9" s="119"/>
      <c r="G9" s="220">
        <v>11.2</v>
      </c>
      <c r="H9" s="148">
        <v>22.4</v>
      </c>
      <c r="I9" s="358">
        <v>24.1</v>
      </c>
      <c r="J9" s="148">
        <v>20.399999999999999</v>
      </c>
      <c r="K9" s="119"/>
      <c r="L9" s="278">
        <v>3.8</v>
      </c>
      <c r="M9" s="119"/>
      <c r="N9" s="454">
        <v>47.4</v>
      </c>
      <c r="O9" s="440">
        <v>78</v>
      </c>
    </row>
    <row r="10" spans="1:15" ht="15">
      <c r="A10" s="13" t="s">
        <v>3</v>
      </c>
      <c r="B10" s="63">
        <v>297.89999999999998</v>
      </c>
      <c r="C10" s="64">
        <v>284.39999999999998</v>
      </c>
      <c r="D10" s="65">
        <v>298.5</v>
      </c>
      <c r="E10" s="149">
        <v>289.89999999999998</v>
      </c>
      <c r="F10" s="120"/>
      <c r="G10" s="221">
        <v>298.3</v>
      </c>
      <c r="H10" s="149">
        <v>313</v>
      </c>
      <c r="I10" s="369">
        <v>314.89999999999998</v>
      </c>
      <c r="J10" s="149">
        <v>314.3</v>
      </c>
      <c r="K10" s="120"/>
      <c r="L10" s="279">
        <v>295.60000000000002</v>
      </c>
      <c r="M10" s="120"/>
      <c r="N10" s="455">
        <v>1170.7</v>
      </c>
      <c r="O10" s="441">
        <v>1240.5</v>
      </c>
    </row>
    <row r="11" spans="1:15" ht="15">
      <c r="A11" s="13" t="s">
        <v>4</v>
      </c>
      <c r="B11" s="63">
        <v>-130</v>
      </c>
      <c r="C11" s="64">
        <v>-124.8</v>
      </c>
      <c r="D11" s="65">
        <v>-126.5</v>
      </c>
      <c r="E11" s="149">
        <v>-136.4</v>
      </c>
      <c r="F11" s="120"/>
      <c r="G11" s="221">
        <v>-126.4</v>
      </c>
      <c r="H11" s="149">
        <v>-136</v>
      </c>
      <c r="I11" s="369">
        <v>-133.4</v>
      </c>
      <c r="J11" s="149">
        <v>-133.9</v>
      </c>
      <c r="K11" s="120"/>
      <c r="L11" s="279">
        <v>-125</v>
      </c>
      <c r="M11" s="120"/>
      <c r="N11" s="455">
        <v>-517.9</v>
      </c>
      <c r="O11" s="441">
        <v>-529.70000000000005</v>
      </c>
    </row>
    <row r="12" spans="1:15" ht="15">
      <c r="A12" s="10" t="s">
        <v>5</v>
      </c>
      <c r="B12" s="18">
        <v>-36.700000000000003</v>
      </c>
      <c r="C12" s="19">
        <v>-2.8</v>
      </c>
      <c r="D12" s="20">
        <v>-2.2000000000000002</v>
      </c>
      <c r="E12" s="148">
        <v>1.5</v>
      </c>
      <c r="F12" s="119"/>
      <c r="G12" s="220">
        <v>-34.200000000000003</v>
      </c>
      <c r="H12" s="148">
        <v>-2.9</v>
      </c>
      <c r="I12" s="358">
        <v>-2.1</v>
      </c>
      <c r="J12" s="148">
        <v>-3.2</v>
      </c>
      <c r="K12" s="119"/>
      <c r="L12" s="278">
        <v>-36.4</v>
      </c>
      <c r="M12" s="119"/>
      <c r="N12" s="454">
        <v>-40.1</v>
      </c>
      <c r="O12" s="440">
        <v>-42.4</v>
      </c>
    </row>
    <row r="13" spans="1:15" ht="15">
      <c r="A13" s="10" t="s">
        <v>10</v>
      </c>
      <c r="B13" s="18">
        <v>-15.799999999999999</v>
      </c>
      <c r="C13" s="19">
        <v>-4.9000000000000004</v>
      </c>
      <c r="D13" s="20">
        <v>-11.2</v>
      </c>
      <c r="E13" s="148">
        <v>-13.200000000000001</v>
      </c>
      <c r="F13" s="119"/>
      <c r="G13" s="220">
        <v>-11.9</v>
      </c>
      <c r="H13" s="148">
        <v>-15.3</v>
      </c>
      <c r="I13" s="358">
        <v>-17.099999999999998</v>
      </c>
      <c r="J13" s="148">
        <v>-25</v>
      </c>
      <c r="K13" s="119"/>
      <c r="L13" s="278">
        <v>-55</v>
      </c>
      <c r="M13" s="119"/>
      <c r="N13" s="454">
        <v>-45.1</v>
      </c>
      <c r="O13" s="440">
        <v>-69.3</v>
      </c>
    </row>
    <row r="14" spans="1:15" ht="15">
      <c r="A14" s="13" t="s">
        <v>6</v>
      </c>
      <c r="B14" s="63">
        <v>116.5</v>
      </c>
      <c r="C14" s="64">
        <v>153</v>
      </c>
      <c r="D14" s="65">
        <v>160.4</v>
      </c>
      <c r="E14" s="149">
        <v>143</v>
      </c>
      <c r="F14" s="120"/>
      <c r="G14" s="221">
        <v>127</v>
      </c>
      <c r="H14" s="149">
        <v>160</v>
      </c>
      <c r="I14" s="369">
        <v>163.5</v>
      </c>
      <c r="J14" s="149">
        <v>153.80000000000001</v>
      </c>
      <c r="K14" s="120"/>
      <c r="L14" s="279">
        <v>80.5</v>
      </c>
      <c r="M14" s="120"/>
      <c r="N14" s="455">
        <v>572.70000000000005</v>
      </c>
      <c r="O14" s="441">
        <v>604.29999999999995</v>
      </c>
    </row>
    <row r="15" spans="1:15" ht="15">
      <c r="A15" s="10" t="s">
        <v>7</v>
      </c>
      <c r="B15" s="18">
        <v>-29.9</v>
      </c>
      <c r="C15" s="19">
        <v>-36.5</v>
      </c>
      <c r="D15" s="20">
        <v>-35.5</v>
      </c>
      <c r="E15" s="148">
        <v>-34.4</v>
      </c>
      <c r="F15" s="119"/>
      <c r="G15" s="220">
        <v>-30.2</v>
      </c>
      <c r="H15" s="148">
        <v>-38.299999999999997</v>
      </c>
      <c r="I15" s="358">
        <v>-39.1</v>
      </c>
      <c r="J15" s="148">
        <v>-37.4</v>
      </c>
      <c r="K15" s="119"/>
      <c r="L15" s="278">
        <v>-19.3</v>
      </c>
      <c r="M15" s="119"/>
      <c r="N15" s="454">
        <v>-136.19999999999999</v>
      </c>
      <c r="O15" s="440">
        <v>-145</v>
      </c>
    </row>
    <row r="16" spans="1:15" ht="15">
      <c r="A16" s="13" t="s">
        <v>8</v>
      </c>
      <c r="B16" s="63">
        <v>86.6</v>
      </c>
      <c r="C16" s="64">
        <v>116.4</v>
      </c>
      <c r="D16" s="65">
        <v>124.7</v>
      </c>
      <c r="E16" s="149">
        <v>108.60000000000001</v>
      </c>
      <c r="F16" s="120"/>
      <c r="G16" s="221">
        <v>96.8</v>
      </c>
      <c r="H16" s="149">
        <v>121.7</v>
      </c>
      <c r="I16" s="369">
        <v>124.4</v>
      </c>
      <c r="J16" s="149">
        <v>116.1</v>
      </c>
      <c r="K16" s="120"/>
      <c r="L16" s="279">
        <v>61.2</v>
      </c>
      <c r="M16" s="120"/>
      <c r="N16" s="455">
        <v>436.5</v>
      </c>
      <c r="O16" s="441">
        <v>459.1</v>
      </c>
    </row>
    <row r="17" spans="1:16" ht="15.75" thickBot="1">
      <c r="A17" s="4"/>
      <c r="B17" s="106"/>
      <c r="C17" s="106"/>
      <c r="D17" s="106"/>
      <c r="E17" s="106"/>
      <c r="F17" s="121"/>
      <c r="G17" s="222"/>
      <c r="H17" s="232"/>
      <c r="I17" s="232"/>
      <c r="J17" s="222"/>
      <c r="K17" s="121"/>
      <c r="L17" s="222"/>
      <c r="M17" s="121"/>
      <c r="N17" s="453"/>
      <c r="O17" s="222"/>
    </row>
    <row r="18" spans="1:16" ht="15.75" thickTop="1">
      <c r="A18" s="7" t="s">
        <v>11</v>
      </c>
      <c r="B18" s="549" t="s">
        <v>75</v>
      </c>
      <c r="C18" s="550"/>
      <c r="D18" s="550"/>
      <c r="E18" s="550"/>
      <c r="F18" s="459"/>
      <c r="G18" s="549" t="s">
        <v>140</v>
      </c>
      <c r="H18" s="550"/>
      <c r="I18" s="550"/>
      <c r="J18" s="554"/>
      <c r="K18" s="459"/>
      <c r="L18" s="527" t="s">
        <v>218</v>
      </c>
      <c r="M18" s="459"/>
      <c r="N18" s="460" t="s">
        <v>75</v>
      </c>
      <c r="O18" s="461" t="s">
        <v>140</v>
      </c>
    </row>
    <row r="19" spans="1:16" ht="15">
      <c r="A19" s="4"/>
      <c r="B19" s="462" t="s">
        <v>70</v>
      </c>
      <c r="C19" s="463" t="s">
        <v>71</v>
      </c>
      <c r="D19" s="463" t="s">
        <v>72</v>
      </c>
      <c r="E19" s="463" t="s">
        <v>73</v>
      </c>
      <c r="F19" s="118"/>
      <c r="G19" s="462" t="s">
        <v>70</v>
      </c>
      <c r="H19" s="463" t="s">
        <v>71</v>
      </c>
      <c r="I19" s="465" t="s">
        <v>72</v>
      </c>
      <c r="J19" s="464" t="s">
        <v>73</v>
      </c>
      <c r="K19" s="118"/>
      <c r="L19" s="528" t="s">
        <v>70</v>
      </c>
      <c r="M19" s="118"/>
      <c r="N19" s="466" t="s">
        <v>109</v>
      </c>
      <c r="O19" s="464" t="s">
        <v>109</v>
      </c>
    </row>
    <row r="20" spans="1:16" ht="15">
      <c r="A20" s="10" t="s">
        <v>157</v>
      </c>
      <c r="B20" s="478">
        <v>0.10161039570561145</v>
      </c>
      <c r="C20" s="475">
        <v>0.1351170956789228</v>
      </c>
      <c r="D20" s="476">
        <v>0.14346112916678652</v>
      </c>
      <c r="E20" s="479">
        <v>0.12455735401642988</v>
      </c>
      <c r="F20" s="477"/>
      <c r="G20" s="480">
        <v>0.11010322177040976</v>
      </c>
      <c r="H20" s="479">
        <v>0.13671277118584568</v>
      </c>
      <c r="I20" s="481">
        <v>0.1380151994230876</v>
      </c>
      <c r="J20" s="479">
        <v>0.13406079501169135</v>
      </c>
      <c r="K20" s="477"/>
      <c r="L20" s="529">
        <v>7.4902470741222374E-2</v>
      </c>
      <c r="M20" s="477"/>
      <c r="N20" s="482">
        <v>0.12675872282963802</v>
      </c>
      <c r="O20" s="483">
        <v>0.1352780847145488</v>
      </c>
    </row>
    <row r="21" spans="1:16" ht="15">
      <c r="A21" s="10" t="s">
        <v>141</v>
      </c>
      <c r="B21" s="66">
        <v>0.1186138885084235</v>
      </c>
      <c r="C21" s="67">
        <v>0.15765948801300286</v>
      </c>
      <c r="D21" s="68">
        <v>0.16737131736125094</v>
      </c>
      <c r="E21" s="150">
        <v>0.14544724021897446</v>
      </c>
      <c r="F21" s="122"/>
      <c r="G21" s="223">
        <v>0.12930156450885774</v>
      </c>
      <c r="H21" s="150">
        <v>0.16196163891337984</v>
      </c>
      <c r="I21" s="446">
        <v>0.16356584051015713</v>
      </c>
      <c r="J21" s="150">
        <v>0.16004962779156326</v>
      </c>
      <c r="K21" s="329"/>
      <c r="L21" s="530">
        <v>9.0631421114011221E-2</v>
      </c>
      <c r="M21" s="329"/>
      <c r="N21" s="456">
        <v>0.14810416489948258</v>
      </c>
      <c r="O21" s="443">
        <v>0.1606930346517326</v>
      </c>
    </row>
    <row r="22" spans="1:16" ht="15">
      <c r="A22" s="10" t="s">
        <v>20</v>
      </c>
      <c r="B22" s="70">
        <v>2.1505987814996807E-2</v>
      </c>
      <c r="C22" s="71">
        <v>2.1491836065226821E-2</v>
      </c>
      <c r="D22" s="72">
        <v>2.2844272844272845E-2</v>
      </c>
      <c r="E22" s="151">
        <v>2.2454122428429431E-2</v>
      </c>
      <c r="F22" s="123"/>
      <c r="G22" s="224">
        <v>2.2589052997393572E-2</v>
      </c>
      <c r="H22" s="151">
        <v>2.2984254327129701E-2</v>
      </c>
      <c r="I22" s="447">
        <v>2.2792022792022793E-2</v>
      </c>
      <c r="J22" s="151">
        <v>2.3599999999999999E-2</v>
      </c>
      <c r="K22" s="123"/>
      <c r="L22" s="531">
        <v>2.3410272362237316E-2</v>
      </c>
      <c r="M22" s="123"/>
      <c r="N22" s="457">
        <v>2.2072649348193744E-2</v>
      </c>
      <c r="O22" s="444">
        <v>2.3039813794269403E-2</v>
      </c>
    </row>
    <row r="23" spans="1:16" ht="15">
      <c r="A23" s="10" t="s">
        <v>108</v>
      </c>
      <c r="B23" s="66">
        <v>0.43638804968110106</v>
      </c>
      <c r="C23" s="67">
        <v>0.43881856540084391</v>
      </c>
      <c r="D23" s="68">
        <v>0.42378559463986598</v>
      </c>
      <c r="E23" s="150">
        <v>0.47050707140393244</v>
      </c>
      <c r="F23" s="122"/>
      <c r="G23" s="223">
        <v>0.42373449547435466</v>
      </c>
      <c r="H23" s="150">
        <v>0.43450479233226835</v>
      </c>
      <c r="I23" s="446">
        <v>0.42362654811051131</v>
      </c>
      <c r="J23" s="150">
        <v>0.42602608972319439</v>
      </c>
      <c r="K23" s="329"/>
      <c r="L23" s="530">
        <v>0.42286874154262516</v>
      </c>
      <c r="M23" s="329"/>
      <c r="N23" s="456">
        <v>0.44238489792431873</v>
      </c>
      <c r="O23" s="443">
        <v>0.42700523982265221</v>
      </c>
      <c r="P23" s="439"/>
    </row>
    <row r="24" spans="1:16" ht="15">
      <c r="A24" s="10" t="s">
        <v>197</v>
      </c>
      <c r="B24" s="70">
        <v>1.6336279205622574E-3</v>
      </c>
      <c r="C24" s="71">
        <v>5.1851303160813111E-4</v>
      </c>
      <c r="D24" s="72">
        <v>1.2012012012012011E-3</v>
      </c>
      <c r="E24" s="151">
        <v>1.3702931856461788E-3</v>
      </c>
      <c r="F24" s="123"/>
      <c r="G24" s="224">
        <v>1.2531922175710187E-3</v>
      </c>
      <c r="H24" s="151">
        <v>1.5941028613104464E-3</v>
      </c>
      <c r="I24" s="447">
        <v>1.7715617715617713E-3</v>
      </c>
      <c r="J24" s="151">
        <v>2.6580969620609821E-3</v>
      </c>
      <c r="K24" s="123"/>
      <c r="L24" s="531">
        <v>5.7750209344508878E-3</v>
      </c>
      <c r="M24" s="123"/>
      <c r="N24" s="457">
        <v>1.1843860625860058E-3</v>
      </c>
      <c r="O24" s="444">
        <v>1.8190706226647287E-3</v>
      </c>
    </row>
    <row r="25" spans="1:16" ht="15">
      <c r="A25" s="10" t="s">
        <v>103</v>
      </c>
      <c r="B25" s="86">
        <v>0.25665236051502144</v>
      </c>
      <c r="C25" s="87">
        <v>0.23856209150326799</v>
      </c>
      <c r="D25" s="88">
        <v>0.22132169576059849</v>
      </c>
      <c r="E25" s="152">
        <v>0.24055944055944056</v>
      </c>
      <c r="F25" s="124"/>
      <c r="G25" s="225">
        <v>0.23779527559055116</v>
      </c>
      <c r="H25" s="152">
        <v>0.23937499999999998</v>
      </c>
      <c r="I25" s="448">
        <v>0.23914373088685018</v>
      </c>
      <c r="J25" s="152">
        <v>0.24317295188556565</v>
      </c>
      <c r="K25" s="124"/>
      <c r="L25" s="281">
        <v>0.23975155279503108</v>
      </c>
      <c r="M25" s="124"/>
      <c r="N25" s="458">
        <v>0.23782084861183861</v>
      </c>
      <c r="O25" s="445">
        <v>0.23994704616912133</v>
      </c>
    </row>
    <row r="26" spans="1:16" ht="15.75" thickBot="1">
      <c r="A26" s="4"/>
      <c r="B26" s="107"/>
      <c r="C26" s="107"/>
      <c r="D26" s="107"/>
      <c r="E26" s="107"/>
      <c r="F26" s="125"/>
      <c r="G26" s="226"/>
      <c r="H26" s="233"/>
      <c r="I26" s="233"/>
      <c r="J26" s="226"/>
      <c r="K26" s="125"/>
      <c r="L26" s="280"/>
      <c r="M26" s="125"/>
      <c r="N26" s="107"/>
      <c r="O26" s="107"/>
    </row>
    <row r="27" spans="1:16" ht="15.75" thickTop="1">
      <c r="A27" s="7" t="s">
        <v>12</v>
      </c>
      <c r="B27" s="549" t="s">
        <v>75</v>
      </c>
      <c r="C27" s="550"/>
      <c r="D27" s="550"/>
      <c r="E27" s="550"/>
      <c r="F27" s="459"/>
      <c r="G27" s="549" t="s">
        <v>140</v>
      </c>
      <c r="H27" s="550"/>
      <c r="I27" s="550"/>
      <c r="J27" s="554"/>
      <c r="K27" s="459"/>
      <c r="L27" s="527" t="s">
        <v>218</v>
      </c>
      <c r="M27" s="117"/>
    </row>
    <row r="28" spans="1:16" ht="15">
      <c r="A28" s="4"/>
      <c r="B28" s="462" t="s">
        <v>76</v>
      </c>
      <c r="C28" s="463" t="s">
        <v>77</v>
      </c>
      <c r="D28" s="463" t="s">
        <v>78</v>
      </c>
      <c r="E28" s="463" t="s">
        <v>79</v>
      </c>
      <c r="F28" s="118"/>
      <c r="G28" s="462" t="s">
        <v>76</v>
      </c>
      <c r="H28" s="463" t="s">
        <v>77</v>
      </c>
      <c r="I28" s="484" t="s">
        <v>78</v>
      </c>
      <c r="J28" s="485" t="s">
        <v>79</v>
      </c>
      <c r="K28" s="118"/>
      <c r="L28" s="528" t="s">
        <v>76</v>
      </c>
      <c r="M28" s="118"/>
    </row>
    <row r="29" spans="1:16" ht="15">
      <c r="A29" s="10" t="s">
        <v>16</v>
      </c>
      <c r="B29" s="487">
        <v>44937</v>
      </c>
      <c r="C29" s="486">
        <v>44270</v>
      </c>
      <c r="D29" s="487">
        <v>44864</v>
      </c>
      <c r="E29" s="486">
        <v>44698</v>
      </c>
      <c r="F29" s="488"/>
      <c r="G29" s="489">
        <v>46588</v>
      </c>
      <c r="H29" s="486">
        <v>44463</v>
      </c>
      <c r="I29" s="490">
        <v>45970</v>
      </c>
      <c r="J29" s="486">
        <v>45662</v>
      </c>
      <c r="K29" s="488"/>
      <c r="L29" s="533">
        <v>46510</v>
      </c>
      <c r="M29" s="372"/>
    </row>
    <row r="30" spans="1:16" ht="15">
      <c r="A30" s="10" t="s">
        <v>102</v>
      </c>
      <c r="B30" s="43">
        <v>30473</v>
      </c>
      <c r="C30" s="44">
        <v>30191</v>
      </c>
      <c r="D30" s="43">
        <v>30305</v>
      </c>
      <c r="E30" s="44">
        <v>30482</v>
      </c>
      <c r="F30" s="126"/>
      <c r="G30" s="227">
        <v>30197</v>
      </c>
      <c r="H30" s="318">
        <v>31062</v>
      </c>
      <c r="I30" s="449">
        <v>30737</v>
      </c>
      <c r="J30" s="318">
        <v>30467</v>
      </c>
      <c r="K30" s="372"/>
      <c r="L30" s="292">
        <v>31110</v>
      </c>
      <c r="M30" s="372"/>
    </row>
    <row r="31" spans="1:16" ht="15">
      <c r="A31" s="10" t="s">
        <v>18</v>
      </c>
      <c r="B31" s="43">
        <v>35563</v>
      </c>
      <c r="C31" s="44">
        <v>34816</v>
      </c>
      <c r="D31" s="43">
        <v>35397</v>
      </c>
      <c r="E31" s="44">
        <v>34620</v>
      </c>
      <c r="F31" s="126"/>
      <c r="G31" s="227">
        <v>35282</v>
      </c>
      <c r="H31" s="318">
        <v>35286</v>
      </c>
      <c r="I31" s="449">
        <v>35408</v>
      </c>
      <c r="J31" s="318">
        <v>35827</v>
      </c>
      <c r="K31" s="372"/>
      <c r="L31" s="292">
        <v>35383</v>
      </c>
      <c r="M31" s="372"/>
    </row>
    <row r="32" spans="1:16" ht="15">
      <c r="A32" s="95" t="s">
        <v>210</v>
      </c>
      <c r="B32" s="43">
        <v>3422.1</v>
      </c>
      <c r="C32" s="318">
        <v>3469.7</v>
      </c>
      <c r="D32" s="43">
        <v>3484.1</v>
      </c>
      <c r="E32" s="44">
        <v>3491</v>
      </c>
      <c r="F32" s="126"/>
      <c r="G32" s="227">
        <v>3542.4</v>
      </c>
      <c r="H32" s="318">
        <v>3579.1</v>
      </c>
      <c r="I32" s="449">
        <v>3631.7</v>
      </c>
      <c r="J32" s="318">
        <v>3296.5</v>
      </c>
      <c r="K32" s="372"/>
      <c r="L32" s="292">
        <v>3240</v>
      </c>
      <c r="M32" s="372"/>
    </row>
    <row r="33" spans="1:15" ht="15">
      <c r="A33" s="95" t="s">
        <v>211</v>
      </c>
      <c r="B33" s="43">
        <v>2932.8</v>
      </c>
      <c r="C33" s="44">
        <v>2973.6</v>
      </c>
      <c r="D33" s="43">
        <v>2986.8</v>
      </c>
      <c r="E33" s="44">
        <v>2986.5</v>
      </c>
      <c r="F33" s="126"/>
      <c r="G33" s="227">
        <v>3002.6</v>
      </c>
      <c r="H33" s="318">
        <v>3008.7</v>
      </c>
      <c r="I33" s="449">
        <v>3075.7</v>
      </c>
      <c r="J33" s="318">
        <v>2727.5</v>
      </c>
      <c r="K33" s="372"/>
      <c r="L33" s="292">
        <v>2674.6</v>
      </c>
      <c r="M33" s="372"/>
    </row>
    <row r="34" spans="1:15" ht="15">
      <c r="A34" s="10" t="s">
        <v>220</v>
      </c>
      <c r="B34" s="43">
        <v>2956.6</v>
      </c>
      <c r="C34" s="44">
        <v>3060.5</v>
      </c>
      <c r="D34" s="43">
        <v>3093.1</v>
      </c>
      <c r="E34" s="44">
        <v>2969.5</v>
      </c>
      <c r="F34" s="126"/>
      <c r="G34" s="227">
        <v>3043</v>
      </c>
      <c r="H34" s="318">
        <v>3132</v>
      </c>
      <c r="I34" s="449">
        <v>3244</v>
      </c>
      <c r="J34" s="318">
        <v>2705</v>
      </c>
      <c r="K34" s="372"/>
      <c r="L34" s="292">
        <v>2648</v>
      </c>
      <c r="M34" s="372"/>
    </row>
    <row r="35" spans="1:15" s="323" customFormat="1" ht="15">
      <c r="A35" s="315" t="s">
        <v>163</v>
      </c>
      <c r="B35" s="362">
        <v>3288.7</v>
      </c>
      <c r="C35" s="318">
        <v>3462.4</v>
      </c>
      <c r="D35" s="362">
        <v>3490.3</v>
      </c>
      <c r="E35" s="318">
        <v>3343</v>
      </c>
      <c r="F35" s="321"/>
      <c r="G35" s="362">
        <v>3823</v>
      </c>
      <c r="H35" s="318">
        <v>3915</v>
      </c>
      <c r="I35" s="449">
        <v>4015</v>
      </c>
      <c r="J35" s="318">
        <v>3467</v>
      </c>
      <c r="K35" s="372"/>
      <c r="L35" s="292">
        <v>3408</v>
      </c>
      <c r="M35" s="372"/>
      <c r="O35" s="355"/>
    </row>
    <row r="36" spans="1:15" s="323" customFormat="1" ht="15">
      <c r="A36" s="312" t="s">
        <v>164</v>
      </c>
      <c r="B36" s="317">
        <v>19493.257003150011</v>
      </c>
      <c r="C36" s="318">
        <v>18420.615855149994</v>
      </c>
      <c r="D36" s="317">
        <v>18527.632249150018</v>
      </c>
      <c r="E36" s="318">
        <v>18593.441458999991</v>
      </c>
      <c r="F36" s="321"/>
      <c r="G36" s="362">
        <v>18560.094783000008</v>
      </c>
      <c r="H36" s="318">
        <v>18795.794383090004</v>
      </c>
      <c r="I36" s="449">
        <v>18734.431370999999</v>
      </c>
      <c r="J36" s="318">
        <v>18401.989950000003</v>
      </c>
      <c r="K36" s="372"/>
      <c r="L36" s="292">
        <v>18854.826134999981</v>
      </c>
      <c r="M36" s="372"/>
      <c r="O36" s="355"/>
    </row>
    <row r="37" spans="1:15" s="323" customFormat="1" ht="15">
      <c r="A37" s="312" t="s">
        <v>165</v>
      </c>
      <c r="B37" s="317">
        <v>47.511000000000003</v>
      </c>
      <c r="C37" s="318">
        <v>52</v>
      </c>
      <c r="D37" s="317">
        <v>50.728639000000001</v>
      </c>
      <c r="E37" s="318">
        <v>51.255980000000001</v>
      </c>
      <c r="F37" s="321"/>
      <c r="G37" s="362">
        <v>48.136237999999999</v>
      </c>
      <c r="H37" s="318">
        <v>53.114600000000003</v>
      </c>
      <c r="I37" s="449">
        <v>1.722E-3</v>
      </c>
      <c r="J37" s="318">
        <v>0</v>
      </c>
      <c r="K37" s="372"/>
      <c r="L37" s="292">
        <v>0</v>
      </c>
      <c r="M37" s="372"/>
      <c r="O37" s="355"/>
    </row>
    <row r="38" spans="1:15" s="323" customFormat="1" ht="15">
      <c r="A38" s="312" t="s">
        <v>166</v>
      </c>
      <c r="B38" s="317">
        <v>1715.9999985999998</v>
      </c>
      <c r="C38" s="318">
        <v>1715.7609986000002</v>
      </c>
      <c r="D38" s="317">
        <v>1726.30342159</v>
      </c>
      <c r="E38" s="318">
        <v>1820.5462875000001</v>
      </c>
      <c r="F38" s="321"/>
      <c r="G38" s="362">
        <v>1849.3014776299999</v>
      </c>
      <c r="H38" s="318">
        <v>1877.74985462</v>
      </c>
      <c r="I38" s="449">
        <v>1877.74985462</v>
      </c>
      <c r="J38" s="318">
        <v>1982.5352146199998</v>
      </c>
      <c r="K38" s="372"/>
      <c r="L38" s="292">
        <v>2023.7716796</v>
      </c>
      <c r="M38" s="372"/>
      <c r="O38" s="355"/>
    </row>
    <row r="39" spans="1:15" s="323" customFormat="1" ht="15">
      <c r="A39" s="316" t="s">
        <v>167</v>
      </c>
      <c r="B39" s="320">
        <v>21257</v>
      </c>
      <c r="C39" s="324">
        <v>20188</v>
      </c>
      <c r="D39" s="320">
        <v>20305</v>
      </c>
      <c r="E39" s="324">
        <v>20465</v>
      </c>
      <c r="F39" s="322"/>
      <c r="G39" s="365">
        <v>20458</v>
      </c>
      <c r="H39" s="324">
        <v>20727</v>
      </c>
      <c r="I39" s="450">
        <v>20612</v>
      </c>
      <c r="J39" s="324">
        <v>20385</v>
      </c>
      <c r="K39" s="322"/>
      <c r="L39" s="291">
        <v>20878</v>
      </c>
      <c r="M39" s="322"/>
      <c r="N39" s="311"/>
      <c r="O39" s="311"/>
    </row>
    <row r="40" spans="1:15" ht="17.25" thickBot="1">
      <c r="B40" s="107"/>
      <c r="C40" s="107"/>
      <c r="D40" s="107"/>
      <c r="E40" s="107"/>
      <c r="F40" s="125"/>
      <c r="G40" s="226"/>
      <c r="H40" s="233"/>
      <c r="I40" s="233"/>
      <c r="J40" s="226"/>
      <c r="K40" s="125"/>
      <c r="L40" s="280"/>
      <c r="M40" s="125"/>
      <c r="N40" s="107"/>
      <c r="O40" s="107"/>
    </row>
    <row r="41" spans="1:15" ht="17.25" thickTop="1">
      <c r="A41" s="2" t="s">
        <v>15</v>
      </c>
      <c r="B41" s="549" t="s">
        <v>75</v>
      </c>
      <c r="C41" s="550"/>
      <c r="D41" s="550"/>
      <c r="E41" s="550"/>
      <c r="F41" s="459"/>
      <c r="G41" s="549" t="s">
        <v>140</v>
      </c>
      <c r="H41" s="550"/>
      <c r="I41" s="550"/>
      <c r="J41" s="554"/>
      <c r="K41" s="459"/>
      <c r="L41" s="527" t="s">
        <v>218</v>
      </c>
      <c r="M41" s="117"/>
    </row>
    <row r="42" spans="1:15">
      <c r="B42" s="462" t="s">
        <v>70</v>
      </c>
      <c r="C42" s="463" t="s">
        <v>71</v>
      </c>
      <c r="D42" s="463" t="s">
        <v>72</v>
      </c>
      <c r="E42" s="463" t="s">
        <v>73</v>
      </c>
      <c r="F42" s="118"/>
      <c r="G42" s="462" t="s">
        <v>70</v>
      </c>
      <c r="H42" s="463" t="s">
        <v>71</v>
      </c>
      <c r="I42" s="465" t="s">
        <v>72</v>
      </c>
      <c r="J42" s="464" t="s">
        <v>73</v>
      </c>
      <c r="K42" s="118"/>
      <c r="L42" s="528" t="s">
        <v>70</v>
      </c>
      <c r="M42" s="118"/>
    </row>
    <row r="43" spans="1:15" ht="15">
      <c r="A43" s="10" t="s">
        <v>191</v>
      </c>
      <c r="B43" s="478">
        <v>0.13908830032459896</v>
      </c>
      <c r="C43" s="475">
        <v>0.15159996037249851</v>
      </c>
      <c r="D43" s="478">
        <v>0.15233193794631864</v>
      </c>
      <c r="E43" s="491">
        <v>0.14510139262154897</v>
      </c>
      <c r="F43" s="477"/>
      <c r="G43" s="480">
        <v>0.14874376771922965</v>
      </c>
      <c r="H43" s="491">
        <v>0.15110725141120279</v>
      </c>
      <c r="I43" s="492">
        <v>0.15738404812730447</v>
      </c>
      <c r="J43" s="491">
        <v>0.13269560951680157</v>
      </c>
      <c r="K43" s="477"/>
      <c r="L43" s="529">
        <v>0.12683207203755148</v>
      </c>
      <c r="M43" s="329"/>
    </row>
    <row r="44" spans="1:15" s="314" customFormat="1" ht="15">
      <c r="A44" s="326" t="s">
        <v>168</v>
      </c>
      <c r="B44" s="327">
        <v>0.15471138918944347</v>
      </c>
      <c r="C44" s="328">
        <v>0.1715078264315435</v>
      </c>
      <c r="D44" s="327">
        <v>0.17189362226052698</v>
      </c>
      <c r="E44" s="330">
        <v>0.16335206450036649</v>
      </c>
      <c r="F44" s="329"/>
      <c r="G44" s="327">
        <v>0.18687066184377749</v>
      </c>
      <c r="H44" s="330">
        <v>0.18888406426400348</v>
      </c>
      <c r="I44" s="451">
        <v>0.19478944304288764</v>
      </c>
      <c r="J44" s="330">
        <v>0.17007603630120186</v>
      </c>
      <c r="K44" s="329"/>
      <c r="L44" s="530">
        <v>0.16323402624772487</v>
      </c>
      <c r="M44" s="329"/>
      <c r="O44" s="349"/>
    </row>
    <row r="45" spans="1:15" ht="15">
      <c r="A45" s="10" t="s">
        <v>112</v>
      </c>
      <c r="B45" s="66">
        <v>6.4784489476661572E-2</v>
      </c>
      <c r="C45" s="67">
        <v>7.4660767141269319E-2</v>
      </c>
      <c r="D45" s="66">
        <v>7.3978204598351208E-2</v>
      </c>
      <c r="E45" s="153">
        <v>7.1420077960275469E-2</v>
      </c>
      <c r="F45" s="122"/>
      <c r="G45" s="223">
        <v>6.9588173178458293E-2</v>
      </c>
      <c r="H45" s="330">
        <v>7.3751026477572854E-2</v>
      </c>
      <c r="I45" s="451">
        <v>7.1806870147825164E-2</v>
      </c>
      <c r="J45" s="330">
        <v>6.5001081548777845E-2</v>
      </c>
      <c r="K45" s="329"/>
      <c r="L45" s="530">
        <v>6.2951099722400164E-2</v>
      </c>
      <c r="M45" s="329"/>
    </row>
    <row r="46" spans="1:15" ht="15">
      <c r="A46" s="10" t="s">
        <v>195</v>
      </c>
      <c r="B46" s="178">
        <v>1.6220000000000001</v>
      </c>
      <c r="C46" s="179">
        <v>1.8424700000000001</v>
      </c>
      <c r="D46" s="178">
        <v>1.5595878136200716</v>
      </c>
      <c r="E46" s="181">
        <v>1.79</v>
      </c>
      <c r="F46" s="180"/>
      <c r="G46" s="228">
        <v>2.0851999999999999</v>
      </c>
      <c r="H46" s="181">
        <v>1.4797</v>
      </c>
      <c r="I46" s="452">
        <v>1.43</v>
      </c>
      <c r="J46" s="181">
        <v>1.4601</v>
      </c>
      <c r="K46" s="180"/>
      <c r="L46" s="534">
        <v>1.35</v>
      </c>
      <c r="M46" s="329"/>
    </row>
    <row r="47" spans="1:15" ht="15">
      <c r="A47" s="10" t="s">
        <v>22</v>
      </c>
      <c r="B47" s="66">
        <v>1.7557651991614256E-2</v>
      </c>
      <c r="C47" s="67">
        <v>1.7592592592592594E-2</v>
      </c>
      <c r="D47" s="66">
        <v>1.7232344405030634E-2</v>
      </c>
      <c r="E47" s="153">
        <v>1.6921673928462864E-2</v>
      </c>
      <c r="F47" s="122"/>
      <c r="G47" s="223">
        <v>1.7560242798270367E-2</v>
      </c>
      <c r="H47" s="330">
        <v>1.7734826066262442E-2</v>
      </c>
      <c r="I47" s="451">
        <v>1.8982929307013525E-2</v>
      </c>
      <c r="J47" s="330">
        <v>1.6936402081977879E-2</v>
      </c>
      <c r="K47" s="329"/>
      <c r="L47" s="530">
        <v>1.6281852600192243E-2</v>
      </c>
      <c r="M47" s="329"/>
    </row>
    <row r="48" spans="1:15" s="349" customFormat="1" ht="15">
      <c r="A48" s="389" t="s">
        <v>199</v>
      </c>
      <c r="B48" s="327">
        <v>1.9593613933236574E-2</v>
      </c>
      <c r="C48" s="328">
        <v>1.9609053497942387E-2</v>
      </c>
      <c r="D48" s="327">
        <v>1.9449371170590132E-2</v>
      </c>
      <c r="E48" s="330">
        <v>1.862397406018847E-2</v>
      </c>
      <c r="F48" s="329"/>
      <c r="G48" s="223">
        <v>1.9224913213828944E-2</v>
      </c>
      <c r="H48" s="330">
        <v>1.9286882023053203E-2</v>
      </c>
      <c r="I48" s="451">
        <v>1.9799613568910225E-2</v>
      </c>
      <c r="J48" s="330">
        <v>1.9559206245933637E-2</v>
      </c>
      <c r="K48" s="329"/>
      <c r="L48" s="530">
        <v>1.7792337720932971E-2</v>
      </c>
      <c r="M48" s="329"/>
    </row>
    <row r="50" spans="1:12">
      <c r="A50" s="192" t="s">
        <v>212</v>
      </c>
      <c r="B50" s="207"/>
      <c r="C50" s="207"/>
      <c r="D50" s="207"/>
      <c r="E50" s="207"/>
      <c r="F50" s="207"/>
      <c r="G50" s="207"/>
      <c r="H50" s="207"/>
      <c r="I50" s="207"/>
      <c r="J50" s="207"/>
      <c r="K50" s="207"/>
      <c r="L50" s="207"/>
    </row>
    <row r="51" spans="1:12">
      <c r="A51" s="313" t="s">
        <v>221</v>
      </c>
      <c r="B51" s="207"/>
      <c r="C51" s="207"/>
      <c r="D51" s="207"/>
      <c r="E51" s="207"/>
      <c r="F51" s="207"/>
      <c r="G51" s="207"/>
      <c r="H51" s="207"/>
      <c r="I51" s="207"/>
      <c r="J51" s="207"/>
      <c r="K51" s="207"/>
      <c r="L51" s="207"/>
    </row>
  </sheetData>
  <mergeCells count="8">
    <mergeCell ref="G4:J4"/>
    <mergeCell ref="G18:J18"/>
    <mergeCell ref="G27:J27"/>
    <mergeCell ref="G41:J41"/>
    <mergeCell ref="B4:E4"/>
    <mergeCell ref="B18:E18"/>
    <mergeCell ref="B27:E27"/>
    <mergeCell ref="B41:E41"/>
  </mergeCells>
  <conditionalFormatting sqref="C21:C24 F21:F24">
    <cfRule type="containsErrors" dxfId="1086" priority="229">
      <formula>ISERROR(C21)</formula>
    </cfRule>
  </conditionalFormatting>
  <conditionalFormatting sqref="C5">
    <cfRule type="containsErrors" dxfId="1085" priority="154">
      <formula>ISERROR(C5)</formula>
    </cfRule>
  </conditionalFormatting>
  <conditionalFormatting sqref="C6:C16">
    <cfRule type="containsErrors" dxfId="1084" priority="153">
      <formula>ISERROR(C6)</formula>
    </cfRule>
  </conditionalFormatting>
  <conditionalFormatting sqref="C20">
    <cfRule type="containsErrors" dxfId="1083" priority="151">
      <formula>ISERROR(C20)</formula>
    </cfRule>
  </conditionalFormatting>
  <conditionalFormatting sqref="C25">
    <cfRule type="containsErrors" dxfId="1082" priority="149">
      <formula>ISERROR(C25)</formula>
    </cfRule>
  </conditionalFormatting>
  <conditionalFormatting sqref="C47">
    <cfRule type="containsErrors" dxfId="1081" priority="140">
      <formula>ISERROR(C47)</formula>
    </cfRule>
  </conditionalFormatting>
  <conditionalFormatting sqref="C28">
    <cfRule type="containsErrors" dxfId="1080" priority="137">
      <formula>ISERROR(C28)</formula>
    </cfRule>
  </conditionalFormatting>
  <conditionalFormatting sqref="C45">
    <cfRule type="containsErrors" dxfId="1079" priority="142">
      <formula>ISERROR(C45)</formula>
    </cfRule>
  </conditionalFormatting>
  <conditionalFormatting sqref="C43:C44">
    <cfRule type="containsErrors" dxfId="1078" priority="143">
      <formula>ISERROR(C43)</formula>
    </cfRule>
  </conditionalFormatting>
  <conditionalFormatting sqref="C46">
    <cfRule type="containsErrors" dxfId="1077" priority="141">
      <formula>ISERROR(C46)</formula>
    </cfRule>
  </conditionalFormatting>
  <conditionalFormatting sqref="D5">
    <cfRule type="containsErrors" dxfId="1076" priority="88">
      <formula>ISERROR(D5)</formula>
    </cfRule>
  </conditionalFormatting>
  <conditionalFormatting sqref="C42">
    <cfRule type="containsErrors" dxfId="1075" priority="74">
      <formula>ISERROR(C42)</formula>
    </cfRule>
  </conditionalFormatting>
  <conditionalFormatting sqref="D28">
    <cfRule type="containsErrors" dxfId="1074" priority="77">
      <formula>ISERROR(D28)</formula>
    </cfRule>
  </conditionalFormatting>
  <conditionalFormatting sqref="C19">
    <cfRule type="containsErrors" dxfId="1073" priority="76">
      <formula>ISERROR(C19)</formula>
    </cfRule>
  </conditionalFormatting>
  <conditionalFormatting sqref="D19">
    <cfRule type="containsErrors" dxfId="1072" priority="75">
      <formula>ISERROR(D19)</formula>
    </cfRule>
  </conditionalFormatting>
  <conditionalFormatting sqref="D42">
    <cfRule type="containsErrors" dxfId="1071" priority="73">
      <formula>ISERROR(D42)</formula>
    </cfRule>
  </conditionalFormatting>
  <conditionalFormatting sqref="E5">
    <cfRule type="containsErrors" dxfId="1070" priority="72">
      <formula>ISERROR(E5)</formula>
    </cfRule>
  </conditionalFormatting>
  <conditionalFormatting sqref="E28">
    <cfRule type="containsErrors" dxfId="1069" priority="71">
      <formula>ISERROR(E28)</formula>
    </cfRule>
  </conditionalFormatting>
  <conditionalFormatting sqref="E19">
    <cfRule type="containsErrors" dxfId="1068" priority="70">
      <formula>ISERROR(E19)</formula>
    </cfRule>
  </conditionalFormatting>
  <conditionalFormatting sqref="E42">
    <cfRule type="containsErrors" dxfId="1067" priority="69">
      <formula>ISERROR(E42)</formula>
    </cfRule>
  </conditionalFormatting>
  <conditionalFormatting sqref="F5">
    <cfRule type="containsErrors" dxfId="1066" priority="68">
      <formula>ISERROR(F5)</formula>
    </cfRule>
  </conditionalFormatting>
  <conditionalFormatting sqref="F19">
    <cfRule type="containsErrors" dxfId="1065" priority="67">
      <formula>ISERROR(F19)</formula>
    </cfRule>
  </conditionalFormatting>
  <conditionalFormatting sqref="F28">
    <cfRule type="containsErrors" dxfId="1064" priority="66">
      <formula>ISERROR(F28)</formula>
    </cfRule>
  </conditionalFormatting>
  <conditionalFormatting sqref="F42">
    <cfRule type="containsErrors" dxfId="1063" priority="65">
      <formula>ISERROR(F42)</formula>
    </cfRule>
  </conditionalFormatting>
  <conditionalFormatting sqref="F20">
    <cfRule type="containsErrors" dxfId="1062" priority="64">
      <formula>ISERROR(F20)</formula>
    </cfRule>
  </conditionalFormatting>
  <conditionalFormatting sqref="F25">
    <cfRule type="containsErrors" dxfId="1061" priority="62">
      <formula>ISERROR(F25)</formula>
    </cfRule>
  </conditionalFormatting>
  <conditionalFormatting sqref="F45">
    <cfRule type="containsErrors" dxfId="1060" priority="60">
      <formula>ISERROR(F45)</formula>
    </cfRule>
  </conditionalFormatting>
  <conditionalFormatting sqref="F47">
    <cfRule type="containsErrors" dxfId="1059" priority="58">
      <formula>ISERROR(F47)</formula>
    </cfRule>
  </conditionalFormatting>
  <conditionalFormatting sqref="F43:F44">
    <cfRule type="containsErrors" dxfId="1058" priority="61">
      <formula>ISERROR(F43)</formula>
    </cfRule>
  </conditionalFormatting>
  <conditionalFormatting sqref="F46">
    <cfRule type="containsErrors" dxfId="1057" priority="59">
      <formula>ISERROR(F46)</formula>
    </cfRule>
  </conditionalFormatting>
  <conditionalFormatting sqref="F6:F16">
    <cfRule type="containsErrors" dxfId="1056" priority="57">
      <formula>ISERROR(F6)</formula>
    </cfRule>
  </conditionalFormatting>
  <conditionalFormatting sqref="M21:M24">
    <cfRule type="containsErrors" dxfId="1055" priority="56">
      <formula>ISERROR(M21)</formula>
    </cfRule>
  </conditionalFormatting>
  <conditionalFormatting sqref="M5">
    <cfRule type="containsErrors" dxfId="1054" priority="55">
      <formula>ISERROR(M5)</formula>
    </cfRule>
  </conditionalFormatting>
  <conditionalFormatting sqref="M19">
    <cfRule type="containsErrors" dxfId="1053" priority="54">
      <formula>ISERROR(M19)</formula>
    </cfRule>
  </conditionalFormatting>
  <conditionalFormatting sqref="M28">
    <cfRule type="containsErrors" dxfId="1052" priority="53">
      <formula>ISERROR(M28)</formula>
    </cfRule>
  </conditionalFormatting>
  <conditionalFormatting sqref="M42">
    <cfRule type="containsErrors" dxfId="1051" priority="52">
      <formula>ISERROR(M42)</formula>
    </cfRule>
  </conditionalFormatting>
  <conditionalFormatting sqref="M20">
    <cfRule type="containsErrors" dxfId="1050" priority="51">
      <formula>ISERROR(M20)</formula>
    </cfRule>
  </conditionalFormatting>
  <conditionalFormatting sqref="M25">
    <cfRule type="containsErrors" dxfId="1049" priority="50">
      <formula>ISERROR(M25)</formula>
    </cfRule>
  </conditionalFormatting>
  <conditionalFormatting sqref="M45">
    <cfRule type="containsErrors" dxfId="1048" priority="48">
      <formula>ISERROR(M45)</formula>
    </cfRule>
  </conditionalFormatting>
  <conditionalFormatting sqref="M47">
    <cfRule type="containsErrors" dxfId="1047" priority="46">
      <formula>ISERROR(M47)</formula>
    </cfRule>
  </conditionalFormatting>
  <conditionalFormatting sqref="M43:M44">
    <cfRule type="containsErrors" dxfId="1046" priority="49">
      <formula>ISERROR(M43)</formula>
    </cfRule>
  </conditionalFormatting>
  <conditionalFormatting sqref="M46">
    <cfRule type="containsErrors" dxfId="1045" priority="47">
      <formula>ISERROR(M46)</formula>
    </cfRule>
  </conditionalFormatting>
  <conditionalFormatting sqref="M6:M16">
    <cfRule type="containsErrors" dxfId="1044" priority="45">
      <formula>ISERROR(M6)</formula>
    </cfRule>
  </conditionalFormatting>
  <conditionalFormatting sqref="H5">
    <cfRule type="containsErrors" dxfId="1043" priority="44">
      <formula>ISERROR(H5)</formula>
    </cfRule>
  </conditionalFormatting>
  <conditionalFormatting sqref="H28">
    <cfRule type="containsErrors" dxfId="1042" priority="38">
      <formula>ISERROR(H28)</formula>
    </cfRule>
  </conditionalFormatting>
  <conditionalFormatting sqref="I5">
    <cfRule type="containsErrors" dxfId="1041" priority="36">
      <formula>ISERROR(I5)</formula>
    </cfRule>
  </conditionalFormatting>
  <conditionalFormatting sqref="I28">
    <cfRule type="containsErrors" dxfId="1040" priority="34">
      <formula>ISERROR(I28)</formula>
    </cfRule>
  </conditionalFormatting>
  <conditionalFormatting sqref="J28">
    <cfRule type="containsErrors" dxfId="1039" priority="27">
      <formula>ISERROR(J28)</formula>
    </cfRule>
  </conditionalFormatting>
  <conditionalFormatting sqref="J5">
    <cfRule type="containsErrors" dxfId="1038" priority="28">
      <formula>ISERROR(J5)</formula>
    </cfRule>
  </conditionalFormatting>
  <conditionalFormatting sqref="I42">
    <cfRule type="containsErrors" dxfId="1037" priority="20">
      <formula>ISERROR(I42)</formula>
    </cfRule>
  </conditionalFormatting>
  <conditionalFormatting sqref="J19">
    <cfRule type="containsErrors" dxfId="1036" priority="22">
      <formula>ISERROR(J19)</formula>
    </cfRule>
  </conditionalFormatting>
  <conditionalFormatting sqref="H19">
    <cfRule type="containsErrors" dxfId="1035" priority="24">
      <formula>ISERROR(H19)</formula>
    </cfRule>
  </conditionalFormatting>
  <conditionalFormatting sqref="I19">
    <cfRule type="containsErrors" dxfId="1034" priority="23">
      <formula>ISERROR(I19)</formula>
    </cfRule>
  </conditionalFormatting>
  <conditionalFormatting sqref="H42">
    <cfRule type="containsErrors" dxfId="1033" priority="21">
      <formula>ISERROR(H42)</formula>
    </cfRule>
  </conditionalFormatting>
  <conditionalFormatting sqref="J42">
    <cfRule type="containsErrors" dxfId="1032" priority="19">
      <formula>ISERROR(J42)</formula>
    </cfRule>
  </conditionalFormatting>
  <conditionalFormatting sqref="C48">
    <cfRule type="containsErrors" dxfId="1031" priority="17">
      <formula>ISERROR(C48)</formula>
    </cfRule>
  </conditionalFormatting>
  <conditionalFormatting sqref="F48">
    <cfRule type="containsErrors" dxfId="1030" priority="15">
      <formula>ISERROR(F48)</formula>
    </cfRule>
  </conditionalFormatting>
  <conditionalFormatting sqref="M48">
    <cfRule type="containsErrors" dxfId="1029" priority="14">
      <formula>ISERROR(M48)</formula>
    </cfRule>
  </conditionalFormatting>
  <conditionalFormatting sqref="K21:K24">
    <cfRule type="containsErrors" dxfId="1028" priority="13">
      <formula>ISERROR(K21)</formula>
    </cfRule>
  </conditionalFormatting>
  <conditionalFormatting sqref="K5">
    <cfRule type="containsErrors" dxfId="1027" priority="12">
      <formula>ISERROR(K5)</formula>
    </cfRule>
  </conditionalFormatting>
  <conditionalFormatting sqref="K19">
    <cfRule type="containsErrors" dxfId="1026" priority="11">
      <formula>ISERROR(K19)</formula>
    </cfRule>
  </conditionalFormatting>
  <conditionalFormatting sqref="K28">
    <cfRule type="containsErrors" dxfId="1025" priority="10">
      <formula>ISERROR(K28)</formula>
    </cfRule>
  </conditionalFormatting>
  <conditionalFormatting sqref="K42">
    <cfRule type="containsErrors" dxfId="1024" priority="9">
      <formula>ISERROR(K42)</formula>
    </cfRule>
  </conditionalFormatting>
  <conditionalFormatting sqref="K20">
    <cfRule type="containsErrors" dxfId="1023" priority="8">
      <formula>ISERROR(K20)</formula>
    </cfRule>
  </conditionalFormatting>
  <conditionalFormatting sqref="K25">
    <cfRule type="containsErrors" dxfId="1022" priority="7">
      <formula>ISERROR(K25)</formula>
    </cfRule>
  </conditionalFormatting>
  <conditionalFormatting sqref="K45">
    <cfRule type="containsErrors" dxfId="1021" priority="5">
      <formula>ISERROR(K45)</formula>
    </cfRule>
  </conditionalFormatting>
  <conditionalFormatting sqref="K47">
    <cfRule type="containsErrors" dxfId="1020" priority="3">
      <formula>ISERROR(K47)</formula>
    </cfRule>
  </conditionalFormatting>
  <conditionalFormatting sqref="K43:K44">
    <cfRule type="containsErrors" dxfId="1019" priority="6">
      <formula>ISERROR(K43)</formula>
    </cfRule>
  </conditionalFormatting>
  <conditionalFormatting sqref="K46">
    <cfRule type="containsErrors" dxfId="1018" priority="4">
      <formula>ISERROR(K46)</formula>
    </cfRule>
  </conditionalFormatting>
  <conditionalFormatting sqref="K6:K16">
    <cfRule type="containsErrors" dxfId="1017" priority="2">
      <formula>ISERROR(K6)</formula>
    </cfRule>
  </conditionalFormatting>
  <conditionalFormatting sqref="K48">
    <cfRule type="containsErrors" dxfId="1016" priority="1">
      <formula>ISERROR(K48)</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2:F42 B41:F41 B4:F4 B18:F18 B27:F27 B5:H5 G4 B51:G51 G27 B28:I28 B40:I40 S31 R38:T40 P38:Q40 P51:T51 B26:I26 B19:F19 G18:J19 S30 M4:M5 M17 P4:T17 N51 M45:M47 G41:J42 M49:M50 B17:H17 N38:N40 B49:J50 S32:T37 S18:T29 O26:O30 M26 P18:R29 M18:M19 P30:R30 P31:Q37 R32:R37 R31 M20:M25 L18:L19 L26 O32:O37 O31 N41:T44 N27:N37 L28 M27:M37 M38:M40 M41:M44 L27 L41:L42 L4 N4:O5 N17:O17 N45:T47 N49:T50 N26 N18:O19 N20:O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6"/>
  <sheetViews>
    <sheetView showGridLines="0" zoomScaleNormal="100" workbookViewId="0">
      <pane xSplit="1" ySplit="5" topLeftCell="B6" activePane="bottomRight" state="frozen"/>
      <selection activeCell="B34" sqref="B34"/>
      <selection pane="topRight" activeCell="B34" sqref="B34"/>
      <selection pane="bottomLeft" activeCell="B34" sqref="B34"/>
      <selection pane="bottomRight" activeCell="T17" sqref="T17"/>
    </sheetView>
  </sheetViews>
  <sheetFormatPr defaultColWidth="11.42578125" defaultRowHeight="15"/>
  <cols>
    <col min="1" max="1" width="38.42578125" customWidth="1"/>
    <col min="2" max="5" width="6.7109375" customWidth="1"/>
    <col min="6" max="6" width="1.85546875" style="129" customWidth="1"/>
    <col min="7" max="7" width="6.7109375" customWidth="1"/>
    <col min="8" max="10" width="6.7109375" style="349" customWidth="1"/>
    <col min="11" max="11" width="1.85546875" style="129" customWidth="1"/>
    <col min="12" max="12" width="6.7109375" style="349" customWidth="1"/>
    <col min="13" max="13" width="1.85546875" style="129" customWidth="1"/>
    <col min="14" max="14" width="6.7109375" customWidth="1"/>
    <col min="15" max="15" width="6.7109375" style="349" customWidth="1"/>
  </cols>
  <sheetData>
    <row r="1" spans="1:18" ht="16.5">
      <c r="A1" s="2" t="s">
        <v>39</v>
      </c>
    </row>
    <row r="2" spans="1:18">
      <c r="A2" s="6" t="s">
        <v>14</v>
      </c>
    </row>
    <row r="3" spans="1:18" ht="15.75" thickBot="1">
      <c r="A3" s="6"/>
      <c r="B3" s="106"/>
      <c r="C3" s="106"/>
      <c r="D3" s="106"/>
      <c r="E3" s="106"/>
      <c r="F3" s="121"/>
      <c r="G3" s="106"/>
      <c r="H3" s="106"/>
      <c r="I3" s="106"/>
      <c r="J3" s="106"/>
      <c r="K3" s="121"/>
      <c r="L3" s="106"/>
      <c r="M3" s="121"/>
      <c r="N3" s="106"/>
      <c r="O3" s="106"/>
    </row>
    <row r="4" spans="1:18" ht="15.75" thickTop="1">
      <c r="B4" s="555" t="s">
        <v>75</v>
      </c>
      <c r="C4" s="556"/>
      <c r="D4" s="556"/>
      <c r="E4" s="557"/>
      <c r="F4" s="117"/>
      <c r="G4" s="555" t="s">
        <v>140</v>
      </c>
      <c r="H4" s="556"/>
      <c r="I4" s="556"/>
      <c r="J4" s="557"/>
      <c r="K4" s="117"/>
      <c r="L4" s="532" t="s">
        <v>218</v>
      </c>
      <c r="M4" s="117"/>
      <c r="N4" s="113" t="s">
        <v>75</v>
      </c>
      <c r="O4" s="301" t="s">
        <v>140</v>
      </c>
    </row>
    <row r="5" spans="1:18">
      <c r="B5" s="34" t="s">
        <v>70</v>
      </c>
      <c r="C5" s="35" t="s">
        <v>71</v>
      </c>
      <c r="D5" s="35" t="s">
        <v>72</v>
      </c>
      <c r="E5" s="39" t="s">
        <v>73</v>
      </c>
      <c r="F5" s="118"/>
      <c r="G5" s="34" t="s">
        <v>70</v>
      </c>
      <c r="H5" s="359" t="s">
        <v>71</v>
      </c>
      <c r="I5" s="442" t="s">
        <v>72</v>
      </c>
      <c r="J5" s="229" t="s">
        <v>73</v>
      </c>
      <c r="K5" s="118"/>
      <c r="L5" s="525" t="s">
        <v>70</v>
      </c>
      <c r="M5" s="118"/>
      <c r="N5" s="501" t="s">
        <v>109</v>
      </c>
      <c r="O5" s="300" t="s">
        <v>109</v>
      </c>
    </row>
    <row r="6" spans="1:18">
      <c r="A6" s="10" t="s">
        <v>30</v>
      </c>
      <c r="B6" s="18">
        <v>293</v>
      </c>
      <c r="C6" s="19">
        <v>283.89999999999998</v>
      </c>
      <c r="D6" s="18">
        <v>286.3</v>
      </c>
      <c r="E6" s="237">
        <v>278.2</v>
      </c>
      <c r="F6" s="119"/>
      <c r="G6" s="220">
        <v>289</v>
      </c>
      <c r="H6" s="237">
        <v>286.3</v>
      </c>
      <c r="I6" s="220">
        <v>297.8</v>
      </c>
      <c r="J6" s="237">
        <v>281.10000000000002</v>
      </c>
      <c r="K6" s="119"/>
      <c r="L6" s="278">
        <v>284</v>
      </c>
      <c r="M6" s="119"/>
      <c r="N6" s="493">
        <v>1141.4000000000001</v>
      </c>
      <c r="O6" s="220">
        <v>1154.0999999999999</v>
      </c>
      <c r="Q6" s="402"/>
      <c r="R6" s="402"/>
    </row>
    <row r="7" spans="1:18">
      <c r="A7" s="11" t="s">
        <v>31</v>
      </c>
      <c r="B7" s="21">
        <v>-86.2</v>
      </c>
      <c r="C7" s="22">
        <v>-85.5</v>
      </c>
      <c r="D7" s="21">
        <v>-75.7</v>
      </c>
      <c r="E7" s="238">
        <v>-62.2</v>
      </c>
      <c r="F7" s="119"/>
      <c r="G7" s="245">
        <v>-74.8</v>
      </c>
      <c r="H7" s="238">
        <v>-67.8</v>
      </c>
      <c r="I7" s="245">
        <v>-77.8</v>
      </c>
      <c r="J7" s="238">
        <v>-58.3</v>
      </c>
      <c r="K7" s="119"/>
      <c r="L7" s="536">
        <v>-64.099999999999994</v>
      </c>
      <c r="M7" s="119"/>
      <c r="N7" s="494">
        <v>-309.5</v>
      </c>
      <c r="O7" s="245">
        <v>-278.7</v>
      </c>
      <c r="Q7" s="402"/>
      <c r="R7" s="402"/>
    </row>
    <row r="8" spans="1:18">
      <c r="A8" s="10" t="s">
        <v>32</v>
      </c>
      <c r="B8" s="23">
        <v>1.3</v>
      </c>
      <c r="C8" s="24">
        <v>4.7</v>
      </c>
      <c r="D8" s="23">
        <v>2.2999999999999998</v>
      </c>
      <c r="E8" s="239">
        <v>0.3</v>
      </c>
      <c r="F8" s="119"/>
      <c r="G8" s="246">
        <v>0.3</v>
      </c>
      <c r="H8" s="239">
        <v>2.1</v>
      </c>
      <c r="I8" s="246">
        <v>0</v>
      </c>
      <c r="J8" s="239">
        <v>1.2</v>
      </c>
      <c r="K8" s="119"/>
      <c r="L8" s="537">
        <v>0</v>
      </c>
      <c r="M8" s="119"/>
      <c r="N8" s="495">
        <v>8.6</v>
      </c>
      <c r="O8" s="246">
        <v>3.6</v>
      </c>
    </row>
    <row r="9" spans="1:18">
      <c r="A9" s="12" t="s">
        <v>0</v>
      </c>
      <c r="B9" s="26">
        <v>208</v>
      </c>
      <c r="C9" s="27">
        <v>203.1</v>
      </c>
      <c r="D9" s="26">
        <v>213</v>
      </c>
      <c r="E9" s="240">
        <v>216.3</v>
      </c>
      <c r="F9" s="120"/>
      <c r="G9" s="247">
        <v>214.5</v>
      </c>
      <c r="H9" s="240">
        <v>220.6</v>
      </c>
      <c r="I9" s="247">
        <v>220</v>
      </c>
      <c r="J9" s="240">
        <v>223.9</v>
      </c>
      <c r="K9" s="120"/>
      <c r="L9" s="538">
        <v>219.9</v>
      </c>
      <c r="M9" s="120"/>
      <c r="N9" s="496">
        <v>840.5</v>
      </c>
      <c r="O9" s="247">
        <v>879</v>
      </c>
    </row>
    <row r="10" spans="1:18">
      <c r="A10" s="10" t="s">
        <v>33</v>
      </c>
      <c r="B10" s="23">
        <v>95.7</v>
      </c>
      <c r="C10" s="24">
        <v>93.300000000000011</v>
      </c>
      <c r="D10" s="23">
        <v>90.5</v>
      </c>
      <c r="E10" s="239">
        <v>93.5</v>
      </c>
      <c r="F10" s="119"/>
      <c r="G10" s="246">
        <v>93.5</v>
      </c>
      <c r="H10" s="239">
        <v>93</v>
      </c>
      <c r="I10" s="246">
        <v>95.1</v>
      </c>
      <c r="J10" s="239">
        <v>93</v>
      </c>
      <c r="K10" s="119"/>
      <c r="L10" s="537">
        <v>92</v>
      </c>
      <c r="M10" s="119"/>
      <c r="N10" s="495">
        <v>372.90000000000003</v>
      </c>
      <c r="O10" s="246">
        <v>374.7</v>
      </c>
    </row>
    <row r="11" spans="1:18">
      <c r="A11" s="11" t="s">
        <v>34</v>
      </c>
      <c r="B11" s="21">
        <v>-21.200000000000003</v>
      </c>
      <c r="C11" s="22">
        <v>-21.799999999999997</v>
      </c>
      <c r="D11" s="21">
        <v>-23.900000000000002</v>
      </c>
      <c r="E11" s="238">
        <v>-23.3</v>
      </c>
      <c r="F11" s="119"/>
      <c r="G11" s="245">
        <v>-21</v>
      </c>
      <c r="H11" s="238">
        <v>-23</v>
      </c>
      <c r="I11" s="245">
        <v>-24.3</v>
      </c>
      <c r="J11" s="238">
        <v>-23</v>
      </c>
      <c r="K11" s="119"/>
      <c r="L11" s="536">
        <v>-20.100000000000001</v>
      </c>
      <c r="M11" s="119"/>
      <c r="N11" s="494">
        <v>-90.1</v>
      </c>
      <c r="O11" s="245">
        <v>-91.2</v>
      </c>
    </row>
    <row r="12" spans="1:18">
      <c r="A12" s="13" t="s">
        <v>1</v>
      </c>
      <c r="B12" s="28">
        <v>74.5</v>
      </c>
      <c r="C12" s="29">
        <v>71.5</v>
      </c>
      <c r="D12" s="28">
        <v>66.599999999999994</v>
      </c>
      <c r="E12" s="241">
        <v>70.2</v>
      </c>
      <c r="F12" s="120"/>
      <c r="G12" s="248">
        <v>72.5</v>
      </c>
      <c r="H12" s="241">
        <v>70</v>
      </c>
      <c r="I12" s="248">
        <v>70.8</v>
      </c>
      <c r="J12" s="241">
        <v>70</v>
      </c>
      <c r="K12" s="120"/>
      <c r="L12" s="539">
        <v>71.900000000000006</v>
      </c>
      <c r="M12" s="120"/>
      <c r="N12" s="497">
        <v>282.8</v>
      </c>
      <c r="O12" s="248">
        <v>283.5</v>
      </c>
    </row>
    <row r="13" spans="1:18">
      <c r="A13" s="12" t="s">
        <v>2</v>
      </c>
      <c r="B13" s="216">
        <v>282.5</v>
      </c>
      <c r="C13" s="213">
        <v>274.59999999999997</v>
      </c>
      <c r="D13" s="216">
        <v>279.60000000000002</v>
      </c>
      <c r="E13" s="242">
        <v>286.5</v>
      </c>
      <c r="F13" s="120"/>
      <c r="G13" s="249">
        <v>287.10000000000002</v>
      </c>
      <c r="H13" s="242">
        <v>290.59999999999997</v>
      </c>
      <c r="I13" s="249">
        <v>290.8</v>
      </c>
      <c r="J13" s="242">
        <v>293.89999999999998</v>
      </c>
      <c r="K13" s="120"/>
      <c r="L13" s="540">
        <v>291.8</v>
      </c>
      <c r="M13" s="120"/>
      <c r="N13" s="498">
        <v>1123.3</v>
      </c>
      <c r="O13" s="249">
        <v>1162.5</v>
      </c>
    </row>
    <row r="14" spans="1:18" ht="21">
      <c r="A14" s="14" t="s">
        <v>9</v>
      </c>
      <c r="B14" s="218">
        <v>15.3</v>
      </c>
      <c r="C14" s="215">
        <v>9.8000000000000007</v>
      </c>
      <c r="D14" s="218">
        <v>18.899999999999999</v>
      </c>
      <c r="E14" s="243">
        <v>3.4</v>
      </c>
      <c r="F14" s="119"/>
      <c r="G14" s="250">
        <v>11.2</v>
      </c>
      <c r="H14" s="243">
        <v>22.4</v>
      </c>
      <c r="I14" s="250">
        <v>24.1</v>
      </c>
      <c r="J14" s="243">
        <v>20.399999999999999</v>
      </c>
      <c r="K14" s="119"/>
      <c r="L14" s="541">
        <v>3.8</v>
      </c>
      <c r="M14" s="119"/>
      <c r="N14" s="499">
        <v>47.4</v>
      </c>
      <c r="O14" s="250">
        <v>78</v>
      </c>
    </row>
    <row r="15" spans="1:18">
      <c r="A15" s="12" t="s">
        <v>3</v>
      </c>
      <c r="B15" s="217">
        <v>297.89999999999998</v>
      </c>
      <c r="C15" s="214">
        <v>284.39999999999998</v>
      </c>
      <c r="D15" s="217">
        <v>298.5</v>
      </c>
      <c r="E15" s="244">
        <v>289.89999999999998</v>
      </c>
      <c r="F15" s="120"/>
      <c r="G15" s="251">
        <v>298.3</v>
      </c>
      <c r="H15" s="244">
        <v>313</v>
      </c>
      <c r="I15" s="251">
        <v>314.89999999999998</v>
      </c>
      <c r="J15" s="244">
        <v>314.3</v>
      </c>
      <c r="K15" s="120"/>
      <c r="L15" s="542">
        <v>295.60000000000002</v>
      </c>
      <c r="M15" s="120"/>
      <c r="N15" s="500">
        <v>1170.7</v>
      </c>
      <c r="O15" s="251">
        <v>1240.5</v>
      </c>
    </row>
    <row r="16" spans="1:18">
      <c r="A16" s="13" t="s">
        <v>4</v>
      </c>
      <c r="B16" s="28">
        <v>-130</v>
      </c>
      <c r="C16" s="29">
        <v>-124.8</v>
      </c>
      <c r="D16" s="28">
        <v>-126.5</v>
      </c>
      <c r="E16" s="241">
        <v>-136.4</v>
      </c>
      <c r="F16" s="120"/>
      <c r="G16" s="248">
        <v>-126.4</v>
      </c>
      <c r="H16" s="241">
        <v>-136</v>
      </c>
      <c r="I16" s="248">
        <v>-133.4</v>
      </c>
      <c r="J16" s="241">
        <v>-133.9</v>
      </c>
      <c r="K16" s="120"/>
      <c r="L16" s="539">
        <v>-125</v>
      </c>
      <c r="M16" s="120"/>
      <c r="N16" s="497">
        <v>-517.9</v>
      </c>
      <c r="O16" s="248">
        <v>-529.70000000000005</v>
      </c>
    </row>
    <row r="17" spans="1:15">
      <c r="A17" s="10" t="s">
        <v>5</v>
      </c>
      <c r="B17" s="23">
        <v>-36.700000000000003</v>
      </c>
      <c r="C17" s="24">
        <v>-2.8</v>
      </c>
      <c r="D17" s="23">
        <v>-2.2000000000000002</v>
      </c>
      <c r="E17" s="239">
        <v>1.5</v>
      </c>
      <c r="F17" s="119"/>
      <c r="G17" s="246">
        <v>-34.200000000000003</v>
      </c>
      <c r="H17" s="239">
        <v>-2.9</v>
      </c>
      <c r="I17" s="246">
        <v>-2.1</v>
      </c>
      <c r="J17" s="239">
        <v>-3.2</v>
      </c>
      <c r="K17" s="119"/>
      <c r="L17" s="537">
        <v>-36.4</v>
      </c>
      <c r="M17" s="119"/>
      <c r="N17" s="495">
        <v>-40.1</v>
      </c>
      <c r="O17" s="246">
        <v>-42.4</v>
      </c>
    </row>
    <row r="18" spans="1:15">
      <c r="A18" s="12" t="s">
        <v>35</v>
      </c>
      <c r="B18" s="26">
        <v>131.19999999999999</v>
      </c>
      <c r="C18" s="27">
        <v>156.80000000000001</v>
      </c>
      <c r="D18" s="26">
        <v>169.9</v>
      </c>
      <c r="E18" s="240">
        <v>155</v>
      </c>
      <c r="F18" s="120"/>
      <c r="G18" s="247">
        <v>137.69999999999999</v>
      </c>
      <c r="H18" s="240">
        <v>174.1</v>
      </c>
      <c r="I18" s="247">
        <v>179.4</v>
      </c>
      <c r="J18" s="240">
        <v>177.2</v>
      </c>
      <c r="K18" s="120"/>
      <c r="L18" s="538">
        <v>134.20000000000002</v>
      </c>
      <c r="M18" s="120"/>
      <c r="N18" s="496">
        <v>612.70000000000005</v>
      </c>
      <c r="O18" s="247">
        <v>668.4</v>
      </c>
    </row>
    <row r="19" spans="1:15">
      <c r="A19" s="14" t="s">
        <v>10</v>
      </c>
      <c r="B19" s="23">
        <v>-15.799999999999999</v>
      </c>
      <c r="C19" s="24">
        <v>-4.9000000000000004</v>
      </c>
      <c r="D19" s="23">
        <v>-11.2</v>
      </c>
      <c r="E19" s="239">
        <v>-13.200000000000001</v>
      </c>
      <c r="F19" s="119"/>
      <c r="G19" s="246">
        <v>-11.9</v>
      </c>
      <c r="H19" s="239">
        <v>-15.3</v>
      </c>
      <c r="I19" s="246">
        <v>-17.099999999999998</v>
      </c>
      <c r="J19" s="239">
        <v>-25</v>
      </c>
      <c r="K19" s="119"/>
      <c r="L19" s="537">
        <v>-55</v>
      </c>
      <c r="M19" s="119"/>
      <c r="N19" s="495">
        <v>-45.1</v>
      </c>
      <c r="O19" s="246">
        <v>-69.3</v>
      </c>
    </row>
    <row r="20" spans="1:15" ht="21">
      <c r="A20" s="15" t="s">
        <v>36</v>
      </c>
      <c r="B20" s="21">
        <v>1.0999999999999999</v>
      </c>
      <c r="C20" s="22">
        <v>1</v>
      </c>
      <c r="D20" s="21">
        <v>1.8</v>
      </c>
      <c r="E20" s="238">
        <v>1.2</v>
      </c>
      <c r="F20" s="119"/>
      <c r="G20" s="245">
        <v>1.2</v>
      </c>
      <c r="H20" s="238">
        <v>1.2</v>
      </c>
      <c r="I20" s="245">
        <v>1.2</v>
      </c>
      <c r="J20" s="238">
        <v>1.6</v>
      </c>
      <c r="K20" s="119"/>
      <c r="L20" s="536">
        <v>1.3</v>
      </c>
      <c r="M20" s="119"/>
      <c r="N20" s="494">
        <v>5.0999999999999996</v>
      </c>
      <c r="O20" s="245">
        <v>5.2</v>
      </c>
    </row>
    <row r="21" spans="1:15">
      <c r="A21" s="16" t="s">
        <v>6</v>
      </c>
      <c r="B21" s="30">
        <v>116.5</v>
      </c>
      <c r="C21" s="30">
        <v>153</v>
      </c>
      <c r="D21" s="31">
        <v>160.4</v>
      </c>
      <c r="E21" s="235">
        <v>143</v>
      </c>
      <c r="F21" s="120"/>
      <c r="G21" s="235">
        <v>127</v>
      </c>
      <c r="H21" s="235">
        <v>160</v>
      </c>
      <c r="I21" s="235">
        <v>163.5</v>
      </c>
      <c r="J21" s="235">
        <v>153.80000000000001</v>
      </c>
      <c r="K21" s="120"/>
      <c r="L21" s="543">
        <v>80.5</v>
      </c>
      <c r="M21" s="120"/>
      <c r="N21" s="299">
        <v>572.70000000000005</v>
      </c>
      <c r="O21" s="299">
        <v>604.29999999999995</v>
      </c>
    </row>
    <row r="22" spans="1:15">
      <c r="A22" s="10" t="s">
        <v>7</v>
      </c>
      <c r="B22" s="128">
        <v>-29.9</v>
      </c>
      <c r="C22" s="24">
        <v>-36.5</v>
      </c>
      <c r="D22" s="25">
        <v>-35.5</v>
      </c>
      <c r="E22" s="234">
        <v>-34.4</v>
      </c>
      <c r="F22" s="119"/>
      <c r="G22" s="252">
        <v>-30.2</v>
      </c>
      <c r="H22" s="234">
        <v>-38.299999999999997</v>
      </c>
      <c r="I22" s="252">
        <v>-39.1</v>
      </c>
      <c r="J22" s="234">
        <v>-37.4</v>
      </c>
      <c r="K22" s="119"/>
      <c r="L22" s="537">
        <v>-19.3</v>
      </c>
      <c r="M22" s="119"/>
      <c r="N22" s="495">
        <v>-136.19999999999999</v>
      </c>
      <c r="O22" s="246">
        <v>-145</v>
      </c>
    </row>
    <row r="23" spans="1:15">
      <c r="A23" s="17" t="s">
        <v>37</v>
      </c>
      <c r="B23" s="32">
        <v>86.6</v>
      </c>
      <c r="C23" s="32">
        <v>116.4</v>
      </c>
      <c r="D23" s="33">
        <v>124.8</v>
      </c>
      <c r="E23" s="236">
        <v>108.60000000000001</v>
      </c>
      <c r="F23" s="120"/>
      <c r="G23" s="236">
        <v>96.8</v>
      </c>
      <c r="H23" s="236">
        <v>121.7</v>
      </c>
      <c r="I23" s="236">
        <v>124.4</v>
      </c>
      <c r="J23" s="236">
        <v>116.3</v>
      </c>
      <c r="K23" s="120"/>
      <c r="L23" s="544">
        <v>61.2</v>
      </c>
      <c r="M23" s="120"/>
      <c r="N23" s="298">
        <v>436.5</v>
      </c>
      <c r="O23" s="298">
        <v>459.3</v>
      </c>
    </row>
    <row r="24" spans="1:15">
      <c r="A24" s="10" t="s">
        <v>38</v>
      </c>
      <c r="B24" s="128">
        <v>0</v>
      </c>
      <c r="C24" s="24">
        <v>0</v>
      </c>
      <c r="D24" s="25">
        <v>-0.1</v>
      </c>
      <c r="E24" s="234">
        <v>0</v>
      </c>
      <c r="F24" s="119"/>
      <c r="G24" s="252">
        <v>0</v>
      </c>
      <c r="H24" s="234">
        <v>0</v>
      </c>
      <c r="I24" s="252">
        <v>0</v>
      </c>
      <c r="J24" s="234">
        <v>-0.2</v>
      </c>
      <c r="K24" s="119"/>
      <c r="L24" s="537">
        <v>0</v>
      </c>
      <c r="M24" s="119"/>
      <c r="N24" s="495">
        <v>0</v>
      </c>
      <c r="O24" s="246">
        <v>-0.2</v>
      </c>
    </row>
    <row r="25" spans="1:15">
      <c r="A25" s="16" t="s">
        <v>8</v>
      </c>
      <c r="B25" s="30">
        <v>86.6</v>
      </c>
      <c r="C25" s="30">
        <v>116.4</v>
      </c>
      <c r="D25" s="31">
        <v>124.7</v>
      </c>
      <c r="E25" s="235">
        <v>108.60000000000001</v>
      </c>
      <c r="F25" s="120"/>
      <c r="G25" s="235">
        <v>96.8</v>
      </c>
      <c r="H25" s="235">
        <v>121.7</v>
      </c>
      <c r="I25" s="235">
        <v>124.4</v>
      </c>
      <c r="J25" s="235">
        <v>116.1</v>
      </c>
      <c r="K25" s="120"/>
      <c r="L25" s="543">
        <v>61.2</v>
      </c>
      <c r="M25" s="120"/>
      <c r="N25" s="299">
        <v>436.5</v>
      </c>
      <c r="O25" s="299">
        <v>459.1</v>
      </c>
    </row>
    <row r="26" spans="1:15">
      <c r="A26" s="208"/>
    </row>
  </sheetData>
  <mergeCells count="2">
    <mergeCell ref="B4:E4"/>
    <mergeCell ref="G4:J4"/>
  </mergeCells>
  <conditionalFormatting sqref="C5">
    <cfRule type="containsErrors" dxfId="1015" priority="337">
      <formula>ISERROR(C5)</formula>
    </cfRule>
  </conditionalFormatting>
  <conditionalFormatting sqref="C6:C7">
    <cfRule type="containsErrors" dxfId="1014" priority="336">
      <formula>ISERROR(C6)</formula>
    </cfRule>
  </conditionalFormatting>
  <conditionalFormatting sqref="C8">
    <cfRule type="containsErrors" dxfId="1013" priority="335">
      <formula>ISERROR(C8)</formula>
    </cfRule>
  </conditionalFormatting>
  <conditionalFormatting sqref="C9 C11 C13 C15">
    <cfRule type="containsErrors" dxfId="1012" priority="334">
      <formula>ISERROR(C9)</formula>
    </cfRule>
  </conditionalFormatting>
  <conditionalFormatting sqref="C10 C12 C16">
    <cfRule type="containsErrors" dxfId="1011" priority="333">
      <formula>ISERROR(C10)</formula>
    </cfRule>
  </conditionalFormatting>
  <conditionalFormatting sqref="C18">
    <cfRule type="containsErrors" dxfId="1010" priority="332">
      <formula>ISERROR(C18)</formula>
    </cfRule>
  </conditionalFormatting>
  <conditionalFormatting sqref="C17 C19">
    <cfRule type="containsErrors" dxfId="1009" priority="331">
      <formula>ISERROR(C17)</formula>
    </cfRule>
  </conditionalFormatting>
  <conditionalFormatting sqref="C20">
    <cfRule type="containsErrors" dxfId="1008" priority="330">
      <formula>ISERROR(C20)</formula>
    </cfRule>
  </conditionalFormatting>
  <conditionalFormatting sqref="D5">
    <cfRule type="containsErrors" dxfId="1007" priority="256">
      <formula>ISERROR(D5)</formula>
    </cfRule>
  </conditionalFormatting>
  <conditionalFormatting sqref="E5">
    <cfRule type="containsErrors" dxfId="1006" priority="244">
      <formula>ISERROR(E5)</formula>
    </cfRule>
  </conditionalFormatting>
  <conditionalFormatting sqref="E21 C21">
    <cfRule type="containsErrors" dxfId="1005" priority="243">
      <formula>ISERROR(C21)</formula>
    </cfRule>
  </conditionalFormatting>
  <conditionalFormatting sqref="E23 C23">
    <cfRule type="containsErrors" dxfId="1004" priority="242">
      <formula>ISERROR(C23)</formula>
    </cfRule>
  </conditionalFormatting>
  <conditionalFormatting sqref="E22 E24 C22 C24">
    <cfRule type="containsErrors" dxfId="1003" priority="241">
      <formula>ISERROR(C22)</formula>
    </cfRule>
  </conditionalFormatting>
  <conditionalFormatting sqref="E25 C25">
    <cfRule type="containsErrors" dxfId="1002" priority="240">
      <formula>ISERROR(C25)</formula>
    </cfRule>
  </conditionalFormatting>
  <conditionalFormatting sqref="F5">
    <cfRule type="containsErrors" dxfId="1001" priority="239">
      <formula>ISERROR(F5)</formula>
    </cfRule>
  </conditionalFormatting>
  <conditionalFormatting sqref="F6:F7">
    <cfRule type="containsErrors" dxfId="1000" priority="238">
      <formula>ISERROR(F6)</formula>
    </cfRule>
  </conditionalFormatting>
  <conditionalFormatting sqref="F8">
    <cfRule type="containsErrors" dxfId="999" priority="237">
      <formula>ISERROR(F8)</formula>
    </cfRule>
  </conditionalFormatting>
  <conditionalFormatting sqref="F9 F11 F13 F15">
    <cfRule type="containsErrors" dxfId="998" priority="236">
      <formula>ISERROR(F9)</formula>
    </cfRule>
  </conditionalFormatting>
  <conditionalFormatting sqref="F10 F12 F16">
    <cfRule type="containsErrors" dxfId="997" priority="235">
      <formula>ISERROR(F10)</formula>
    </cfRule>
  </conditionalFormatting>
  <conditionalFormatting sqref="F18">
    <cfRule type="containsErrors" dxfId="996" priority="234">
      <formula>ISERROR(F18)</formula>
    </cfRule>
  </conditionalFormatting>
  <conditionalFormatting sqref="F17 F19">
    <cfRule type="containsErrors" dxfId="995" priority="233">
      <formula>ISERROR(F17)</formula>
    </cfRule>
  </conditionalFormatting>
  <conditionalFormatting sqref="F20">
    <cfRule type="containsErrors" dxfId="994" priority="232">
      <formula>ISERROR(F20)</formula>
    </cfRule>
  </conditionalFormatting>
  <conditionalFormatting sqref="F21">
    <cfRule type="containsErrors" dxfId="993" priority="231">
      <formula>ISERROR(F21)</formula>
    </cfRule>
  </conditionalFormatting>
  <conditionalFormatting sqref="F23">
    <cfRule type="containsErrors" dxfId="992" priority="230">
      <formula>ISERROR(F23)</formula>
    </cfRule>
  </conditionalFormatting>
  <conditionalFormatting sqref="F22 F24">
    <cfRule type="containsErrors" dxfId="991" priority="229">
      <formula>ISERROR(F22)</formula>
    </cfRule>
  </conditionalFormatting>
  <conditionalFormatting sqref="F25">
    <cfRule type="containsErrors" dxfId="990" priority="228">
      <formula>ISERROR(F25)</formula>
    </cfRule>
  </conditionalFormatting>
  <conditionalFormatting sqref="C14">
    <cfRule type="containsErrors" dxfId="989" priority="55">
      <formula>ISERROR(C14)</formula>
    </cfRule>
  </conditionalFormatting>
  <conditionalFormatting sqref="F14">
    <cfRule type="containsErrors" dxfId="988" priority="52">
      <formula>ISERROR(F14)</formula>
    </cfRule>
  </conditionalFormatting>
  <conditionalFormatting sqref="M5">
    <cfRule type="containsErrors" dxfId="987" priority="51">
      <formula>ISERROR(M5)</formula>
    </cfRule>
  </conditionalFormatting>
  <conditionalFormatting sqref="M6:M7">
    <cfRule type="containsErrors" dxfId="986" priority="50">
      <formula>ISERROR(M6)</formula>
    </cfRule>
  </conditionalFormatting>
  <conditionalFormatting sqref="M8">
    <cfRule type="containsErrors" dxfId="985" priority="49">
      <formula>ISERROR(M8)</formula>
    </cfRule>
  </conditionalFormatting>
  <conditionalFormatting sqref="M9 M11 M13 M15">
    <cfRule type="containsErrors" dxfId="984" priority="48">
      <formula>ISERROR(M9)</formula>
    </cfRule>
  </conditionalFormatting>
  <conditionalFormatting sqref="M10 M12 M16">
    <cfRule type="containsErrors" dxfId="983" priority="47">
      <formula>ISERROR(M10)</formula>
    </cfRule>
  </conditionalFormatting>
  <conditionalFormatting sqref="M18">
    <cfRule type="containsErrors" dxfId="982" priority="46">
      <formula>ISERROR(M18)</formula>
    </cfRule>
  </conditionalFormatting>
  <conditionalFormatting sqref="M17 M19">
    <cfRule type="containsErrors" dxfId="981" priority="45">
      <formula>ISERROR(M17)</formula>
    </cfRule>
  </conditionalFormatting>
  <conditionalFormatting sqref="M20">
    <cfRule type="containsErrors" dxfId="980" priority="44">
      <formula>ISERROR(M20)</formula>
    </cfRule>
  </conditionalFormatting>
  <conditionalFormatting sqref="M21">
    <cfRule type="containsErrors" dxfId="979" priority="43">
      <formula>ISERROR(M21)</formula>
    </cfRule>
  </conditionalFormatting>
  <conditionalFormatting sqref="M23">
    <cfRule type="containsErrors" dxfId="978" priority="42">
      <formula>ISERROR(M23)</formula>
    </cfRule>
  </conditionalFormatting>
  <conditionalFormatting sqref="M22 M24">
    <cfRule type="containsErrors" dxfId="977" priority="41">
      <formula>ISERROR(M22)</formula>
    </cfRule>
  </conditionalFormatting>
  <conditionalFormatting sqref="M25">
    <cfRule type="containsErrors" dxfId="976" priority="40">
      <formula>ISERROR(M25)</formula>
    </cfRule>
  </conditionalFormatting>
  <conditionalFormatting sqref="M14">
    <cfRule type="containsErrors" dxfId="975" priority="39">
      <formula>ISERROR(M14)</formula>
    </cfRule>
  </conditionalFormatting>
  <conditionalFormatting sqref="H21">
    <cfRule type="containsErrors" dxfId="974" priority="37">
      <formula>ISERROR(H21)</formula>
    </cfRule>
  </conditionalFormatting>
  <conditionalFormatting sqref="H23">
    <cfRule type="containsErrors" dxfId="973" priority="36">
      <formula>ISERROR(H23)</formula>
    </cfRule>
  </conditionalFormatting>
  <conditionalFormatting sqref="H22 H24">
    <cfRule type="containsErrors" dxfId="972" priority="35">
      <formula>ISERROR(H22)</formula>
    </cfRule>
  </conditionalFormatting>
  <conditionalFormatting sqref="H25">
    <cfRule type="containsErrors" dxfId="971" priority="34">
      <formula>ISERROR(H25)</formula>
    </cfRule>
  </conditionalFormatting>
  <conditionalFormatting sqref="H5">
    <cfRule type="containsErrors" dxfId="970" priority="28">
      <formula>ISERROR(H5)</formula>
    </cfRule>
  </conditionalFormatting>
  <conditionalFormatting sqref="I21">
    <cfRule type="containsErrors" dxfId="969" priority="27">
      <formula>ISERROR(I21)</formula>
    </cfRule>
  </conditionalFormatting>
  <conditionalFormatting sqref="I23">
    <cfRule type="containsErrors" dxfId="968" priority="26">
      <formula>ISERROR(I23)</formula>
    </cfRule>
  </conditionalFormatting>
  <conditionalFormatting sqref="I22 I24">
    <cfRule type="containsErrors" dxfId="967" priority="25">
      <formula>ISERROR(I22)</formula>
    </cfRule>
  </conditionalFormatting>
  <conditionalFormatting sqref="I25">
    <cfRule type="containsErrors" dxfId="966" priority="24">
      <formula>ISERROR(I25)</formula>
    </cfRule>
  </conditionalFormatting>
  <conditionalFormatting sqref="I5">
    <cfRule type="containsErrors" dxfId="965" priority="23">
      <formula>ISERROR(I5)</formula>
    </cfRule>
  </conditionalFormatting>
  <conditionalFormatting sqref="J5">
    <cfRule type="containsErrors" dxfId="964" priority="18">
      <formula>ISERROR(J5)</formula>
    </cfRule>
  </conditionalFormatting>
  <conditionalFormatting sqref="J21">
    <cfRule type="containsErrors" dxfId="963" priority="17">
      <formula>ISERROR(J21)</formula>
    </cfRule>
  </conditionalFormatting>
  <conditionalFormatting sqref="J23">
    <cfRule type="containsErrors" dxfId="962" priority="16">
      <formula>ISERROR(J23)</formula>
    </cfRule>
  </conditionalFormatting>
  <conditionalFormatting sqref="J22 J24">
    <cfRule type="containsErrors" dxfId="961" priority="15">
      <formula>ISERROR(J22)</formula>
    </cfRule>
  </conditionalFormatting>
  <conditionalFormatting sqref="J25">
    <cfRule type="containsErrors" dxfId="960" priority="14">
      <formula>ISERROR(J25)</formula>
    </cfRule>
  </conditionalFormatting>
  <conditionalFormatting sqref="K5">
    <cfRule type="containsErrors" dxfId="959" priority="13">
      <formula>ISERROR(K5)</formula>
    </cfRule>
  </conditionalFormatting>
  <conditionalFormatting sqref="K6:K7">
    <cfRule type="containsErrors" dxfId="958" priority="12">
      <formula>ISERROR(K6)</formula>
    </cfRule>
  </conditionalFormatting>
  <conditionalFormatting sqref="K8">
    <cfRule type="containsErrors" dxfId="957" priority="11">
      <formula>ISERROR(K8)</formula>
    </cfRule>
  </conditionalFormatting>
  <conditionalFormatting sqref="K9 K11 K13 K15">
    <cfRule type="containsErrors" dxfId="956" priority="10">
      <formula>ISERROR(K9)</formula>
    </cfRule>
  </conditionalFormatting>
  <conditionalFormatting sqref="K10 K12 K16">
    <cfRule type="containsErrors" dxfId="955" priority="9">
      <formula>ISERROR(K10)</formula>
    </cfRule>
  </conditionalFormatting>
  <conditionalFormatting sqref="K18">
    <cfRule type="containsErrors" dxfId="954" priority="8">
      <formula>ISERROR(K18)</formula>
    </cfRule>
  </conditionalFormatting>
  <conditionalFormatting sqref="K17 K19">
    <cfRule type="containsErrors" dxfId="953" priority="7">
      <formula>ISERROR(K17)</formula>
    </cfRule>
  </conditionalFormatting>
  <conditionalFormatting sqref="K20">
    <cfRule type="containsErrors" dxfId="952" priority="6">
      <formula>ISERROR(K20)</formula>
    </cfRule>
  </conditionalFormatting>
  <conditionalFormatting sqref="K21">
    <cfRule type="containsErrors" dxfId="951" priority="5">
      <formula>ISERROR(K21)</formula>
    </cfRule>
  </conditionalFormatting>
  <conditionalFormatting sqref="K23">
    <cfRule type="containsErrors" dxfId="950" priority="4">
      <formula>ISERROR(K23)</formula>
    </cfRule>
  </conditionalFormatting>
  <conditionalFormatting sqref="K22 K24">
    <cfRule type="containsErrors" dxfId="949" priority="3">
      <formula>ISERROR(K22)</formula>
    </cfRule>
  </conditionalFormatting>
  <conditionalFormatting sqref="K25">
    <cfRule type="containsErrors" dxfId="948" priority="2">
      <formula>ISERROR(K25)</formula>
    </cfRule>
  </conditionalFormatting>
  <conditionalFormatting sqref="K14">
    <cfRule type="containsErrors" dxfId="947" priority="1">
      <formula>ISERROR(K14)</formula>
    </cfRule>
  </conditionalFormatting>
  <pageMargins left="0.19685039370078741" right="0.15748031496062992" top="0.19685039370078741" bottom="0.19685039370078741" header="0.11811023622047245" footer="0.11811023622047245"/>
  <pageSetup paperSize="9" scale="99" orientation="landscape" r:id="rId1"/>
  <headerFooter>
    <oddFooter>&amp;L&amp;"Segoe UI,Standard"&amp;8&amp;K00-049BAWAG Group AG&amp;R&amp;"Segoe UI,Standard"&amp;8&amp;K00-049&amp;D</oddFooter>
  </headerFooter>
  <ignoredErrors>
    <ignoredError sqref="Q23:Q26 B4:G5 P17:T21 B26:G26 N4:N5 S4:T16 P4:R16 O4:O5 N26 L4 P22:R22 T2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
  <sheetViews>
    <sheetView showGridLines="0" zoomScaleNormal="100" workbookViewId="0">
      <pane xSplit="1" ySplit="3" topLeftCell="B4" activePane="bottomRight" state="frozen"/>
      <selection activeCell="B34" sqref="B34"/>
      <selection pane="topRight" activeCell="B34" sqref="B34"/>
      <selection pane="bottomLeft" activeCell="B34" sqref="B34"/>
      <selection pane="bottomRight" activeCell="O16" sqref="O16"/>
    </sheetView>
  </sheetViews>
  <sheetFormatPr defaultColWidth="11.42578125" defaultRowHeight="15"/>
  <cols>
    <col min="1" max="1" width="38.42578125" customWidth="1"/>
    <col min="2" max="5" width="6.7109375" customWidth="1"/>
    <col min="6" max="6" width="1.85546875" style="129" customWidth="1"/>
    <col min="7" max="7" width="6.7109375" customWidth="1"/>
    <col min="8" max="10" width="6.7109375" style="349" customWidth="1"/>
    <col min="11" max="11" width="1.85546875" style="129" customWidth="1"/>
    <col min="12" max="12" width="6.7109375" style="349" customWidth="1"/>
  </cols>
  <sheetData>
    <row r="1" spans="1:12" ht="16.5">
      <c r="A1" s="2" t="s">
        <v>40</v>
      </c>
    </row>
    <row r="2" spans="1:12">
      <c r="A2" s="6" t="s">
        <v>14</v>
      </c>
    </row>
    <row r="3" spans="1:12">
      <c r="A3" s="6"/>
      <c r="B3" s="107"/>
      <c r="C3" s="107"/>
      <c r="D3" s="107"/>
      <c r="E3" s="107"/>
      <c r="F3" s="125"/>
      <c r="G3" s="107"/>
      <c r="H3" s="107"/>
      <c r="I3" s="107"/>
      <c r="J3" s="107"/>
      <c r="K3" s="125"/>
      <c r="L3" s="107"/>
    </row>
    <row r="4" spans="1:12">
      <c r="A4" s="7" t="s">
        <v>16</v>
      </c>
      <c r="B4" s="562" t="s">
        <v>75</v>
      </c>
      <c r="C4" s="556"/>
      <c r="D4" s="556"/>
      <c r="E4" s="557"/>
      <c r="F4" s="117"/>
      <c r="G4" s="558" t="s">
        <v>140</v>
      </c>
      <c r="H4" s="559"/>
      <c r="I4" s="559"/>
      <c r="J4" s="559"/>
      <c r="K4" s="117"/>
      <c r="L4" s="545" t="s">
        <v>218</v>
      </c>
    </row>
    <row r="5" spans="1:12">
      <c r="B5" s="265" t="s">
        <v>76</v>
      </c>
      <c r="C5" s="35" t="s">
        <v>77</v>
      </c>
      <c r="D5" s="35" t="s">
        <v>78</v>
      </c>
      <c r="E5" s="39" t="s">
        <v>79</v>
      </c>
      <c r="F5" s="118"/>
      <c r="G5" s="265" t="s">
        <v>76</v>
      </c>
      <c r="H5" s="359" t="s">
        <v>77</v>
      </c>
      <c r="I5" s="422" t="s">
        <v>78</v>
      </c>
      <c r="J5" s="422" t="s">
        <v>79</v>
      </c>
      <c r="K5" s="118"/>
      <c r="L5" s="525" t="s">
        <v>76</v>
      </c>
    </row>
    <row r="6" spans="1:12">
      <c r="A6" s="10" t="s">
        <v>42</v>
      </c>
      <c r="B6" s="266">
        <v>1108</v>
      </c>
      <c r="C6" s="44">
        <v>937</v>
      </c>
      <c r="D6" s="115">
        <v>751</v>
      </c>
      <c r="E6" s="45">
        <v>1069</v>
      </c>
      <c r="F6" s="126"/>
      <c r="G6" s="292">
        <v>2342</v>
      </c>
      <c r="H6" s="319">
        <v>803</v>
      </c>
      <c r="I6" s="227">
        <v>750</v>
      </c>
      <c r="J6" s="502">
        <v>1424</v>
      </c>
      <c r="K6" s="372"/>
      <c r="L6" s="292">
        <v>535</v>
      </c>
    </row>
    <row r="7" spans="1:12" s="157" customFormat="1">
      <c r="A7" s="11" t="s">
        <v>17</v>
      </c>
      <c r="B7" s="267"/>
      <c r="C7" s="47"/>
      <c r="D7" s="136"/>
      <c r="E7" s="253"/>
      <c r="F7" s="126"/>
      <c r="G7" s="408"/>
      <c r="H7" s="253"/>
      <c r="I7" s="431"/>
      <c r="J7" s="503"/>
      <c r="K7" s="372"/>
      <c r="L7" s="408"/>
    </row>
    <row r="8" spans="1:12">
      <c r="A8" s="40" t="s">
        <v>43</v>
      </c>
      <c r="B8" s="268">
        <v>409</v>
      </c>
      <c r="C8" s="46">
        <v>393</v>
      </c>
      <c r="D8" s="130">
        <v>360</v>
      </c>
      <c r="E8" s="254">
        <v>351</v>
      </c>
      <c r="F8" s="126"/>
      <c r="G8" s="284">
        <v>368</v>
      </c>
      <c r="H8" s="254">
        <v>409</v>
      </c>
      <c r="I8" s="432">
        <v>451</v>
      </c>
      <c r="J8" s="504">
        <v>353</v>
      </c>
      <c r="K8" s="372"/>
      <c r="L8" s="284">
        <v>364</v>
      </c>
    </row>
    <row r="9" spans="1:12">
      <c r="A9" s="40" t="s">
        <v>44</v>
      </c>
      <c r="B9" s="268">
        <v>544</v>
      </c>
      <c r="C9" s="46">
        <v>510</v>
      </c>
      <c r="D9" s="130">
        <v>508</v>
      </c>
      <c r="E9" s="254">
        <v>504</v>
      </c>
      <c r="F9" s="126"/>
      <c r="G9" s="284">
        <v>499</v>
      </c>
      <c r="H9" s="254">
        <v>537</v>
      </c>
      <c r="I9" s="432">
        <v>867</v>
      </c>
      <c r="J9" s="504">
        <v>740</v>
      </c>
      <c r="K9" s="372"/>
      <c r="L9" s="284">
        <v>831</v>
      </c>
    </row>
    <row r="10" spans="1:12">
      <c r="A10" s="61" t="s">
        <v>81</v>
      </c>
      <c r="B10" s="269">
        <v>2697</v>
      </c>
      <c r="C10" s="73">
        <v>2379</v>
      </c>
      <c r="D10" s="134">
        <v>3137</v>
      </c>
      <c r="E10" s="255">
        <v>3039</v>
      </c>
      <c r="F10" s="126"/>
      <c r="G10" s="409">
        <v>2959</v>
      </c>
      <c r="H10" s="255">
        <v>3069</v>
      </c>
      <c r="I10" s="433">
        <v>3362</v>
      </c>
      <c r="J10" s="505">
        <v>3631</v>
      </c>
      <c r="K10" s="372"/>
      <c r="L10" s="409">
        <v>4378</v>
      </c>
    </row>
    <row r="11" spans="1:12">
      <c r="A11" s="417" t="s">
        <v>82</v>
      </c>
      <c r="B11" s="270">
        <v>38710</v>
      </c>
      <c r="C11" s="48">
        <v>38640</v>
      </c>
      <c r="D11" s="135">
        <v>38767</v>
      </c>
      <c r="E11" s="256">
        <v>38334</v>
      </c>
      <c r="F11" s="139"/>
      <c r="G11" s="410">
        <v>38737</v>
      </c>
      <c r="H11" s="256">
        <v>37631</v>
      </c>
      <c r="I11" s="434">
        <v>38672</v>
      </c>
      <c r="J11" s="506">
        <v>37556</v>
      </c>
      <c r="K11" s="322"/>
      <c r="L11" s="410">
        <v>38256</v>
      </c>
    </row>
    <row r="12" spans="1:12">
      <c r="A12" s="56" t="s">
        <v>45</v>
      </c>
      <c r="B12" s="267">
        <v>30473</v>
      </c>
      <c r="C12" s="47">
        <v>30191</v>
      </c>
      <c r="D12" s="136">
        <v>30305</v>
      </c>
      <c r="E12" s="253">
        <v>30482</v>
      </c>
      <c r="F12" s="126"/>
      <c r="G12" s="408">
        <v>30197</v>
      </c>
      <c r="H12" s="253">
        <v>31062</v>
      </c>
      <c r="I12" s="431">
        <v>30737</v>
      </c>
      <c r="J12" s="503">
        <v>30467</v>
      </c>
      <c r="K12" s="372"/>
      <c r="L12" s="408">
        <v>31110</v>
      </c>
    </row>
    <row r="13" spans="1:12">
      <c r="A13" s="418" t="s">
        <v>46</v>
      </c>
      <c r="B13" s="268">
        <v>3476</v>
      </c>
      <c r="C13" s="46">
        <v>3205</v>
      </c>
      <c r="D13" s="130">
        <v>3542</v>
      </c>
      <c r="E13" s="254">
        <v>3512</v>
      </c>
      <c r="F13" s="126"/>
      <c r="G13" s="284">
        <v>3354</v>
      </c>
      <c r="H13" s="254">
        <v>2955</v>
      </c>
      <c r="I13" s="432">
        <v>2264</v>
      </c>
      <c r="J13" s="504">
        <v>1369</v>
      </c>
      <c r="K13" s="372"/>
      <c r="L13" s="284">
        <v>2051</v>
      </c>
    </row>
    <row r="14" spans="1:12">
      <c r="A14" s="56" t="s">
        <v>47</v>
      </c>
      <c r="B14" s="267">
        <v>4761</v>
      </c>
      <c r="C14" s="47">
        <v>5244</v>
      </c>
      <c r="D14" s="136">
        <v>4920</v>
      </c>
      <c r="E14" s="253">
        <v>4340</v>
      </c>
      <c r="F14" s="126"/>
      <c r="G14" s="408">
        <v>5186</v>
      </c>
      <c r="H14" s="253">
        <v>3614</v>
      </c>
      <c r="I14" s="431">
        <v>5671</v>
      </c>
      <c r="J14" s="503">
        <v>5720</v>
      </c>
      <c r="K14" s="372"/>
      <c r="L14" s="408">
        <v>5095</v>
      </c>
    </row>
    <row r="15" spans="1:12" ht="21">
      <c r="A15" s="42" t="s">
        <v>126</v>
      </c>
      <c r="B15" s="268">
        <v>0</v>
      </c>
      <c r="C15" s="46">
        <v>0</v>
      </c>
      <c r="D15" s="130">
        <v>0</v>
      </c>
      <c r="E15" s="254">
        <v>1</v>
      </c>
      <c r="F15" s="126"/>
      <c r="G15" s="284">
        <v>3</v>
      </c>
      <c r="H15" s="254">
        <v>4</v>
      </c>
      <c r="I15" s="432">
        <v>7</v>
      </c>
      <c r="J15" s="504">
        <v>5</v>
      </c>
      <c r="K15" s="372"/>
      <c r="L15" s="284">
        <v>6</v>
      </c>
    </row>
    <row r="16" spans="1:12">
      <c r="A16" s="40" t="s">
        <v>48</v>
      </c>
      <c r="B16" s="268">
        <v>415</v>
      </c>
      <c r="C16" s="46">
        <v>440</v>
      </c>
      <c r="D16" s="130">
        <v>379</v>
      </c>
      <c r="E16" s="254">
        <v>401</v>
      </c>
      <c r="F16" s="126"/>
      <c r="G16" s="284">
        <v>410</v>
      </c>
      <c r="H16" s="254">
        <v>494</v>
      </c>
      <c r="I16" s="432">
        <v>473</v>
      </c>
      <c r="J16" s="504">
        <v>397</v>
      </c>
      <c r="K16" s="372"/>
      <c r="L16" s="284">
        <v>609</v>
      </c>
    </row>
    <row r="17" spans="1:12">
      <c r="A17" s="10" t="s">
        <v>49</v>
      </c>
      <c r="B17" s="268">
        <v>223</v>
      </c>
      <c r="C17" s="46">
        <v>224</v>
      </c>
      <c r="D17" s="130">
        <v>228</v>
      </c>
      <c r="E17" s="254">
        <v>234</v>
      </c>
      <c r="F17" s="126"/>
      <c r="G17" s="284">
        <v>496</v>
      </c>
      <c r="H17" s="254">
        <v>637</v>
      </c>
      <c r="I17" s="432">
        <v>644</v>
      </c>
      <c r="J17" s="504">
        <v>707</v>
      </c>
      <c r="K17" s="372"/>
      <c r="L17" s="284">
        <v>704</v>
      </c>
    </row>
    <row r="18" spans="1:12">
      <c r="A18" s="11" t="s">
        <v>50</v>
      </c>
      <c r="B18" s="267">
        <v>490</v>
      </c>
      <c r="C18" s="47">
        <v>496</v>
      </c>
      <c r="D18" s="136">
        <v>497</v>
      </c>
      <c r="E18" s="253">
        <v>505</v>
      </c>
      <c r="F18" s="126"/>
      <c r="G18" s="408">
        <v>540</v>
      </c>
      <c r="H18" s="253">
        <v>569</v>
      </c>
      <c r="I18" s="431">
        <v>556</v>
      </c>
      <c r="J18" s="503">
        <v>569</v>
      </c>
      <c r="K18" s="372"/>
      <c r="L18" s="408">
        <v>565</v>
      </c>
    </row>
    <row r="19" spans="1:12">
      <c r="A19" s="14" t="s">
        <v>51</v>
      </c>
      <c r="B19" s="268">
        <v>16</v>
      </c>
      <c r="C19" s="46">
        <v>20</v>
      </c>
      <c r="D19" s="130">
        <v>14</v>
      </c>
      <c r="E19" s="254">
        <v>15</v>
      </c>
      <c r="F19" s="126"/>
      <c r="G19" s="284">
        <v>10</v>
      </c>
      <c r="H19" s="254">
        <v>12</v>
      </c>
      <c r="I19" s="432">
        <v>11</v>
      </c>
      <c r="J19" s="504">
        <v>15</v>
      </c>
      <c r="K19" s="372"/>
      <c r="L19" s="284">
        <v>14</v>
      </c>
    </row>
    <row r="20" spans="1:12">
      <c r="A20" s="424" t="s">
        <v>52</v>
      </c>
      <c r="B20" s="271">
        <v>140</v>
      </c>
      <c r="C20" s="49">
        <v>108</v>
      </c>
      <c r="D20" s="137">
        <v>89</v>
      </c>
      <c r="E20" s="257">
        <v>75</v>
      </c>
      <c r="F20" s="126"/>
      <c r="G20" s="411">
        <v>53</v>
      </c>
      <c r="H20" s="257">
        <v>26</v>
      </c>
      <c r="I20" s="435">
        <v>9</v>
      </c>
      <c r="J20" s="507">
        <v>8</v>
      </c>
      <c r="K20" s="372"/>
      <c r="L20" s="411">
        <v>8</v>
      </c>
    </row>
    <row r="21" spans="1:12">
      <c r="A21" s="424" t="s">
        <v>53</v>
      </c>
      <c r="B21" s="271">
        <v>185</v>
      </c>
      <c r="C21" s="49">
        <v>123</v>
      </c>
      <c r="D21" s="137">
        <v>134</v>
      </c>
      <c r="E21" s="257">
        <v>170</v>
      </c>
      <c r="F21" s="126"/>
      <c r="G21" s="411">
        <v>171</v>
      </c>
      <c r="H21" s="257">
        <v>272</v>
      </c>
      <c r="I21" s="435">
        <v>168</v>
      </c>
      <c r="J21" s="507">
        <v>257</v>
      </c>
      <c r="K21" s="372"/>
      <c r="L21" s="411">
        <v>240</v>
      </c>
    </row>
    <row r="22" spans="1:12">
      <c r="A22" s="16" t="s">
        <v>16</v>
      </c>
      <c r="B22" s="272">
        <v>44937</v>
      </c>
      <c r="C22" s="50">
        <v>44270</v>
      </c>
      <c r="D22" s="62">
        <v>44864</v>
      </c>
      <c r="E22" s="258">
        <v>44698</v>
      </c>
      <c r="F22" s="139"/>
      <c r="G22" s="412">
        <v>46588</v>
      </c>
      <c r="H22" s="258">
        <v>44463</v>
      </c>
      <c r="I22" s="258">
        <v>45970</v>
      </c>
      <c r="J22" s="258">
        <v>45662</v>
      </c>
      <c r="K22" s="322"/>
      <c r="L22" s="412">
        <v>46510</v>
      </c>
    </row>
    <row r="23" spans="1:12">
      <c r="B23" s="273"/>
      <c r="C23" s="103"/>
      <c r="D23" s="103"/>
      <c r="E23" s="259"/>
      <c r="G23" s="259"/>
      <c r="H23" s="259"/>
      <c r="I23" s="259"/>
      <c r="J23" s="259"/>
      <c r="L23" s="283"/>
    </row>
    <row r="24" spans="1:12">
      <c r="A24" s="7" t="s">
        <v>41</v>
      </c>
      <c r="B24" s="562" t="s">
        <v>75</v>
      </c>
      <c r="C24" s="556"/>
      <c r="D24" s="556"/>
      <c r="E24" s="557"/>
      <c r="F24" s="117"/>
      <c r="G24" s="558" t="s">
        <v>140</v>
      </c>
      <c r="H24" s="559"/>
      <c r="I24" s="559"/>
      <c r="J24" s="559"/>
      <c r="K24" s="117"/>
      <c r="L24" s="545" t="s">
        <v>218</v>
      </c>
    </row>
    <row r="25" spans="1:12">
      <c r="B25" s="265" t="s">
        <v>76</v>
      </c>
      <c r="C25" s="35" t="s">
        <v>77</v>
      </c>
      <c r="D25" s="35" t="s">
        <v>78</v>
      </c>
      <c r="E25" s="39" t="s">
        <v>79</v>
      </c>
      <c r="F25" s="118"/>
      <c r="G25" s="265" t="s">
        <v>76</v>
      </c>
      <c r="H25" s="359" t="s">
        <v>77</v>
      </c>
      <c r="I25" s="422" t="s">
        <v>78</v>
      </c>
      <c r="J25" s="422" t="s">
        <v>79</v>
      </c>
      <c r="K25" s="118"/>
      <c r="L25" s="525" t="s">
        <v>76</v>
      </c>
    </row>
    <row r="26" spans="1:12">
      <c r="A26" s="13" t="s">
        <v>54</v>
      </c>
      <c r="B26" s="274">
        <v>41412</v>
      </c>
      <c r="C26" s="51">
        <v>40400</v>
      </c>
      <c r="D26" s="138">
        <v>40917</v>
      </c>
      <c r="E26" s="260">
        <v>40693</v>
      </c>
      <c r="F26" s="139"/>
      <c r="G26" s="291">
        <v>42483</v>
      </c>
      <c r="H26" s="260">
        <v>40477</v>
      </c>
      <c r="I26" s="430">
        <v>41869</v>
      </c>
      <c r="J26" s="508">
        <v>41834</v>
      </c>
      <c r="K26" s="322"/>
      <c r="L26" s="291">
        <v>42708</v>
      </c>
    </row>
    <row r="27" spans="1:12" s="157" customFormat="1">
      <c r="A27" s="11" t="s">
        <v>55</v>
      </c>
      <c r="B27" s="267"/>
      <c r="C27" s="55"/>
      <c r="D27" s="136"/>
      <c r="E27" s="261"/>
      <c r="F27" s="126"/>
      <c r="G27" s="408"/>
      <c r="H27" s="261"/>
      <c r="I27" s="436"/>
      <c r="J27" s="509"/>
      <c r="K27" s="372"/>
      <c r="L27" s="408"/>
    </row>
    <row r="28" spans="1:12">
      <c r="A28" s="40" t="s">
        <v>44</v>
      </c>
      <c r="B28" s="268">
        <v>966</v>
      </c>
      <c r="C28" s="53">
        <v>948</v>
      </c>
      <c r="D28" s="130">
        <v>588</v>
      </c>
      <c r="E28" s="262">
        <v>576</v>
      </c>
      <c r="F28" s="126"/>
      <c r="G28" s="284">
        <v>527</v>
      </c>
      <c r="H28" s="262">
        <v>515</v>
      </c>
      <c r="I28" s="437">
        <v>483</v>
      </c>
      <c r="J28" s="510">
        <v>369</v>
      </c>
      <c r="K28" s="372"/>
      <c r="L28" s="284">
        <v>350</v>
      </c>
    </row>
    <row r="29" spans="1:12">
      <c r="A29" s="41" t="s">
        <v>43</v>
      </c>
      <c r="B29" s="268">
        <v>292</v>
      </c>
      <c r="C29" s="53">
        <v>295</v>
      </c>
      <c r="D29" s="130">
        <v>282</v>
      </c>
      <c r="E29" s="262">
        <v>301</v>
      </c>
      <c r="F29" s="126"/>
      <c r="G29" s="284">
        <v>353</v>
      </c>
      <c r="H29" s="262">
        <v>348</v>
      </c>
      <c r="I29" s="437">
        <v>424</v>
      </c>
      <c r="J29" s="510">
        <v>334</v>
      </c>
      <c r="K29" s="372"/>
      <c r="L29" s="284">
        <v>357</v>
      </c>
    </row>
    <row r="30" spans="1:12">
      <c r="A30" s="40" t="s">
        <v>57</v>
      </c>
      <c r="B30" s="267">
        <v>38862</v>
      </c>
      <c r="C30" s="55">
        <v>37831</v>
      </c>
      <c r="D30" s="136">
        <v>38796</v>
      </c>
      <c r="E30" s="261">
        <v>38325</v>
      </c>
      <c r="F30" s="126"/>
      <c r="G30" s="408">
        <v>39555</v>
      </c>
      <c r="H30" s="261">
        <v>37696</v>
      </c>
      <c r="I30" s="436">
        <v>38322</v>
      </c>
      <c r="J30" s="509">
        <v>38543</v>
      </c>
      <c r="K30" s="372"/>
      <c r="L30" s="408">
        <v>39381</v>
      </c>
    </row>
    <row r="31" spans="1:12">
      <c r="A31" s="56" t="s">
        <v>45</v>
      </c>
      <c r="B31" s="268">
        <v>30475</v>
      </c>
      <c r="C31" s="53">
        <v>29817</v>
      </c>
      <c r="D31" s="130">
        <v>30853</v>
      </c>
      <c r="E31" s="262">
        <v>30195</v>
      </c>
      <c r="F31" s="126"/>
      <c r="G31" s="284">
        <v>30535</v>
      </c>
      <c r="H31" s="262">
        <v>30089</v>
      </c>
      <c r="I31" s="437">
        <v>30245</v>
      </c>
      <c r="J31" s="510">
        <v>30378</v>
      </c>
      <c r="K31" s="372"/>
      <c r="L31" s="284">
        <v>29632</v>
      </c>
    </row>
    <row r="32" spans="1:12">
      <c r="A32" s="54" t="s">
        <v>56</v>
      </c>
      <c r="B32" s="267">
        <v>4122</v>
      </c>
      <c r="C32" s="55">
        <v>4051</v>
      </c>
      <c r="D32" s="136">
        <v>3956</v>
      </c>
      <c r="E32" s="261">
        <v>3849</v>
      </c>
      <c r="F32" s="126"/>
      <c r="G32" s="408">
        <v>4220</v>
      </c>
      <c r="H32" s="261">
        <v>4682</v>
      </c>
      <c r="I32" s="436">
        <v>4680</v>
      </c>
      <c r="J32" s="509">
        <v>5080</v>
      </c>
      <c r="K32" s="372"/>
      <c r="L32" s="408">
        <v>5401</v>
      </c>
    </row>
    <row r="33" spans="1:12">
      <c r="A33" s="56" t="s">
        <v>47</v>
      </c>
      <c r="B33" s="268">
        <v>4265</v>
      </c>
      <c r="C33" s="53">
        <v>3963</v>
      </c>
      <c r="D33" s="130">
        <v>3987</v>
      </c>
      <c r="E33" s="262">
        <v>4281</v>
      </c>
      <c r="F33" s="126"/>
      <c r="G33" s="284">
        <v>4800</v>
      </c>
      <c r="H33" s="262">
        <v>2925</v>
      </c>
      <c r="I33" s="437">
        <v>3397</v>
      </c>
      <c r="J33" s="510">
        <v>3085</v>
      </c>
      <c r="K33" s="372"/>
      <c r="L33" s="284">
        <v>4348</v>
      </c>
    </row>
    <row r="34" spans="1:12" ht="21">
      <c r="A34" s="57" t="s">
        <v>80</v>
      </c>
      <c r="B34" s="267">
        <v>0</v>
      </c>
      <c r="C34" s="55">
        <v>0</v>
      </c>
      <c r="D34" s="136">
        <v>0</v>
      </c>
      <c r="E34" s="261">
        <v>150</v>
      </c>
      <c r="F34" s="126"/>
      <c r="G34" s="408">
        <v>155</v>
      </c>
      <c r="H34" s="261">
        <v>99</v>
      </c>
      <c r="I34" s="436">
        <v>602</v>
      </c>
      <c r="J34" s="509">
        <v>729</v>
      </c>
      <c r="K34" s="372"/>
      <c r="L34" s="408">
        <v>875</v>
      </c>
    </row>
    <row r="35" spans="1:12" ht="21">
      <c r="A35" s="58" t="s">
        <v>64</v>
      </c>
      <c r="B35" s="268">
        <v>95</v>
      </c>
      <c r="C35" s="53">
        <v>130</v>
      </c>
      <c r="D35" s="130">
        <v>75</v>
      </c>
      <c r="E35" s="262">
        <v>156</v>
      </c>
      <c r="F35" s="126"/>
      <c r="G35" s="284">
        <v>272</v>
      </c>
      <c r="H35" s="262">
        <v>390</v>
      </c>
      <c r="I35" s="437">
        <v>484</v>
      </c>
      <c r="J35" s="510">
        <v>337</v>
      </c>
      <c r="K35" s="372"/>
      <c r="L35" s="284">
        <v>366</v>
      </c>
    </row>
    <row r="36" spans="1:12">
      <c r="A36" s="10" t="s">
        <v>48</v>
      </c>
      <c r="B36" s="267">
        <v>120</v>
      </c>
      <c r="C36" s="55">
        <v>131</v>
      </c>
      <c r="D36" s="136">
        <v>103</v>
      </c>
      <c r="E36" s="261">
        <v>104</v>
      </c>
      <c r="F36" s="126"/>
      <c r="G36" s="408">
        <v>169</v>
      </c>
      <c r="H36" s="261">
        <v>39</v>
      </c>
      <c r="I36" s="436">
        <v>207</v>
      </c>
      <c r="J36" s="509">
        <v>116</v>
      </c>
      <c r="K36" s="372"/>
      <c r="L36" s="408">
        <v>94</v>
      </c>
    </row>
    <row r="37" spans="1:12">
      <c r="A37" s="10" t="s">
        <v>58</v>
      </c>
      <c r="B37" s="268">
        <v>418</v>
      </c>
      <c r="C37" s="53">
        <v>417</v>
      </c>
      <c r="D37" s="130">
        <v>480</v>
      </c>
      <c r="E37" s="262">
        <v>465</v>
      </c>
      <c r="F37" s="126"/>
      <c r="G37" s="284">
        <v>471</v>
      </c>
      <c r="H37" s="262">
        <v>476</v>
      </c>
      <c r="I37" s="437">
        <v>471</v>
      </c>
      <c r="J37" s="510">
        <v>480</v>
      </c>
      <c r="K37" s="372"/>
      <c r="L37" s="284">
        <v>443</v>
      </c>
    </row>
    <row r="38" spans="1:12">
      <c r="A38" s="11" t="s">
        <v>59</v>
      </c>
      <c r="B38" s="268">
        <v>5</v>
      </c>
      <c r="C38" s="53">
        <v>0</v>
      </c>
      <c r="D38" s="130">
        <v>0</v>
      </c>
      <c r="E38" s="262">
        <v>8</v>
      </c>
      <c r="F38" s="126"/>
      <c r="G38" s="284">
        <v>13</v>
      </c>
      <c r="H38" s="262">
        <v>18</v>
      </c>
      <c r="I38" s="437">
        <v>24</v>
      </c>
      <c r="J38" s="510">
        <v>34</v>
      </c>
      <c r="K38" s="372"/>
      <c r="L38" s="284">
        <v>36</v>
      </c>
    </row>
    <row r="39" spans="1:12">
      <c r="A39" s="14" t="s">
        <v>60</v>
      </c>
      <c r="B39" s="267">
        <v>10</v>
      </c>
      <c r="C39" s="55">
        <v>10</v>
      </c>
      <c r="D39" s="136">
        <v>12</v>
      </c>
      <c r="E39" s="261">
        <v>11</v>
      </c>
      <c r="F39" s="126"/>
      <c r="G39" s="408">
        <v>11</v>
      </c>
      <c r="H39" s="261">
        <v>16</v>
      </c>
      <c r="I39" s="436">
        <v>25</v>
      </c>
      <c r="J39" s="509">
        <v>54</v>
      </c>
      <c r="K39" s="372"/>
      <c r="L39" s="408">
        <v>36</v>
      </c>
    </row>
    <row r="40" spans="1:12">
      <c r="A40" s="14" t="s">
        <v>61</v>
      </c>
      <c r="B40" s="268">
        <v>645</v>
      </c>
      <c r="C40" s="53">
        <v>638</v>
      </c>
      <c r="D40" s="130">
        <v>581</v>
      </c>
      <c r="E40" s="262">
        <v>597</v>
      </c>
      <c r="F40" s="126"/>
      <c r="G40" s="284">
        <v>957</v>
      </c>
      <c r="H40" s="262">
        <v>880</v>
      </c>
      <c r="I40" s="437">
        <v>827</v>
      </c>
      <c r="J40" s="510">
        <v>838</v>
      </c>
      <c r="K40" s="372"/>
      <c r="L40" s="284">
        <v>770</v>
      </c>
    </row>
    <row r="41" spans="1:12">
      <c r="A41" s="59" t="s">
        <v>62</v>
      </c>
      <c r="B41" s="270">
        <v>3525</v>
      </c>
      <c r="C41" s="60">
        <v>3870</v>
      </c>
      <c r="D41" s="135">
        <v>3947</v>
      </c>
      <c r="E41" s="263">
        <v>4005</v>
      </c>
      <c r="F41" s="139"/>
      <c r="G41" s="410">
        <v>4105</v>
      </c>
      <c r="H41" s="263">
        <v>3986</v>
      </c>
      <c r="I41" s="438">
        <v>4101</v>
      </c>
      <c r="J41" s="511">
        <v>3828</v>
      </c>
      <c r="K41" s="322"/>
      <c r="L41" s="410">
        <v>3802</v>
      </c>
    </row>
    <row r="42" spans="1:12">
      <c r="A42" s="41" t="s">
        <v>63</v>
      </c>
      <c r="B42" s="268">
        <v>3523</v>
      </c>
      <c r="C42" s="53">
        <v>3571</v>
      </c>
      <c r="D42" s="130">
        <v>3648</v>
      </c>
      <c r="E42" s="262">
        <v>3706</v>
      </c>
      <c r="F42" s="126"/>
      <c r="G42" s="284">
        <v>3806</v>
      </c>
      <c r="H42" s="262">
        <v>3688</v>
      </c>
      <c r="I42" s="437">
        <v>3803</v>
      </c>
      <c r="J42" s="510">
        <v>3527</v>
      </c>
      <c r="K42" s="372"/>
      <c r="L42" s="284">
        <v>3501</v>
      </c>
    </row>
    <row r="43" spans="1:12">
      <c r="A43" s="40" t="s">
        <v>119</v>
      </c>
      <c r="B43" s="268">
        <v>0</v>
      </c>
      <c r="C43" s="53">
        <v>298</v>
      </c>
      <c r="D43" s="130">
        <v>298</v>
      </c>
      <c r="E43" s="262">
        <v>298</v>
      </c>
      <c r="F43" s="126"/>
      <c r="G43" s="284">
        <v>298</v>
      </c>
      <c r="H43" s="262">
        <v>297</v>
      </c>
      <c r="I43" s="437">
        <v>297</v>
      </c>
      <c r="J43" s="510">
        <v>297</v>
      </c>
      <c r="K43" s="372"/>
      <c r="L43" s="284">
        <v>297</v>
      </c>
    </row>
    <row r="44" spans="1:12">
      <c r="A44" s="40" t="s">
        <v>38</v>
      </c>
      <c r="B44" s="268">
        <v>1</v>
      </c>
      <c r="C44" s="53">
        <v>1</v>
      </c>
      <c r="D44" s="130">
        <v>1</v>
      </c>
      <c r="E44" s="262">
        <v>1</v>
      </c>
      <c r="F44" s="126"/>
      <c r="G44" s="284">
        <v>1</v>
      </c>
      <c r="H44" s="262">
        <v>1</v>
      </c>
      <c r="I44" s="437">
        <v>1</v>
      </c>
      <c r="J44" s="510">
        <v>4</v>
      </c>
      <c r="K44" s="372"/>
      <c r="L44" s="284">
        <v>4</v>
      </c>
    </row>
    <row r="45" spans="1:12">
      <c r="A45" s="16" t="s">
        <v>41</v>
      </c>
      <c r="B45" s="272">
        <v>44937</v>
      </c>
      <c r="C45" s="62">
        <v>44270</v>
      </c>
      <c r="D45" s="62">
        <v>44864</v>
      </c>
      <c r="E45" s="264">
        <v>44698</v>
      </c>
      <c r="F45" s="139"/>
      <c r="G45" s="412">
        <v>46588</v>
      </c>
      <c r="H45" s="264">
        <v>44463</v>
      </c>
      <c r="I45" s="264">
        <v>45970</v>
      </c>
      <c r="J45" s="264">
        <v>45662</v>
      </c>
      <c r="K45" s="322"/>
      <c r="L45" s="412">
        <v>46510</v>
      </c>
    </row>
    <row r="48" spans="1:12" ht="39.75" customHeight="1">
      <c r="A48" s="560" t="s">
        <v>106</v>
      </c>
      <c r="B48" s="561"/>
      <c r="C48" s="92"/>
      <c r="D48" s="92"/>
      <c r="E48" s="92"/>
      <c r="F48"/>
      <c r="H48" s="92"/>
      <c r="I48" s="92"/>
      <c r="J48" s="92"/>
      <c r="K48" s="349"/>
    </row>
    <row r="52" spans="2:12">
      <c r="B52" s="416"/>
      <c r="C52" s="416"/>
      <c r="D52" s="416"/>
      <c r="E52" s="416"/>
      <c r="F52" s="416"/>
      <c r="G52" s="416"/>
      <c r="H52" s="416"/>
      <c r="I52" s="416"/>
      <c r="J52" s="416"/>
      <c r="K52" s="416"/>
      <c r="L52" s="416"/>
    </row>
  </sheetData>
  <mergeCells count="5">
    <mergeCell ref="G4:J4"/>
    <mergeCell ref="G24:J24"/>
    <mergeCell ref="A48:B48"/>
    <mergeCell ref="B4:E4"/>
    <mergeCell ref="B24:E24"/>
  </mergeCells>
  <conditionalFormatting sqref="C26:C27">
    <cfRule type="containsErrors" dxfId="946" priority="136">
      <formula>ISERROR(C26)</formula>
    </cfRule>
  </conditionalFormatting>
  <conditionalFormatting sqref="C39">
    <cfRule type="containsErrors" dxfId="945" priority="132">
      <formula>ISERROR(C39)</formula>
    </cfRule>
  </conditionalFormatting>
  <conditionalFormatting sqref="C30 C32 C34 C36">
    <cfRule type="containsErrors" dxfId="944" priority="134">
      <formula>ISERROR(C30)</formula>
    </cfRule>
  </conditionalFormatting>
  <conditionalFormatting sqref="C31 C33 C35 C37">
    <cfRule type="containsErrors" dxfId="943" priority="133">
      <formula>ISERROR(C31)</formula>
    </cfRule>
  </conditionalFormatting>
  <conditionalFormatting sqref="C28">
    <cfRule type="containsErrors" dxfId="942" priority="135">
      <formula>ISERROR(C28)</formula>
    </cfRule>
  </conditionalFormatting>
  <conditionalFormatting sqref="C38 C40">
    <cfRule type="containsErrors" dxfId="941" priority="131">
      <formula>ISERROR(C38)</formula>
    </cfRule>
  </conditionalFormatting>
  <conditionalFormatting sqref="C29">
    <cfRule type="containsErrors" dxfId="940" priority="130">
      <formula>ISERROR(C29)</formula>
    </cfRule>
  </conditionalFormatting>
  <conditionalFormatting sqref="C41">
    <cfRule type="containsErrors" dxfId="939" priority="128">
      <formula>ISERROR(C41)</formula>
    </cfRule>
  </conditionalFormatting>
  <conditionalFormatting sqref="C45">
    <cfRule type="containsErrors" dxfId="938" priority="127">
      <formula>ISERROR(C45)</formula>
    </cfRule>
  </conditionalFormatting>
  <conditionalFormatting sqref="C5">
    <cfRule type="containsErrors" dxfId="937" priority="125">
      <formula>ISERROR(C5)</formula>
    </cfRule>
  </conditionalFormatting>
  <conditionalFormatting sqref="C25">
    <cfRule type="containsErrors" dxfId="936" priority="124">
      <formula>ISERROR(C25)</formula>
    </cfRule>
  </conditionalFormatting>
  <conditionalFormatting sqref="C42">
    <cfRule type="containsErrors" dxfId="935" priority="115">
      <formula>ISERROR(C42)</formula>
    </cfRule>
  </conditionalFormatting>
  <conditionalFormatting sqref="C43">
    <cfRule type="containsErrors" dxfId="934" priority="109">
      <formula>ISERROR(C43)</formula>
    </cfRule>
  </conditionalFormatting>
  <conditionalFormatting sqref="C44">
    <cfRule type="containsErrors" dxfId="933" priority="106">
      <formula>ISERROR(C44)</formula>
    </cfRule>
  </conditionalFormatting>
  <conditionalFormatting sqref="D5">
    <cfRule type="containsErrors" dxfId="932" priority="96">
      <formula>ISERROR(D5)</formula>
    </cfRule>
  </conditionalFormatting>
  <conditionalFormatting sqref="D25">
    <cfRule type="containsErrors" dxfId="931" priority="95">
      <formula>ISERROR(D25)</formula>
    </cfRule>
  </conditionalFormatting>
  <conditionalFormatting sqref="E5">
    <cfRule type="containsErrors" dxfId="930" priority="91">
      <formula>ISERROR(E5)</formula>
    </cfRule>
  </conditionalFormatting>
  <conditionalFormatting sqref="E25">
    <cfRule type="containsErrors" dxfId="929" priority="90">
      <formula>ISERROR(E25)</formula>
    </cfRule>
  </conditionalFormatting>
  <conditionalFormatting sqref="E26:E27">
    <cfRule type="containsErrors" dxfId="928" priority="89">
      <formula>ISERROR(E26)</formula>
    </cfRule>
  </conditionalFormatting>
  <conditionalFormatting sqref="E39">
    <cfRule type="containsErrors" dxfId="927" priority="85">
      <formula>ISERROR(E39)</formula>
    </cfRule>
  </conditionalFormatting>
  <conditionalFormatting sqref="E30 E32 E34 E36">
    <cfRule type="containsErrors" dxfId="926" priority="87">
      <formula>ISERROR(E30)</formula>
    </cfRule>
  </conditionalFormatting>
  <conditionalFormatting sqref="E31 E33 E35 E37">
    <cfRule type="containsErrors" dxfId="925" priority="86">
      <formula>ISERROR(E31)</formula>
    </cfRule>
  </conditionalFormatting>
  <conditionalFormatting sqref="E28">
    <cfRule type="containsErrors" dxfId="924" priority="88">
      <formula>ISERROR(E28)</formula>
    </cfRule>
  </conditionalFormatting>
  <conditionalFormatting sqref="E38 E40">
    <cfRule type="containsErrors" dxfId="923" priority="84">
      <formula>ISERROR(E38)</formula>
    </cfRule>
  </conditionalFormatting>
  <conditionalFormatting sqref="E29">
    <cfRule type="containsErrors" dxfId="922" priority="83">
      <formula>ISERROR(E29)</formula>
    </cfRule>
  </conditionalFormatting>
  <conditionalFormatting sqref="E41">
    <cfRule type="containsErrors" dxfId="921" priority="82">
      <formula>ISERROR(E41)</formula>
    </cfRule>
  </conditionalFormatting>
  <conditionalFormatting sqref="E45">
    <cfRule type="containsErrors" dxfId="920" priority="81">
      <formula>ISERROR(E45)</formula>
    </cfRule>
  </conditionalFormatting>
  <conditionalFormatting sqref="E42">
    <cfRule type="containsErrors" dxfId="919" priority="80">
      <formula>ISERROR(E42)</formula>
    </cfRule>
  </conditionalFormatting>
  <conditionalFormatting sqref="E43">
    <cfRule type="containsErrors" dxfId="918" priority="79">
      <formula>ISERROR(E43)</formula>
    </cfRule>
  </conditionalFormatting>
  <conditionalFormatting sqref="E44">
    <cfRule type="containsErrors" dxfId="917" priority="78">
      <formula>ISERROR(E44)</formula>
    </cfRule>
  </conditionalFormatting>
  <conditionalFormatting sqref="F5">
    <cfRule type="containsErrors" dxfId="916" priority="77">
      <formula>ISERROR(F5)</formula>
    </cfRule>
  </conditionalFormatting>
  <conditionalFormatting sqref="F25">
    <cfRule type="containsErrors" dxfId="915" priority="76">
      <formula>ISERROR(F25)</formula>
    </cfRule>
  </conditionalFormatting>
  <conditionalFormatting sqref="F39">
    <cfRule type="containsErrors" dxfId="914" priority="71">
      <formula>ISERROR(F39)</formula>
    </cfRule>
  </conditionalFormatting>
  <conditionalFormatting sqref="F26:F27">
    <cfRule type="containsErrors" dxfId="913" priority="75">
      <formula>ISERROR(F26)</formula>
    </cfRule>
  </conditionalFormatting>
  <conditionalFormatting sqref="F30 F32 F34 F36">
    <cfRule type="containsErrors" dxfId="912" priority="73">
      <formula>ISERROR(F30)</formula>
    </cfRule>
  </conditionalFormatting>
  <conditionalFormatting sqref="F31 F33 F35 F37">
    <cfRule type="containsErrors" dxfId="911" priority="72">
      <formula>ISERROR(F31)</formula>
    </cfRule>
  </conditionalFormatting>
  <conditionalFormatting sqref="F28">
    <cfRule type="containsErrors" dxfId="910" priority="74">
      <formula>ISERROR(F28)</formula>
    </cfRule>
  </conditionalFormatting>
  <conditionalFormatting sqref="F38 F40">
    <cfRule type="containsErrors" dxfId="909" priority="70">
      <formula>ISERROR(F38)</formula>
    </cfRule>
  </conditionalFormatting>
  <conditionalFormatting sqref="F29">
    <cfRule type="containsErrors" dxfId="908" priority="69">
      <formula>ISERROR(F29)</formula>
    </cfRule>
  </conditionalFormatting>
  <conditionalFormatting sqref="F41">
    <cfRule type="containsErrors" dxfId="907" priority="68">
      <formula>ISERROR(F41)</formula>
    </cfRule>
  </conditionalFormatting>
  <conditionalFormatting sqref="F45">
    <cfRule type="containsErrors" dxfId="906" priority="67">
      <formula>ISERROR(F45)</formula>
    </cfRule>
  </conditionalFormatting>
  <conditionalFormatting sqref="F42">
    <cfRule type="containsErrors" dxfId="905" priority="66">
      <formula>ISERROR(F42)</formula>
    </cfRule>
  </conditionalFormatting>
  <conditionalFormatting sqref="F43">
    <cfRule type="containsErrors" dxfId="904" priority="65">
      <formula>ISERROR(F43)</formula>
    </cfRule>
  </conditionalFormatting>
  <conditionalFormatting sqref="F44">
    <cfRule type="containsErrors" dxfId="903" priority="64">
      <formula>ISERROR(F44)</formula>
    </cfRule>
  </conditionalFormatting>
  <conditionalFormatting sqref="H26:H27">
    <cfRule type="containsErrors" dxfId="902" priority="61">
      <formula>ISERROR(H26)</formula>
    </cfRule>
  </conditionalFormatting>
  <conditionalFormatting sqref="H39">
    <cfRule type="containsErrors" dxfId="901" priority="57">
      <formula>ISERROR(H39)</formula>
    </cfRule>
  </conditionalFormatting>
  <conditionalFormatting sqref="H30 H32 H34 H36">
    <cfRule type="containsErrors" dxfId="900" priority="59">
      <formula>ISERROR(H30)</formula>
    </cfRule>
  </conditionalFormatting>
  <conditionalFormatting sqref="H31 H33 H35 H37">
    <cfRule type="containsErrors" dxfId="899" priority="58">
      <formula>ISERROR(H31)</formula>
    </cfRule>
  </conditionalFormatting>
  <conditionalFormatting sqref="H28">
    <cfRule type="containsErrors" dxfId="898" priority="60">
      <formula>ISERROR(H28)</formula>
    </cfRule>
  </conditionalFormatting>
  <conditionalFormatting sqref="H38 H40">
    <cfRule type="containsErrors" dxfId="897" priority="56">
      <formula>ISERROR(H38)</formula>
    </cfRule>
  </conditionalFormatting>
  <conditionalFormatting sqref="H29">
    <cfRule type="containsErrors" dxfId="896" priority="55">
      <formula>ISERROR(H29)</formula>
    </cfRule>
  </conditionalFormatting>
  <conditionalFormatting sqref="H41">
    <cfRule type="containsErrors" dxfId="895" priority="54">
      <formula>ISERROR(H41)</formula>
    </cfRule>
  </conditionalFormatting>
  <conditionalFormatting sqref="H45">
    <cfRule type="containsErrors" dxfId="894" priority="53">
      <formula>ISERROR(H45)</formula>
    </cfRule>
  </conditionalFormatting>
  <conditionalFormatting sqref="H42">
    <cfRule type="containsErrors" dxfId="893" priority="52">
      <formula>ISERROR(H42)</formula>
    </cfRule>
  </conditionalFormatting>
  <conditionalFormatting sqref="H43">
    <cfRule type="containsErrors" dxfId="892" priority="51">
      <formula>ISERROR(H43)</formula>
    </cfRule>
  </conditionalFormatting>
  <conditionalFormatting sqref="H44">
    <cfRule type="containsErrors" dxfId="891" priority="50">
      <formula>ISERROR(H44)</formula>
    </cfRule>
  </conditionalFormatting>
  <conditionalFormatting sqref="H5">
    <cfRule type="containsErrors" dxfId="890" priority="49">
      <formula>ISERROR(H5)</formula>
    </cfRule>
  </conditionalFormatting>
  <conditionalFormatting sqref="I28">
    <cfRule type="containsErrors" dxfId="889" priority="46">
      <formula>ISERROR(I28)</formula>
    </cfRule>
  </conditionalFormatting>
  <conditionalFormatting sqref="I26:I27">
    <cfRule type="containsErrors" dxfId="888" priority="47">
      <formula>ISERROR(I26)</formula>
    </cfRule>
  </conditionalFormatting>
  <conditionalFormatting sqref="I39">
    <cfRule type="containsErrors" dxfId="887" priority="43">
      <formula>ISERROR(I39)</formula>
    </cfRule>
  </conditionalFormatting>
  <conditionalFormatting sqref="I30 I32 I34 I36">
    <cfRule type="containsErrors" dxfId="886" priority="45">
      <formula>ISERROR(I30)</formula>
    </cfRule>
  </conditionalFormatting>
  <conditionalFormatting sqref="I31 I33 I35 I37">
    <cfRule type="containsErrors" dxfId="885" priority="44">
      <formula>ISERROR(I31)</formula>
    </cfRule>
  </conditionalFormatting>
  <conditionalFormatting sqref="I38 I40">
    <cfRule type="containsErrors" dxfId="884" priority="42">
      <formula>ISERROR(I38)</formula>
    </cfRule>
  </conditionalFormatting>
  <conditionalFormatting sqref="I29">
    <cfRule type="containsErrors" dxfId="883" priority="41">
      <formula>ISERROR(I29)</formula>
    </cfRule>
  </conditionalFormatting>
  <conditionalFormatting sqref="I41">
    <cfRule type="containsErrors" dxfId="882" priority="40">
      <formula>ISERROR(I41)</formula>
    </cfRule>
  </conditionalFormatting>
  <conditionalFormatting sqref="I45">
    <cfRule type="containsErrors" dxfId="881" priority="39">
      <formula>ISERROR(I45)</formula>
    </cfRule>
  </conditionalFormatting>
  <conditionalFormatting sqref="I42">
    <cfRule type="containsErrors" dxfId="880" priority="38">
      <formula>ISERROR(I42)</formula>
    </cfRule>
  </conditionalFormatting>
  <conditionalFormatting sqref="I43">
    <cfRule type="containsErrors" dxfId="879" priority="37">
      <formula>ISERROR(I43)</formula>
    </cfRule>
  </conditionalFormatting>
  <conditionalFormatting sqref="I44">
    <cfRule type="containsErrors" dxfId="878" priority="36">
      <formula>ISERROR(I44)</formula>
    </cfRule>
  </conditionalFormatting>
  <conditionalFormatting sqref="I5">
    <cfRule type="containsErrors" dxfId="877" priority="35">
      <formula>ISERROR(I5)</formula>
    </cfRule>
  </conditionalFormatting>
  <conditionalFormatting sqref="J30 J32 J34 J36">
    <cfRule type="containsErrors" dxfId="876" priority="29">
      <formula>ISERROR(J30)</formula>
    </cfRule>
  </conditionalFormatting>
  <conditionalFormatting sqref="J28">
    <cfRule type="containsErrors" dxfId="875" priority="30">
      <formula>ISERROR(J28)</formula>
    </cfRule>
  </conditionalFormatting>
  <conditionalFormatting sqref="J26:J27">
    <cfRule type="containsErrors" dxfId="874" priority="31">
      <formula>ISERROR(J26)</formula>
    </cfRule>
  </conditionalFormatting>
  <conditionalFormatting sqref="J39">
    <cfRule type="containsErrors" dxfId="873" priority="27">
      <formula>ISERROR(J39)</formula>
    </cfRule>
  </conditionalFormatting>
  <conditionalFormatting sqref="J31 J33 J35 J37">
    <cfRule type="containsErrors" dxfId="872" priority="28">
      <formula>ISERROR(J31)</formula>
    </cfRule>
  </conditionalFormatting>
  <conditionalFormatting sqref="J38 J40">
    <cfRule type="containsErrors" dxfId="871" priority="26">
      <formula>ISERROR(J38)</formula>
    </cfRule>
  </conditionalFormatting>
  <conditionalFormatting sqref="J29">
    <cfRule type="containsErrors" dxfId="870" priority="25">
      <formula>ISERROR(J29)</formula>
    </cfRule>
  </conditionalFormatting>
  <conditionalFormatting sqref="J41">
    <cfRule type="containsErrors" dxfId="869" priority="24">
      <formula>ISERROR(J41)</formula>
    </cfRule>
  </conditionalFormatting>
  <conditionalFormatting sqref="J45">
    <cfRule type="containsErrors" dxfId="868" priority="23">
      <formula>ISERROR(J45)</formula>
    </cfRule>
  </conditionalFormatting>
  <conditionalFormatting sqref="J42">
    <cfRule type="containsErrors" dxfId="867" priority="22">
      <formula>ISERROR(J42)</formula>
    </cfRule>
  </conditionalFormatting>
  <conditionalFormatting sqref="J43">
    <cfRule type="containsErrors" dxfId="866" priority="21">
      <formula>ISERROR(J43)</formula>
    </cfRule>
  </conditionalFormatting>
  <conditionalFormatting sqref="J44">
    <cfRule type="containsErrors" dxfId="865" priority="20">
      <formula>ISERROR(J44)</formula>
    </cfRule>
  </conditionalFormatting>
  <conditionalFormatting sqref="J5">
    <cfRule type="containsErrors" dxfId="864" priority="19">
      <formula>ISERROR(J5)</formula>
    </cfRule>
  </conditionalFormatting>
  <conditionalFormatting sqref="J25">
    <cfRule type="containsErrors" dxfId="863" priority="15">
      <formula>ISERROR(J25)</formula>
    </cfRule>
  </conditionalFormatting>
  <conditionalFormatting sqref="H25">
    <cfRule type="containsErrors" dxfId="862" priority="17">
      <formula>ISERROR(H25)</formula>
    </cfRule>
  </conditionalFormatting>
  <conditionalFormatting sqref="I25">
    <cfRule type="containsErrors" dxfId="861" priority="16">
      <formula>ISERROR(I25)</formula>
    </cfRule>
  </conditionalFormatting>
  <conditionalFormatting sqref="K5">
    <cfRule type="containsErrors" dxfId="860" priority="14">
      <formula>ISERROR(K5)</formula>
    </cfRule>
  </conditionalFormatting>
  <conditionalFormatting sqref="K25">
    <cfRule type="containsErrors" dxfId="859" priority="13">
      <formula>ISERROR(K25)</formula>
    </cfRule>
  </conditionalFormatting>
  <conditionalFormatting sqref="K39">
    <cfRule type="containsErrors" dxfId="858" priority="8">
      <formula>ISERROR(K39)</formula>
    </cfRule>
  </conditionalFormatting>
  <conditionalFormatting sqref="K26:K27">
    <cfRule type="containsErrors" dxfId="857" priority="12">
      <formula>ISERROR(K26)</formula>
    </cfRule>
  </conditionalFormatting>
  <conditionalFormatting sqref="K30 K32 K34 K36">
    <cfRule type="containsErrors" dxfId="856" priority="10">
      <formula>ISERROR(K30)</formula>
    </cfRule>
  </conditionalFormatting>
  <conditionalFormatting sqref="K31 K33 K35 K37">
    <cfRule type="containsErrors" dxfId="855" priority="9">
      <formula>ISERROR(K31)</formula>
    </cfRule>
  </conditionalFormatting>
  <conditionalFormatting sqref="K28">
    <cfRule type="containsErrors" dxfId="854" priority="11">
      <formula>ISERROR(K28)</formula>
    </cfRule>
  </conditionalFormatting>
  <conditionalFormatting sqref="K38 K40">
    <cfRule type="containsErrors" dxfId="853" priority="7">
      <formula>ISERROR(K38)</formula>
    </cfRule>
  </conditionalFormatting>
  <conditionalFormatting sqref="K29">
    <cfRule type="containsErrors" dxfId="852" priority="6">
      <formula>ISERROR(K29)</formula>
    </cfRule>
  </conditionalFormatting>
  <conditionalFormatting sqref="K41">
    <cfRule type="containsErrors" dxfId="851" priority="5">
      <formula>ISERROR(K41)</formula>
    </cfRule>
  </conditionalFormatting>
  <conditionalFormatting sqref="K45">
    <cfRule type="containsErrors" dxfId="850" priority="4">
      <formula>ISERROR(K45)</formula>
    </cfRule>
  </conditionalFormatting>
  <conditionalFormatting sqref="K42">
    <cfRule type="containsErrors" dxfId="849" priority="3">
      <formula>ISERROR(K42)</formula>
    </cfRule>
  </conditionalFormatting>
  <conditionalFormatting sqref="K43">
    <cfRule type="containsErrors" dxfId="848" priority="2">
      <formula>ISERROR(K43)</formula>
    </cfRule>
  </conditionalFormatting>
  <conditionalFormatting sqref="K44">
    <cfRule type="containsErrors" dxfId="847" priority="1">
      <formula>ISERROR(K44)</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4:A48 B4:G4 M4:N23 B47:G48 B24:F24 B23:G23 B5 D5:G5 B25 D25:F25 M47:N48 B46:F46 O30:Q38 M30:N38 M39:N46 G46 H46:I46 O46:T46 O39:T45 R24:T25 R26:T38 Q24:Q29 M24:N29 O24:P29 G24:J25 L4:L5 L23:L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77"/>
  <sheetViews>
    <sheetView showGridLines="0" zoomScaleNormal="100" workbookViewId="0">
      <pane xSplit="1" ySplit="2" topLeftCell="B3" activePane="bottomRight" state="frozen"/>
      <selection activeCell="B34" sqref="B34"/>
      <selection pane="topRight" activeCell="B34" sqref="B34"/>
      <selection pane="bottomLeft" activeCell="B34" sqref="B34"/>
      <selection pane="bottomRight" activeCell="B3" sqref="B3"/>
    </sheetView>
  </sheetViews>
  <sheetFormatPr defaultColWidth="11.42578125" defaultRowHeight="16.5"/>
  <cols>
    <col min="1" max="1" width="37.7109375" style="1" customWidth="1"/>
    <col min="2" max="5" width="6.7109375" customWidth="1"/>
    <col min="6" max="6" width="1.85546875" style="116" customWidth="1"/>
    <col min="7" max="7" width="6.7109375" customWidth="1"/>
    <col min="8" max="9" width="6.7109375" style="349" customWidth="1"/>
    <col min="10" max="10" width="7.85546875" style="349" customWidth="1"/>
    <col min="11" max="11" width="1.85546875" style="116" customWidth="1"/>
    <col min="12" max="12" width="6.7109375" style="349" customWidth="1"/>
    <col min="13" max="13" width="2" style="116" customWidth="1"/>
    <col min="14" max="14" width="6.7109375" customWidth="1"/>
    <col min="15" max="15" width="6.7109375" style="349" customWidth="1"/>
  </cols>
  <sheetData>
    <row r="1" spans="1:15">
      <c r="A1" s="2" t="s">
        <v>65</v>
      </c>
    </row>
    <row r="2" spans="1:15">
      <c r="A2" s="6" t="s">
        <v>14</v>
      </c>
    </row>
    <row r="3" spans="1:15">
      <c r="B3" s="106"/>
      <c r="C3" s="106"/>
      <c r="D3" s="106"/>
      <c r="E3" s="106"/>
      <c r="F3" s="121"/>
      <c r="G3" s="106"/>
      <c r="H3" s="106"/>
      <c r="I3" s="106"/>
      <c r="J3" s="106"/>
      <c r="K3" s="121"/>
      <c r="L3" s="106"/>
      <c r="M3" s="121"/>
      <c r="N3" s="106"/>
      <c r="O3" s="106"/>
    </row>
    <row r="4" spans="1:15" ht="17.25" customHeight="1">
      <c r="A4" s="69" t="s">
        <v>128</v>
      </c>
      <c r="B4" s="69"/>
      <c r="C4" s="69"/>
      <c r="D4" s="69"/>
      <c r="E4" s="69"/>
      <c r="F4" s="69"/>
      <c r="G4" s="69"/>
      <c r="H4" s="69"/>
      <c r="I4" s="69"/>
      <c r="J4" s="69"/>
      <c r="K4" s="69"/>
      <c r="L4" s="69"/>
      <c r="M4" s="69"/>
      <c r="N4" s="69"/>
      <c r="O4" s="69"/>
    </row>
    <row r="5" spans="1:15" s="90" customFormat="1" ht="6" customHeight="1" thickBot="1">
      <c r="A5" s="89"/>
      <c r="B5" s="89"/>
      <c r="C5" s="89"/>
      <c r="D5" s="89"/>
      <c r="E5" s="89"/>
      <c r="F5" s="131"/>
      <c r="G5" s="89"/>
      <c r="H5" s="89"/>
      <c r="I5" s="89"/>
      <c r="J5" s="89"/>
      <c r="K5" s="131"/>
      <c r="L5" s="89"/>
      <c r="M5" s="131"/>
    </row>
    <row r="6" spans="1:15" ht="15.75" thickTop="1">
      <c r="A6" s="7" t="s">
        <v>66</v>
      </c>
      <c r="B6" s="555" t="s">
        <v>75</v>
      </c>
      <c r="C6" s="556"/>
      <c r="D6" s="556"/>
      <c r="E6" s="557"/>
      <c r="F6" s="117"/>
      <c r="G6" s="555" t="s">
        <v>140</v>
      </c>
      <c r="H6" s="556"/>
      <c r="I6" s="556"/>
      <c r="J6" s="556"/>
      <c r="K6" s="117"/>
      <c r="L6" s="532" t="s">
        <v>218</v>
      </c>
      <c r="M6" s="117"/>
      <c r="N6" s="113" t="s">
        <v>75</v>
      </c>
      <c r="O6" s="301" t="s">
        <v>140</v>
      </c>
    </row>
    <row r="7" spans="1:15" ht="15">
      <c r="A7" s="3"/>
      <c r="B7" s="34" t="s">
        <v>70</v>
      </c>
      <c r="C7" s="35" t="s">
        <v>71</v>
      </c>
      <c r="D7" s="35" t="s">
        <v>72</v>
      </c>
      <c r="E7" s="39" t="s">
        <v>73</v>
      </c>
      <c r="F7" s="118"/>
      <c r="G7" s="34" t="s">
        <v>70</v>
      </c>
      <c r="H7" s="359" t="s">
        <v>71</v>
      </c>
      <c r="I7" s="359" t="s">
        <v>72</v>
      </c>
      <c r="J7" s="359" t="s">
        <v>73</v>
      </c>
      <c r="K7" s="118"/>
      <c r="L7" s="525" t="s">
        <v>70</v>
      </c>
      <c r="M7" s="118"/>
      <c r="N7" s="501" t="s">
        <v>109</v>
      </c>
      <c r="O7" s="300" t="s">
        <v>109</v>
      </c>
    </row>
    <row r="8" spans="1:15" ht="15">
      <c r="A8" s="10" t="s">
        <v>0</v>
      </c>
      <c r="B8" s="18">
        <v>143.19999999999999</v>
      </c>
      <c r="C8" s="19">
        <v>141.9</v>
      </c>
      <c r="D8" s="18">
        <v>143.6</v>
      </c>
      <c r="E8" s="230">
        <v>146.5</v>
      </c>
      <c r="F8" s="119"/>
      <c r="G8" s="278">
        <v>147</v>
      </c>
      <c r="H8" s="357">
        <v>156.80000000000001</v>
      </c>
      <c r="I8" s="110">
        <v>158.69999999999999</v>
      </c>
      <c r="J8" s="515">
        <v>163.6</v>
      </c>
      <c r="K8" s="119"/>
      <c r="L8" s="278">
        <v>168.1</v>
      </c>
      <c r="M8" s="119"/>
      <c r="N8" s="493">
        <v>575.4</v>
      </c>
      <c r="O8" s="220">
        <v>626</v>
      </c>
    </row>
    <row r="9" spans="1:15" ht="15">
      <c r="A9" s="10" t="s">
        <v>1</v>
      </c>
      <c r="B9" s="18">
        <v>62</v>
      </c>
      <c r="C9" s="19">
        <v>60.1</v>
      </c>
      <c r="D9" s="18">
        <v>55.8</v>
      </c>
      <c r="E9" s="230">
        <v>58.2</v>
      </c>
      <c r="F9" s="119"/>
      <c r="G9" s="278">
        <v>61.6</v>
      </c>
      <c r="H9" s="357">
        <v>60.5</v>
      </c>
      <c r="I9" s="110">
        <v>60.3</v>
      </c>
      <c r="J9" s="515">
        <v>59.9</v>
      </c>
      <c r="K9" s="119"/>
      <c r="L9" s="278">
        <v>61.8</v>
      </c>
      <c r="M9" s="119"/>
      <c r="N9" s="493">
        <v>236.1</v>
      </c>
      <c r="O9" s="220">
        <v>242.2</v>
      </c>
    </row>
    <row r="10" spans="1:15" ht="15">
      <c r="A10" s="13" t="s">
        <v>2</v>
      </c>
      <c r="B10" s="63">
        <v>205.2</v>
      </c>
      <c r="C10" s="64">
        <v>202.1</v>
      </c>
      <c r="D10" s="63">
        <v>199.4</v>
      </c>
      <c r="E10" s="231">
        <v>204.7</v>
      </c>
      <c r="F10" s="120"/>
      <c r="G10" s="279">
        <v>208.5</v>
      </c>
      <c r="H10" s="368">
        <v>217.2</v>
      </c>
      <c r="I10" s="111">
        <v>219.1</v>
      </c>
      <c r="J10" s="516">
        <v>223.4</v>
      </c>
      <c r="K10" s="120"/>
      <c r="L10" s="279">
        <v>229.9</v>
      </c>
      <c r="M10" s="120"/>
      <c r="N10" s="512">
        <v>811.5</v>
      </c>
      <c r="O10" s="221">
        <v>868.3</v>
      </c>
    </row>
    <row r="11" spans="1:15" ht="21">
      <c r="A11" s="14" t="s">
        <v>9</v>
      </c>
      <c r="B11" s="18">
        <v>9.1</v>
      </c>
      <c r="C11" s="19">
        <v>0.4</v>
      </c>
      <c r="D11" s="18">
        <v>0.4</v>
      </c>
      <c r="E11" s="230">
        <v>8.6999999999999993</v>
      </c>
      <c r="F11" s="119"/>
      <c r="G11" s="278">
        <v>0.4</v>
      </c>
      <c r="H11" s="357">
        <v>0.3</v>
      </c>
      <c r="I11" s="110">
        <v>1.1000000000000001</v>
      </c>
      <c r="J11" s="515">
        <v>0.8</v>
      </c>
      <c r="K11" s="119"/>
      <c r="L11" s="278">
        <v>2.5</v>
      </c>
      <c r="M11" s="119"/>
      <c r="N11" s="493">
        <v>18.599999999999998</v>
      </c>
      <c r="O11" s="220">
        <v>2.5</v>
      </c>
    </row>
    <row r="12" spans="1:15" ht="15">
      <c r="A12" s="13" t="s">
        <v>3</v>
      </c>
      <c r="B12" s="63">
        <v>214.29999999999998</v>
      </c>
      <c r="C12" s="64">
        <v>202.4</v>
      </c>
      <c r="D12" s="63">
        <v>200</v>
      </c>
      <c r="E12" s="231">
        <v>213.4</v>
      </c>
      <c r="F12" s="120"/>
      <c r="G12" s="279">
        <v>208.9</v>
      </c>
      <c r="H12" s="368">
        <v>217.5</v>
      </c>
      <c r="I12" s="111">
        <v>220.1</v>
      </c>
      <c r="J12" s="516">
        <v>224.2</v>
      </c>
      <c r="K12" s="120"/>
      <c r="L12" s="279">
        <v>232.4</v>
      </c>
      <c r="M12" s="120"/>
      <c r="N12" s="512">
        <v>830</v>
      </c>
      <c r="O12" s="221">
        <v>870.8</v>
      </c>
    </row>
    <row r="13" spans="1:15" ht="15">
      <c r="A13" s="13" t="s">
        <v>4</v>
      </c>
      <c r="B13" s="63">
        <v>-87.399999999999991</v>
      </c>
      <c r="C13" s="64">
        <v>-86.699999999999989</v>
      </c>
      <c r="D13" s="63">
        <v>-86.5</v>
      </c>
      <c r="E13" s="231">
        <v>-90.5</v>
      </c>
      <c r="F13" s="120"/>
      <c r="G13" s="279">
        <v>-87.1</v>
      </c>
      <c r="H13" s="368">
        <v>-98.2</v>
      </c>
      <c r="I13" s="111">
        <v>-97.4</v>
      </c>
      <c r="J13" s="516">
        <v>-90.3</v>
      </c>
      <c r="K13" s="120"/>
      <c r="L13" s="279">
        <v>-90.1</v>
      </c>
      <c r="M13" s="120"/>
      <c r="N13" s="512">
        <v>-350.90000000000003</v>
      </c>
      <c r="O13" s="221">
        <v>-372.9</v>
      </c>
    </row>
    <row r="14" spans="1:15" ht="15">
      <c r="A14" s="10" t="s">
        <v>5</v>
      </c>
      <c r="B14" s="18">
        <v>-27.200000000000003</v>
      </c>
      <c r="C14" s="19">
        <v>-1.2000000000000002</v>
      </c>
      <c r="D14" s="18">
        <v>-0.9</v>
      </c>
      <c r="E14" s="230">
        <v>3.1</v>
      </c>
      <c r="F14" s="119"/>
      <c r="G14" s="278">
        <v>-23.2</v>
      </c>
      <c r="H14" s="357">
        <v>-0.8</v>
      </c>
      <c r="I14" s="110">
        <v>-1.4</v>
      </c>
      <c r="J14" s="515">
        <v>-1.7</v>
      </c>
      <c r="K14" s="119"/>
      <c r="L14" s="278">
        <v>-25.2</v>
      </c>
      <c r="M14" s="119"/>
      <c r="N14" s="493">
        <v>-26</v>
      </c>
      <c r="O14" s="220">
        <v>-27</v>
      </c>
    </row>
    <row r="15" spans="1:15" ht="15">
      <c r="A15" s="10" t="s">
        <v>10</v>
      </c>
      <c r="B15" s="18">
        <v>-15.9</v>
      </c>
      <c r="C15" s="19">
        <v>-15.1</v>
      </c>
      <c r="D15" s="18">
        <v>-12.4</v>
      </c>
      <c r="E15" s="230">
        <v>-19.200000000000003</v>
      </c>
      <c r="F15" s="119"/>
      <c r="G15" s="278">
        <v>-15.2</v>
      </c>
      <c r="H15" s="357">
        <v>-17</v>
      </c>
      <c r="I15" s="110">
        <v>-18.100000000000001</v>
      </c>
      <c r="J15" s="515">
        <v>-25.9</v>
      </c>
      <c r="K15" s="119"/>
      <c r="L15" s="278">
        <v>-42.2</v>
      </c>
      <c r="M15" s="119"/>
      <c r="N15" s="493">
        <v>-62.3</v>
      </c>
      <c r="O15" s="220">
        <v>-76.3</v>
      </c>
    </row>
    <row r="16" spans="1:15" ht="15">
      <c r="A16" s="13" t="s">
        <v>6</v>
      </c>
      <c r="B16" s="63">
        <v>84</v>
      </c>
      <c r="C16" s="64">
        <v>99.7</v>
      </c>
      <c r="D16" s="63">
        <v>100.10000000000001</v>
      </c>
      <c r="E16" s="231">
        <v>106.8</v>
      </c>
      <c r="F16" s="120"/>
      <c r="G16" s="279">
        <v>83.5</v>
      </c>
      <c r="H16" s="368">
        <v>101.4</v>
      </c>
      <c r="I16" s="111">
        <v>103.2</v>
      </c>
      <c r="J16" s="516">
        <v>106.4</v>
      </c>
      <c r="K16" s="120"/>
      <c r="L16" s="279">
        <v>74.900000000000006</v>
      </c>
      <c r="M16" s="120"/>
      <c r="N16" s="512">
        <v>390.90000000000003</v>
      </c>
      <c r="O16" s="221">
        <v>394.6</v>
      </c>
    </row>
    <row r="17" spans="1:50" ht="15">
      <c r="A17" s="10" t="s">
        <v>7</v>
      </c>
      <c r="B17" s="18">
        <v>-21</v>
      </c>
      <c r="C17" s="19">
        <v>-24.9</v>
      </c>
      <c r="D17" s="18">
        <v>-25</v>
      </c>
      <c r="E17" s="230">
        <v>-26.7</v>
      </c>
      <c r="F17" s="119"/>
      <c r="G17" s="278">
        <v>-20.9</v>
      </c>
      <c r="H17" s="357">
        <v>-25.4</v>
      </c>
      <c r="I17" s="110">
        <v>-25.8</v>
      </c>
      <c r="J17" s="515">
        <v>-26.6</v>
      </c>
      <c r="K17" s="119"/>
      <c r="L17" s="278">
        <v>-18.7</v>
      </c>
      <c r="M17" s="119"/>
      <c r="N17" s="493">
        <v>-97.7</v>
      </c>
      <c r="O17" s="220">
        <v>-98.6</v>
      </c>
    </row>
    <row r="18" spans="1:50" ht="15">
      <c r="A18" s="13" t="s">
        <v>8</v>
      </c>
      <c r="B18" s="63">
        <v>63</v>
      </c>
      <c r="C18" s="64">
        <v>74.8</v>
      </c>
      <c r="D18" s="63">
        <v>75.099999999999994</v>
      </c>
      <c r="E18" s="231">
        <v>80.099999999999994</v>
      </c>
      <c r="F18" s="120"/>
      <c r="G18" s="279">
        <v>62.6</v>
      </c>
      <c r="H18" s="368">
        <v>76.099999999999994</v>
      </c>
      <c r="I18" s="111">
        <v>77.400000000000006</v>
      </c>
      <c r="J18" s="516">
        <v>79.8</v>
      </c>
      <c r="K18" s="120"/>
      <c r="L18" s="279">
        <v>56.2</v>
      </c>
      <c r="M18" s="120"/>
      <c r="N18" s="512">
        <v>293.20000000000005</v>
      </c>
      <c r="O18" s="221">
        <v>295.89999999999998</v>
      </c>
    </row>
    <row r="19" spans="1:50" ht="15.75" thickBot="1">
      <c r="A19" s="4"/>
      <c r="B19" s="233"/>
      <c r="C19" s="233"/>
      <c r="D19" s="233"/>
      <c r="E19" s="226"/>
      <c r="F19" s="125"/>
      <c r="G19" s="280"/>
      <c r="H19" s="107"/>
      <c r="I19" s="107"/>
      <c r="J19" s="107"/>
      <c r="K19" s="125"/>
      <c r="L19" s="280"/>
      <c r="M19" s="125"/>
      <c r="N19" s="259"/>
      <c r="O19" s="259"/>
    </row>
    <row r="20" spans="1:50" ht="15.75" thickTop="1">
      <c r="A20" s="7" t="s">
        <v>67</v>
      </c>
      <c r="B20" s="555" t="s">
        <v>75</v>
      </c>
      <c r="C20" s="556"/>
      <c r="D20" s="556"/>
      <c r="E20" s="557"/>
      <c r="F20" s="117"/>
      <c r="G20" s="555" t="s">
        <v>140</v>
      </c>
      <c r="H20" s="556"/>
      <c r="I20" s="556"/>
      <c r="J20" s="556"/>
      <c r="K20" s="117"/>
      <c r="L20" s="532" t="s">
        <v>218</v>
      </c>
      <c r="M20" s="117"/>
      <c r="N20" s="113" t="s">
        <v>75</v>
      </c>
      <c r="O20" s="301" t="s">
        <v>140</v>
      </c>
    </row>
    <row r="21" spans="1:50" ht="15">
      <c r="A21" s="4"/>
      <c r="B21" s="34" t="s">
        <v>70</v>
      </c>
      <c r="C21" s="35" t="s">
        <v>71</v>
      </c>
      <c r="D21" s="35" t="s">
        <v>72</v>
      </c>
      <c r="E21" s="39" t="s">
        <v>73</v>
      </c>
      <c r="F21" s="118"/>
      <c r="G21" s="34" t="s">
        <v>70</v>
      </c>
      <c r="H21" s="359" t="s">
        <v>71</v>
      </c>
      <c r="I21" s="359" t="s">
        <v>72</v>
      </c>
      <c r="J21" s="359" t="s">
        <v>73</v>
      </c>
      <c r="K21" s="118"/>
      <c r="L21" s="525" t="s">
        <v>70</v>
      </c>
      <c r="M21" s="118"/>
      <c r="N21" s="501" t="s">
        <v>109</v>
      </c>
      <c r="O21" s="300" t="s">
        <v>109</v>
      </c>
    </row>
    <row r="22" spans="1:50" ht="15">
      <c r="A22" s="10" t="s">
        <v>141</v>
      </c>
      <c r="B22" s="86">
        <v>0.19280795715378729</v>
      </c>
      <c r="C22" s="87">
        <v>0.22918422060513213</v>
      </c>
      <c r="D22" s="86">
        <v>0.22913806254767352</v>
      </c>
      <c r="E22" s="275">
        <v>0.24982456140350875</v>
      </c>
      <c r="F22" s="124"/>
      <c r="G22" s="281">
        <v>0.2</v>
      </c>
      <c r="H22" s="370">
        <v>0.2354215003866976</v>
      </c>
      <c r="I22" s="112">
        <v>0.23087248322147652</v>
      </c>
      <c r="J22" s="517">
        <v>0.24572748267898384</v>
      </c>
      <c r="K22" s="124"/>
      <c r="L22" s="281">
        <v>0.18268996342950022</v>
      </c>
      <c r="M22" s="124"/>
      <c r="N22" s="513">
        <v>0.22711076684740514</v>
      </c>
      <c r="O22" s="225">
        <v>0.23484126984126982</v>
      </c>
      <c r="Q22" s="548"/>
    </row>
    <row r="23" spans="1:50" ht="15">
      <c r="A23" s="10" t="s">
        <v>20</v>
      </c>
      <c r="B23" s="93">
        <v>3.4113513191590727E-2</v>
      </c>
      <c r="C23" s="94">
        <v>3.4022657795360546E-2</v>
      </c>
      <c r="D23" s="93">
        <v>3.4397269297562726E-2</v>
      </c>
      <c r="E23" s="276">
        <v>3.4678660196472956E-2</v>
      </c>
      <c r="F23" s="132"/>
      <c r="G23" s="282">
        <v>3.5296236268683598E-2</v>
      </c>
      <c r="H23" s="371">
        <v>3.6479962775548193E-2</v>
      </c>
      <c r="I23" s="425">
        <v>3.6119487908961592E-2</v>
      </c>
      <c r="J23" s="518">
        <v>3.624681511022488E-2</v>
      </c>
      <c r="K23" s="132"/>
      <c r="L23" s="282">
        <v>3.6779345804616559E-2</v>
      </c>
      <c r="M23" s="132"/>
      <c r="N23" s="514">
        <v>3.431587422283848E-2</v>
      </c>
      <c r="O23" s="297">
        <v>3.6038629265554609E-2</v>
      </c>
    </row>
    <row r="24" spans="1:50" ht="15">
      <c r="A24" s="10" t="s">
        <v>108</v>
      </c>
      <c r="B24" s="86">
        <v>0.40783947736817544</v>
      </c>
      <c r="C24" s="87">
        <v>0.42835968379446632</v>
      </c>
      <c r="D24" s="86">
        <v>0.4325</v>
      </c>
      <c r="E24" s="275">
        <v>0.4240862230552952</v>
      </c>
      <c r="F24" s="124"/>
      <c r="G24" s="281">
        <v>0.41694590713259927</v>
      </c>
      <c r="H24" s="370">
        <v>0.45149425287356321</v>
      </c>
      <c r="I24" s="112">
        <v>0.44252612448886874</v>
      </c>
      <c r="J24" s="517">
        <v>0.40276538804638717</v>
      </c>
      <c r="K24" s="124"/>
      <c r="L24" s="281">
        <v>0.38769363166953524</v>
      </c>
      <c r="M24" s="124"/>
      <c r="N24" s="513">
        <v>0.42277108433734945</v>
      </c>
      <c r="O24" s="225">
        <v>0.42822691777675698</v>
      </c>
    </row>
    <row r="25" spans="1:50" ht="15">
      <c r="A25" s="10" t="s">
        <v>198</v>
      </c>
      <c r="B25" s="93">
        <v>3.7877434339824907E-3</v>
      </c>
      <c r="C25" s="94">
        <v>3.6204519570820597E-3</v>
      </c>
      <c r="D25" s="93">
        <v>2.9702377387867537E-3</v>
      </c>
      <c r="E25" s="276">
        <v>4.5449165581725659E-3</v>
      </c>
      <c r="F25" s="132"/>
      <c r="G25" s="282">
        <v>3.649678852272045E-3</v>
      </c>
      <c r="H25" s="371">
        <v>3.9550980050020359E-3</v>
      </c>
      <c r="I25" s="425">
        <v>4.1194879089615933E-3</v>
      </c>
      <c r="J25" s="518">
        <v>5.7383405339536944E-3</v>
      </c>
      <c r="K25" s="132"/>
      <c r="L25" s="282">
        <v>9.2331254786128438E-3</v>
      </c>
      <c r="M25" s="132"/>
      <c r="N25" s="514">
        <v>3.7154657005263078E-3</v>
      </c>
      <c r="O25" s="297">
        <v>4.3925677523351707E-3</v>
      </c>
    </row>
    <row r="26" spans="1:50" ht="15">
      <c r="A26" s="10" t="s">
        <v>22</v>
      </c>
      <c r="B26" s="86">
        <v>1.9130352226336276E-2</v>
      </c>
      <c r="C26" s="87">
        <v>1.9750719079578139E-2</v>
      </c>
      <c r="D26" s="86">
        <v>2.1036061820263307E-2</v>
      </c>
      <c r="E26" s="275">
        <v>1.8833477467089459E-2</v>
      </c>
      <c r="F26" s="124"/>
      <c r="G26" s="281">
        <v>1.9930508638162339E-2</v>
      </c>
      <c r="H26" s="370">
        <v>1.9201807228915662E-2</v>
      </c>
      <c r="I26" s="112">
        <v>2.0491803278688523E-2</v>
      </c>
      <c r="J26" s="517">
        <v>1.9472129937246216E-2</v>
      </c>
      <c r="K26" s="124"/>
      <c r="L26" s="281">
        <v>1.9007296639942349E-2</v>
      </c>
      <c r="M26" s="124"/>
      <c r="Q26" s="548"/>
    </row>
    <row r="27" spans="1:50" s="349" customFormat="1" ht="15">
      <c r="A27" s="389" t="s">
        <v>199</v>
      </c>
      <c r="B27" s="86">
        <v>2.3070350327542011E-2</v>
      </c>
      <c r="C27" s="370">
        <v>2.3633748801534037E-2</v>
      </c>
      <c r="D27" s="86">
        <v>2.4709024995229919E-2</v>
      </c>
      <c r="E27" s="275">
        <v>2.2436821370231574E-2</v>
      </c>
      <c r="F27" s="124"/>
      <c r="G27" s="281">
        <v>2.3501592510375445E-2</v>
      </c>
      <c r="H27" s="370">
        <v>2.2355045180722892E-2</v>
      </c>
      <c r="I27" s="112">
        <v>2.2401266766020864E-2</v>
      </c>
      <c r="J27" s="517">
        <v>2.1548541897379106E-2</v>
      </c>
      <c r="K27" s="124"/>
      <c r="L27" s="281">
        <v>2.1304386992162867E-2</v>
      </c>
      <c r="M27" s="124"/>
      <c r="Q27"/>
    </row>
    <row r="28" spans="1:50" ht="15">
      <c r="A28" s="4"/>
      <c r="B28" s="103"/>
      <c r="C28" s="103"/>
      <c r="D28" s="103"/>
      <c r="E28" s="259"/>
      <c r="F28" s="133"/>
      <c r="G28" s="283"/>
      <c r="K28" s="133"/>
      <c r="L28" s="283"/>
      <c r="M28" s="133"/>
    </row>
    <row r="29" spans="1:50" ht="15">
      <c r="A29" s="7" t="s">
        <v>68</v>
      </c>
      <c r="B29" s="555" t="s">
        <v>75</v>
      </c>
      <c r="C29" s="556"/>
      <c r="D29" s="556"/>
      <c r="E29" s="557"/>
      <c r="F29" s="117"/>
      <c r="G29" s="555" t="s">
        <v>140</v>
      </c>
      <c r="H29" s="556"/>
      <c r="I29" s="556"/>
      <c r="J29" s="556"/>
      <c r="K29" s="117"/>
      <c r="L29" s="532" t="s">
        <v>218</v>
      </c>
      <c r="M29" s="349"/>
    </row>
    <row r="30" spans="1:50" ht="15">
      <c r="A30" s="4"/>
      <c r="B30" s="34" t="s">
        <v>76</v>
      </c>
      <c r="C30" s="35" t="s">
        <v>77</v>
      </c>
      <c r="D30" s="35" t="s">
        <v>78</v>
      </c>
      <c r="E30" s="39" t="s">
        <v>79</v>
      </c>
      <c r="F30" s="118"/>
      <c r="G30" s="34" t="s">
        <v>76</v>
      </c>
      <c r="H30" s="359" t="s">
        <v>77</v>
      </c>
      <c r="I30" s="422" t="s">
        <v>78</v>
      </c>
      <c r="J30" s="422" t="s">
        <v>79</v>
      </c>
      <c r="K30" s="118"/>
      <c r="L30" s="525" t="s">
        <v>76</v>
      </c>
      <c r="M30" s="349"/>
    </row>
    <row r="31" spans="1:50" ht="15">
      <c r="A31" s="10" t="s">
        <v>69</v>
      </c>
      <c r="B31" s="52">
        <v>16779</v>
      </c>
      <c r="C31" s="53">
        <v>16699</v>
      </c>
      <c r="D31" s="52">
        <v>17011</v>
      </c>
      <c r="E31" s="277">
        <v>16905</v>
      </c>
      <c r="F31" s="126"/>
      <c r="G31" s="284">
        <v>16858</v>
      </c>
      <c r="H31" s="367">
        <v>17446</v>
      </c>
      <c r="I31" s="130">
        <v>17653</v>
      </c>
      <c r="J31" s="519">
        <v>18155</v>
      </c>
      <c r="K31" s="372"/>
      <c r="L31" s="284">
        <v>18308</v>
      </c>
      <c r="M31" s="349"/>
      <c r="AE31" s="547"/>
      <c r="AF31" s="547"/>
      <c r="AG31" s="547"/>
      <c r="AH31" s="547"/>
      <c r="AI31" s="547"/>
      <c r="AJ31" s="547"/>
      <c r="AK31" s="547"/>
      <c r="AL31" s="547"/>
      <c r="AM31" s="547"/>
      <c r="AN31" s="547"/>
      <c r="AO31" s="547"/>
      <c r="AP31" s="547"/>
      <c r="AQ31" s="547"/>
      <c r="AR31" s="547"/>
      <c r="AS31" s="547"/>
      <c r="AT31" s="547"/>
      <c r="AU31" s="547"/>
      <c r="AV31" s="547"/>
      <c r="AW31" s="547"/>
      <c r="AX31" s="547"/>
    </row>
    <row r="32" spans="1:50" ht="15">
      <c r="A32" s="10" t="s">
        <v>19</v>
      </c>
      <c r="B32" s="52">
        <v>8626</v>
      </c>
      <c r="C32" s="53">
        <v>8138</v>
      </c>
      <c r="D32" s="52">
        <v>8045</v>
      </c>
      <c r="E32" s="277">
        <v>7617</v>
      </c>
      <c r="F32" s="126"/>
      <c r="G32" s="284">
        <v>7708</v>
      </c>
      <c r="H32" s="367">
        <v>8235</v>
      </c>
      <c r="I32" s="130">
        <v>8235</v>
      </c>
      <c r="J32" s="519">
        <v>8623</v>
      </c>
      <c r="K32" s="372"/>
      <c r="L32" s="284">
        <v>8614</v>
      </c>
      <c r="M32" s="349"/>
      <c r="AE32" s="547"/>
      <c r="AF32" s="547"/>
      <c r="AG32" s="547"/>
      <c r="AH32" s="547"/>
      <c r="AI32" s="547"/>
      <c r="AJ32" s="547"/>
      <c r="AK32" s="547"/>
      <c r="AL32" s="547"/>
      <c r="AM32" s="547"/>
      <c r="AN32" s="547"/>
      <c r="AO32" s="547"/>
      <c r="AP32" s="547"/>
      <c r="AQ32" s="547"/>
      <c r="AR32" s="547"/>
      <c r="AS32" s="547"/>
      <c r="AT32" s="547"/>
      <c r="AU32" s="547"/>
      <c r="AV32" s="547"/>
      <c r="AW32" s="547"/>
      <c r="AX32" s="547"/>
    </row>
    <row r="33" spans="1:50" ht="15">
      <c r="A33" s="10" t="s">
        <v>120</v>
      </c>
      <c r="B33" s="52">
        <v>23198</v>
      </c>
      <c r="C33" s="53">
        <v>23811</v>
      </c>
      <c r="D33" s="52">
        <v>23546</v>
      </c>
      <c r="E33" s="277">
        <v>24251</v>
      </c>
      <c r="F33" s="126"/>
      <c r="G33" s="284">
        <v>23963</v>
      </c>
      <c r="H33" s="367">
        <v>24348</v>
      </c>
      <c r="I33" s="130">
        <v>24018</v>
      </c>
      <c r="J33" s="519">
        <v>24848</v>
      </c>
      <c r="K33" s="372"/>
      <c r="L33" s="284">
        <v>24124</v>
      </c>
      <c r="M33" s="349"/>
      <c r="AE33" s="547"/>
      <c r="AF33" s="547"/>
      <c r="AG33" s="547"/>
      <c r="AH33" s="547"/>
      <c r="AI33" s="547"/>
      <c r="AJ33" s="547"/>
      <c r="AK33" s="547"/>
      <c r="AL33" s="547"/>
      <c r="AM33" s="547"/>
      <c r="AN33" s="547"/>
      <c r="AO33" s="547"/>
      <c r="AP33" s="547"/>
      <c r="AQ33" s="547"/>
      <c r="AR33" s="547"/>
      <c r="AS33" s="547"/>
      <c r="AT33" s="547"/>
      <c r="AU33" s="547"/>
      <c r="AV33" s="547"/>
      <c r="AW33" s="547"/>
      <c r="AX33" s="547"/>
    </row>
    <row r="34" spans="1:50" ht="15">
      <c r="A34" s="10" t="s">
        <v>121</v>
      </c>
      <c r="B34" s="52">
        <v>3069</v>
      </c>
      <c r="C34" s="53">
        <v>3035</v>
      </c>
      <c r="D34" s="52">
        <v>2991</v>
      </c>
      <c r="E34" s="277">
        <v>2807</v>
      </c>
      <c r="F34" s="126"/>
      <c r="G34" s="284">
        <v>2896</v>
      </c>
      <c r="H34" s="367">
        <v>3330</v>
      </c>
      <c r="I34" s="130">
        <v>2778</v>
      </c>
      <c r="J34" s="519">
        <v>3249</v>
      </c>
      <c r="K34" s="372"/>
      <c r="L34" s="284">
        <v>3145</v>
      </c>
      <c r="M34" s="349"/>
      <c r="AE34" s="547"/>
      <c r="AF34" s="547"/>
      <c r="AG34" s="547"/>
      <c r="AH34" s="547"/>
      <c r="AI34" s="547"/>
      <c r="AJ34" s="547"/>
      <c r="AK34" s="547"/>
      <c r="AL34" s="547"/>
      <c r="AM34" s="547"/>
      <c r="AN34" s="547"/>
      <c r="AO34" s="547"/>
      <c r="AP34" s="547"/>
      <c r="AQ34" s="547"/>
      <c r="AR34" s="547"/>
      <c r="AS34" s="547"/>
      <c r="AT34" s="547"/>
      <c r="AU34" s="547"/>
      <c r="AV34" s="547"/>
      <c r="AW34" s="547"/>
      <c r="AX34" s="547"/>
    </row>
    <row r="35" spans="1:50" s="325" customFormat="1" ht="15">
      <c r="A35" s="332" t="s">
        <v>169</v>
      </c>
      <c r="B35" s="333">
        <v>403</v>
      </c>
      <c r="C35" s="334">
        <v>412</v>
      </c>
      <c r="D35" s="333">
        <v>441</v>
      </c>
      <c r="E35" s="336">
        <v>392</v>
      </c>
      <c r="F35" s="335"/>
      <c r="G35" s="333">
        <v>413</v>
      </c>
      <c r="H35" s="367">
        <v>408</v>
      </c>
      <c r="I35" s="130">
        <v>440</v>
      </c>
      <c r="J35" s="519">
        <v>422</v>
      </c>
      <c r="K35" s="372"/>
      <c r="L35" s="284">
        <v>422</v>
      </c>
      <c r="M35" s="349"/>
      <c r="O35" s="349"/>
      <c r="AE35" s="547"/>
      <c r="AF35" s="547"/>
      <c r="AG35" s="547"/>
      <c r="AH35" s="547"/>
      <c r="AI35" s="547"/>
      <c r="AJ35" s="547"/>
      <c r="AK35" s="547"/>
      <c r="AL35" s="547"/>
      <c r="AM35" s="547"/>
      <c r="AN35" s="547"/>
      <c r="AO35" s="547"/>
      <c r="AP35" s="547"/>
      <c r="AQ35" s="547"/>
      <c r="AR35" s="547"/>
      <c r="AS35" s="547"/>
      <c r="AT35" s="547"/>
      <c r="AU35" s="547"/>
      <c r="AV35" s="547"/>
      <c r="AW35" s="547"/>
      <c r="AX35" s="547"/>
    </row>
    <row r="36" spans="1:50" s="349" customFormat="1" ht="15">
      <c r="A36" s="389" t="s">
        <v>200</v>
      </c>
      <c r="B36" s="366">
        <v>486</v>
      </c>
      <c r="C36" s="367">
        <v>493</v>
      </c>
      <c r="D36" s="366">
        <v>518</v>
      </c>
      <c r="E36" s="373">
        <v>467</v>
      </c>
      <c r="F36" s="372"/>
      <c r="G36" s="366">
        <v>487</v>
      </c>
      <c r="H36" s="367">
        <v>475</v>
      </c>
      <c r="I36" s="130">
        <v>481</v>
      </c>
      <c r="J36" s="519">
        <v>467</v>
      </c>
      <c r="K36" s="372"/>
      <c r="L36" s="284">
        <v>473</v>
      </c>
      <c r="AE36" s="547"/>
      <c r="AF36" s="547"/>
      <c r="AG36" s="547"/>
      <c r="AH36" s="547"/>
      <c r="AI36" s="547"/>
      <c r="AJ36" s="547"/>
      <c r="AK36" s="547"/>
      <c r="AL36" s="547"/>
      <c r="AM36" s="547"/>
      <c r="AN36" s="547"/>
      <c r="AO36" s="547"/>
      <c r="AP36" s="547"/>
      <c r="AQ36" s="547"/>
      <c r="AR36" s="547"/>
      <c r="AS36" s="547"/>
      <c r="AT36" s="547"/>
      <c r="AU36" s="547"/>
      <c r="AV36" s="547"/>
      <c r="AW36" s="547"/>
      <c r="AX36" s="547"/>
    </row>
    <row r="37" spans="1:50" s="325" customFormat="1" ht="15">
      <c r="A37" s="332" t="s">
        <v>170</v>
      </c>
      <c r="B37" s="333">
        <v>4707</v>
      </c>
      <c r="C37" s="334">
        <v>4643</v>
      </c>
      <c r="D37" s="333">
        <v>4414</v>
      </c>
      <c r="E37" s="336">
        <v>4394</v>
      </c>
      <c r="F37" s="335"/>
      <c r="G37" s="333">
        <v>3908</v>
      </c>
      <c r="H37" s="367">
        <v>3882</v>
      </c>
      <c r="I37" s="130">
        <v>3905</v>
      </c>
      <c r="J37" s="519">
        <v>3631</v>
      </c>
      <c r="K37" s="372"/>
      <c r="L37" s="284">
        <v>3895</v>
      </c>
      <c r="M37" s="349"/>
      <c r="O37" s="349"/>
      <c r="AE37" s="547"/>
      <c r="AF37" s="547"/>
      <c r="AG37" s="547"/>
      <c r="AH37" s="547"/>
      <c r="AI37" s="547"/>
      <c r="AJ37" s="547"/>
      <c r="AK37" s="547"/>
      <c r="AL37" s="547"/>
      <c r="AM37" s="547"/>
      <c r="AN37" s="547"/>
      <c r="AO37" s="547"/>
      <c r="AP37" s="547"/>
      <c r="AQ37" s="547"/>
      <c r="AR37" s="547"/>
      <c r="AS37" s="547"/>
      <c r="AT37" s="547"/>
      <c r="AU37" s="547"/>
      <c r="AV37" s="547"/>
      <c r="AW37" s="547"/>
      <c r="AX37" s="547"/>
    </row>
    <row r="38" spans="1:50">
      <c r="A38" s="4"/>
    </row>
    <row r="39" spans="1:50" ht="17.25" customHeight="1">
      <c r="A39" s="69" t="s">
        <v>129</v>
      </c>
      <c r="B39" s="69"/>
      <c r="C39" s="69"/>
      <c r="D39" s="69"/>
      <c r="E39" s="69"/>
      <c r="F39" s="69"/>
      <c r="G39" s="69"/>
      <c r="H39" s="69"/>
      <c r="I39" s="69"/>
      <c r="J39" s="69"/>
      <c r="K39" s="69"/>
      <c r="L39" s="69"/>
      <c r="M39" s="69"/>
      <c r="N39" s="69"/>
      <c r="O39" s="69"/>
    </row>
    <row r="40" spans="1:50" s="90" customFormat="1" ht="6" customHeight="1" thickBot="1">
      <c r="A40" s="89"/>
      <c r="B40" s="89"/>
      <c r="C40" s="89"/>
      <c r="D40" s="89"/>
      <c r="E40" s="89"/>
      <c r="F40" s="131"/>
      <c r="G40" s="89"/>
      <c r="H40" s="89"/>
      <c r="I40" s="89"/>
      <c r="J40" s="89"/>
      <c r="K40" s="131"/>
      <c r="L40" s="89"/>
      <c r="M40" s="131"/>
    </row>
    <row r="41" spans="1:50" ht="15.75" thickTop="1">
      <c r="A41" s="7" t="s">
        <v>66</v>
      </c>
      <c r="B41" s="555" t="s">
        <v>75</v>
      </c>
      <c r="C41" s="556"/>
      <c r="D41" s="556"/>
      <c r="E41" s="557"/>
      <c r="F41" s="117"/>
      <c r="G41" s="555" t="s">
        <v>140</v>
      </c>
      <c r="H41" s="556"/>
      <c r="I41" s="556"/>
      <c r="J41" s="556"/>
      <c r="K41" s="117"/>
      <c r="L41" s="532" t="s">
        <v>218</v>
      </c>
      <c r="M41" s="117"/>
      <c r="N41" s="113" t="s">
        <v>75</v>
      </c>
      <c r="O41" s="301" t="s">
        <v>140</v>
      </c>
    </row>
    <row r="42" spans="1:50" ht="15">
      <c r="A42" s="3"/>
      <c r="B42" s="34" t="s">
        <v>70</v>
      </c>
      <c r="C42" s="35" t="s">
        <v>71</v>
      </c>
      <c r="D42" s="35" t="s">
        <v>72</v>
      </c>
      <c r="E42" s="39" t="s">
        <v>73</v>
      </c>
      <c r="F42" s="118"/>
      <c r="G42" s="34" t="s">
        <v>70</v>
      </c>
      <c r="H42" s="359" t="s">
        <v>71</v>
      </c>
      <c r="I42" s="359" t="s">
        <v>72</v>
      </c>
      <c r="J42" s="359" t="s">
        <v>73</v>
      </c>
      <c r="K42" s="118"/>
      <c r="L42" s="525" t="s">
        <v>70</v>
      </c>
      <c r="M42" s="118"/>
      <c r="N42" s="501" t="s">
        <v>109</v>
      </c>
      <c r="O42" s="300" t="s">
        <v>109</v>
      </c>
    </row>
    <row r="43" spans="1:50" ht="15">
      <c r="A43" s="10" t="s">
        <v>0</v>
      </c>
      <c r="B43" s="18">
        <v>64.599999999999994</v>
      </c>
      <c r="C43" s="19">
        <v>59.7</v>
      </c>
      <c r="D43" s="18">
        <v>62.4</v>
      </c>
      <c r="E43" s="237">
        <v>63.8</v>
      </c>
      <c r="F43" s="119"/>
      <c r="G43" s="278">
        <v>64.7</v>
      </c>
      <c r="H43" s="357">
        <v>61.3</v>
      </c>
      <c r="I43" s="110">
        <v>61.7</v>
      </c>
      <c r="J43" s="515">
        <v>61.4</v>
      </c>
      <c r="K43" s="119"/>
      <c r="L43" s="278">
        <v>58.4</v>
      </c>
      <c r="M43" s="119"/>
      <c r="N43" s="493">
        <v>250.4</v>
      </c>
      <c r="O43" s="220">
        <v>249.1</v>
      </c>
    </row>
    <row r="44" spans="1:50" ht="15">
      <c r="A44" s="10" t="s">
        <v>1</v>
      </c>
      <c r="B44" s="18">
        <v>13.1</v>
      </c>
      <c r="C44" s="19">
        <v>12</v>
      </c>
      <c r="D44" s="18">
        <v>11.1</v>
      </c>
      <c r="E44" s="237">
        <v>12.4</v>
      </c>
      <c r="F44" s="119"/>
      <c r="G44" s="278">
        <v>11.6</v>
      </c>
      <c r="H44" s="357">
        <v>10.1</v>
      </c>
      <c r="I44" s="110">
        <v>10.8</v>
      </c>
      <c r="J44" s="515">
        <v>10.5</v>
      </c>
      <c r="K44" s="119"/>
      <c r="L44" s="278">
        <v>10.7</v>
      </c>
      <c r="M44" s="119"/>
      <c r="N44" s="493">
        <v>48.6</v>
      </c>
      <c r="O44" s="220">
        <v>43</v>
      </c>
    </row>
    <row r="45" spans="1:50" ht="15">
      <c r="A45" s="13" t="s">
        <v>2</v>
      </c>
      <c r="B45" s="63">
        <v>77.699999999999989</v>
      </c>
      <c r="C45" s="64">
        <v>71.7</v>
      </c>
      <c r="D45" s="63">
        <v>73.5</v>
      </c>
      <c r="E45" s="285">
        <v>76.2</v>
      </c>
      <c r="F45" s="120"/>
      <c r="G45" s="279">
        <v>76.3</v>
      </c>
      <c r="H45" s="368">
        <v>71.400000000000006</v>
      </c>
      <c r="I45" s="111">
        <v>72.5</v>
      </c>
      <c r="J45" s="516">
        <v>71.900000000000006</v>
      </c>
      <c r="K45" s="120"/>
      <c r="L45" s="279">
        <v>69.099999999999994</v>
      </c>
      <c r="M45" s="120"/>
      <c r="N45" s="512">
        <v>299</v>
      </c>
      <c r="O45" s="221">
        <v>292.10000000000002</v>
      </c>
    </row>
    <row r="46" spans="1:50" ht="21">
      <c r="A46" s="14" t="s">
        <v>9</v>
      </c>
      <c r="B46" s="18">
        <v>0.1</v>
      </c>
      <c r="C46" s="19">
        <v>2.8</v>
      </c>
      <c r="D46" s="18">
        <v>0.6</v>
      </c>
      <c r="E46" s="237">
        <v>7.2</v>
      </c>
      <c r="F46" s="119"/>
      <c r="G46" s="278">
        <v>0.3</v>
      </c>
      <c r="H46" s="357">
        <v>-0.3</v>
      </c>
      <c r="I46" s="110">
        <v>-1.1000000000000001</v>
      </c>
      <c r="J46" s="515">
        <v>1.3</v>
      </c>
      <c r="K46" s="119"/>
      <c r="L46" s="278">
        <v>1.6</v>
      </c>
      <c r="M46" s="119"/>
      <c r="N46" s="493">
        <v>10.7</v>
      </c>
      <c r="O46" s="220">
        <v>0.2</v>
      </c>
    </row>
    <row r="47" spans="1:50" ht="15">
      <c r="A47" s="13" t="s">
        <v>3</v>
      </c>
      <c r="B47" s="63">
        <v>77.899999999999991</v>
      </c>
      <c r="C47" s="64">
        <v>74.400000000000006</v>
      </c>
      <c r="D47" s="63">
        <v>74.099999999999994</v>
      </c>
      <c r="E47" s="285">
        <v>83.4</v>
      </c>
      <c r="F47" s="120"/>
      <c r="G47" s="279">
        <v>76.599999999999994</v>
      </c>
      <c r="H47" s="368">
        <v>71</v>
      </c>
      <c r="I47" s="111">
        <v>71.400000000000006</v>
      </c>
      <c r="J47" s="516">
        <v>73.3</v>
      </c>
      <c r="K47" s="120"/>
      <c r="L47" s="279">
        <v>70.7</v>
      </c>
      <c r="M47" s="120"/>
      <c r="N47" s="512">
        <v>309.8</v>
      </c>
      <c r="O47" s="221">
        <v>292.3</v>
      </c>
    </row>
    <row r="48" spans="1:50" ht="15">
      <c r="A48" s="13" t="s">
        <v>4</v>
      </c>
      <c r="B48" s="63">
        <v>-31.5</v>
      </c>
      <c r="C48" s="64">
        <v>-30</v>
      </c>
      <c r="D48" s="63">
        <v>-29</v>
      </c>
      <c r="E48" s="285">
        <v>-29.2</v>
      </c>
      <c r="F48" s="120"/>
      <c r="G48" s="279">
        <v>-27.1</v>
      </c>
      <c r="H48" s="368">
        <v>-25.7</v>
      </c>
      <c r="I48" s="111">
        <v>-25</v>
      </c>
      <c r="J48" s="516">
        <v>-22.3</v>
      </c>
      <c r="K48" s="120"/>
      <c r="L48" s="279">
        <v>-21.3</v>
      </c>
      <c r="M48" s="120"/>
      <c r="N48" s="512">
        <v>-120</v>
      </c>
      <c r="O48" s="221">
        <v>-100.1</v>
      </c>
    </row>
    <row r="49" spans="1:15" ht="15">
      <c r="A49" s="10" t="s">
        <v>5</v>
      </c>
      <c r="B49" s="18">
        <v>-6.1</v>
      </c>
      <c r="C49" s="19">
        <v>-1</v>
      </c>
      <c r="D49" s="18">
        <v>-0.8</v>
      </c>
      <c r="E49" s="237">
        <v>-1</v>
      </c>
      <c r="F49" s="119"/>
      <c r="G49" s="278">
        <v>-7.1</v>
      </c>
      <c r="H49" s="357">
        <v>-1.4</v>
      </c>
      <c r="I49" s="110">
        <v>-0.6</v>
      </c>
      <c r="J49" s="515">
        <v>-0.9</v>
      </c>
      <c r="K49" s="119"/>
      <c r="L49" s="278">
        <v>-6.5</v>
      </c>
      <c r="M49" s="119"/>
      <c r="N49" s="493">
        <v>-8.9</v>
      </c>
      <c r="O49" s="220">
        <v>-10</v>
      </c>
    </row>
    <row r="50" spans="1:15" ht="15">
      <c r="A50" s="10" t="s">
        <v>10</v>
      </c>
      <c r="B50" s="18">
        <v>0.3</v>
      </c>
      <c r="C50" s="19">
        <v>8.6999999999999993</v>
      </c>
      <c r="D50" s="18">
        <v>1.7</v>
      </c>
      <c r="E50" s="237">
        <v>7.1</v>
      </c>
      <c r="F50" s="119"/>
      <c r="G50" s="278">
        <v>4.5999999999999996</v>
      </c>
      <c r="H50" s="357">
        <v>3.8</v>
      </c>
      <c r="I50" s="110">
        <v>-0.2</v>
      </c>
      <c r="J50" s="515">
        <v>-0.6</v>
      </c>
      <c r="K50" s="119"/>
      <c r="L50" s="278">
        <v>-11.9</v>
      </c>
      <c r="M50" s="119"/>
      <c r="N50" s="493">
        <v>17.8</v>
      </c>
      <c r="O50" s="220">
        <v>7.6</v>
      </c>
    </row>
    <row r="51" spans="1:15" ht="15">
      <c r="A51" s="13" t="s">
        <v>6</v>
      </c>
      <c r="B51" s="63">
        <v>40.5</v>
      </c>
      <c r="C51" s="64">
        <v>52.2</v>
      </c>
      <c r="D51" s="63">
        <v>46</v>
      </c>
      <c r="E51" s="285">
        <v>60.2</v>
      </c>
      <c r="F51" s="120"/>
      <c r="G51" s="279">
        <v>47</v>
      </c>
      <c r="H51" s="368">
        <v>47.7</v>
      </c>
      <c r="I51" s="111">
        <v>45.7</v>
      </c>
      <c r="J51" s="516">
        <v>49.4</v>
      </c>
      <c r="K51" s="120"/>
      <c r="L51" s="279">
        <v>31</v>
      </c>
      <c r="M51" s="120"/>
      <c r="N51" s="512">
        <v>198.7</v>
      </c>
      <c r="O51" s="221">
        <v>189.8</v>
      </c>
    </row>
    <row r="52" spans="1:15" ht="15">
      <c r="A52" s="10" t="s">
        <v>7</v>
      </c>
      <c r="B52" s="18">
        <v>-10.1</v>
      </c>
      <c r="C52" s="19">
        <v>-13</v>
      </c>
      <c r="D52" s="18">
        <v>-11.5</v>
      </c>
      <c r="E52" s="237">
        <v>-15.1</v>
      </c>
      <c r="F52" s="119"/>
      <c r="G52" s="278">
        <v>-11.8</v>
      </c>
      <c r="H52" s="357">
        <v>-11.9</v>
      </c>
      <c r="I52" s="110">
        <v>-11.4</v>
      </c>
      <c r="J52" s="515">
        <v>-12.4</v>
      </c>
      <c r="K52" s="119"/>
      <c r="L52" s="278">
        <v>-7.7</v>
      </c>
      <c r="M52" s="119"/>
      <c r="N52" s="493">
        <v>-49.7</v>
      </c>
      <c r="O52" s="220">
        <v>-47.5</v>
      </c>
    </row>
    <row r="53" spans="1:15" ht="15">
      <c r="A53" s="13" t="s">
        <v>8</v>
      </c>
      <c r="B53" s="63">
        <v>30.400000000000002</v>
      </c>
      <c r="C53" s="64">
        <v>39.200000000000003</v>
      </c>
      <c r="D53" s="63">
        <v>34.5</v>
      </c>
      <c r="E53" s="285">
        <v>45.1</v>
      </c>
      <c r="F53" s="120"/>
      <c r="G53" s="279">
        <v>35.299999999999997</v>
      </c>
      <c r="H53" s="368">
        <v>35.799999999999997</v>
      </c>
      <c r="I53" s="111">
        <v>34.200000000000003</v>
      </c>
      <c r="J53" s="516">
        <v>37.1</v>
      </c>
      <c r="K53" s="120"/>
      <c r="L53" s="279">
        <v>23.3</v>
      </c>
      <c r="M53" s="120"/>
      <c r="N53" s="512">
        <v>149</v>
      </c>
      <c r="O53" s="221">
        <v>142.4</v>
      </c>
    </row>
    <row r="54" spans="1:15" ht="15.75" thickBot="1">
      <c r="A54" s="4"/>
      <c r="B54" s="103"/>
      <c r="C54" s="103"/>
      <c r="D54" s="103"/>
      <c r="E54" s="259"/>
      <c r="F54" s="133"/>
      <c r="G54" s="283"/>
      <c r="K54" s="133"/>
      <c r="L54" s="283"/>
      <c r="M54" s="133"/>
      <c r="N54" s="259"/>
      <c r="O54" s="259"/>
    </row>
    <row r="55" spans="1:15" ht="15.75" thickTop="1">
      <c r="A55" s="7" t="s">
        <v>67</v>
      </c>
      <c r="B55" s="555" t="s">
        <v>75</v>
      </c>
      <c r="C55" s="556"/>
      <c r="D55" s="556"/>
      <c r="E55" s="557"/>
      <c r="F55" s="117"/>
      <c r="G55" s="555" t="s">
        <v>140</v>
      </c>
      <c r="H55" s="556"/>
      <c r="I55" s="556"/>
      <c r="J55" s="556"/>
      <c r="K55" s="117"/>
      <c r="L55" s="532" t="s">
        <v>218</v>
      </c>
      <c r="M55" s="117"/>
      <c r="N55" s="113" t="s">
        <v>75</v>
      </c>
      <c r="O55" s="301" t="s">
        <v>140</v>
      </c>
    </row>
    <row r="56" spans="1:15" ht="15">
      <c r="A56" s="4"/>
      <c r="B56" s="34" t="s">
        <v>70</v>
      </c>
      <c r="C56" s="35" t="s">
        <v>71</v>
      </c>
      <c r="D56" s="35" t="s">
        <v>72</v>
      </c>
      <c r="E56" s="39" t="s">
        <v>73</v>
      </c>
      <c r="F56" s="118"/>
      <c r="G56" s="34" t="s">
        <v>70</v>
      </c>
      <c r="H56" s="359" t="s">
        <v>71</v>
      </c>
      <c r="I56" s="359" t="s">
        <v>72</v>
      </c>
      <c r="J56" s="359" t="s">
        <v>73</v>
      </c>
      <c r="K56" s="118"/>
      <c r="L56" s="525" t="s">
        <v>70</v>
      </c>
      <c r="M56" s="118"/>
      <c r="N56" s="501" t="s">
        <v>109</v>
      </c>
      <c r="O56" s="300" t="s">
        <v>109</v>
      </c>
    </row>
    <row r="57" spans="1:15" ht="15">
      <c r="A57" s="10" t="s">
        <v>141</v>
      </c>
      <c r="B57" s="86">
        <v>0.11079726651480638</v>
      </c>
      <c r="C57" s="87">
        <v>0.14222222222222222</v>
      </c>
      <c r="D57" s="86">
        <v>0.12449255751014884</v>
      </c>
      <c r="E57" s="275">
        <v>0.1612153708668454</v>
      </c>
      <c r="F57" s="124"/>
      <c r="G57" s="281">
        <v>0.12784065187867813</v>
      </c>
      <c r="H57" s="370">
        <v>0.13605700712589072</v>
      </c>
      <c r="I57" s="112">
        <v>0.13191899710703955</v>
      </c>
      <c r="J57" s="517">
        <v>0.15637513171759748</v>
      </c>
      <c r="K57" s="124"/>
      <c r="L57" s="281">
        <v>0.11115086463923673</v>
      </c>
      <c r="M57" s="124"/>
      <c r="N57" s="513">
        <v>0.13369223867205024</v>
      </c>
      <c r="O57" s="225">
        <v>0.14383838383838385</v>
      </c>
    </row>
    <row r="58" spans="1:15" ht="15">
      <c r="A58" s="10" t="s">
        <v>20</v>
      </c>
      <c r="B58" s="93">
        <v>1.7323679270581923E-2</v>
      </c>
      <c r="C58" s="94">
        <v>1.6239374362461749E-2</v>
      </c>
      <c r="D58" s="93">
        <v>1.7870695210138184E-2</v>
      </c>
      <c r="E58" s="276">
        <v>1.7523861841653506E-2</v>
      </c>
      <c r="F58" s="132"/>
      <c r="G58" s="282">
        <v>1.8293631158549515E-2</v>
      </c>
      <c r="H58" s="371">
        <v>1.6919679823350815E-2</v>
      </c>
      <c r="I58" s="425">
        <v>1.7186629526462396E-2</v>
      </c>
      <c r="J58" s="518">
        <v>1.7666522802474462E-2</v>
      </c>
      <c r="K58" s="132"/>
      <c r="L58" s="282">
        <v>1.7236036301925772E-2</v>
      </c>
      <c r="M58" s="132"/>
      <c r="N58" s="514">
        <v>1.7224123402864954E-2</v>
      </c>
      <c r="O58" s="297">
        <v>1.75111157976134E-2</v>
      </c>
    </row>
    <row r="59" spans="1:15" ht="15">
      <c r="A59" s="10" t="s">
        <v>108</v>
      </c>
      <c r="B59" s="86">
        <v>0.40436456996148912</v>
      </c>
      <c r="C59" s="87">
        <v>0.40322580645161288</v>
      </c>
      <c r="D59" s="86">
        <v>0.39136302294197034</v>
      </c>
      <c r="E59" s="275">
        <v>0.3501199040767386</v>
      </c>
      <c r="F59" s="124"/>
      <c r="G59" s="281">
        <v>0.35378590078328986</v>
      </c>
      <c r="H59" s="370">
        <v>0.36197183098591551</v>
      </c>
      <c r="I59" s="112">
        <v>0.35014005602240894</v>
      </c>
      <c r="J59" s="517">
        <v>0.30422919508867668</v>
      </c>
      <c r="K59" s="124"/>
      <c r="L59" s="281">
        <v>0.30127298444130129</v>
      </c>
      <c r="M59" s="124"/>
      <c r="N59" s="513">
        <v>0.38734667527437056</v>
      </c>
      <c r="O59" s="225">
        <v>0.34245638043106397</v>
      </c>
    </row>
    <row r="60" spans="1:15" ht="15">
      <c r="A60" s="10" t="s">
        <v>198</v>
      </c>
      <c r="B60" s="93">
        <v>-8.0450522928399032E-5</v>
      </c>
      <c r="C60" s="94">
        <v>-2.3665419925195511E-3</v>
      </c>
      <c r="D60" s="93">
        <v>-4.8686188873773895E-4</v>
      </c>
      <c r="E60" s="276">
        <v>-1.9501476344159856E-3</v>
      </c>
      <c r="F60" s="132"/>
      <c r="G60" s="282">
        <v>-1.3006291086449422E-3</v>
      </c>
      <c r="H60" s="371">
        <v>-1.0488545404361027E-3</v>
      </c>
      <c r="I60" s="425">
        <v>5.5710306406685242E-5</v>
      </c>
      <c r="J60" s="518">
        <v>1.7263703064307294E-4</v>
      </c>
      <c r="K60" s="132"/>
      <c r="L60" s="282">
        <v>3.5121375341252859E-3</v>
      </c>
      <c r="M60" s="132"/>
      <c r="N60" s="514">
        <v>-1.2243985486062149E-3</v>
      </c>
      <c r="O60" s="297">
        <v>-5.3426126078627795E-4</v>
      </c>
    </row>
    <row r="61" spans="1:15" ht="15">
      <c r="A61" s="10" t="s">
        <v>22</v>
      </c>
      <c r="B61" s="86">
        <v>1.3050075872534143E-2</v>
      </c>
      <c r="C61" s="87">
        <v>1.1813238327395462E-2</v>
      </c>
      <c r="D61" s="86">
        <v>1.0025690832758945E-2</v>
      </c>
      <c r="E61" s="275">
        <v>1.1527377521613832E-2</v>
      </c>
      <c r="F61" s="132"/>
      <c r="G61" s="281">
        <v>1.2633063998973964E-2</v>
      </c>
      <c r="H61" s="370">
        <v>1.2203693054756885E-2</v>
      </c>
      <c r="I61" s="112">
        <v>1.6083254493850521E-2</v>
      </c>
      <c r="J61" s="517">
        <v>1.0430777567054999E-2</v>
      </c>
      <c r="K61" s="132"/>
      <c r="L61" s="281">
        <v>1.0287505109687968E-2</v>
      </c>
      <c r="M61" s="132"/>
    </row>
    <row r="62" spans="1:15" s="349" customFormat="1" ht="15">
      <c r="A62" s="389" t="s">
        <v>199</v>
      </c>
      <c r="B62" s="86">
        <v>1.4021244309559939E-2</v>
      </c>
      <c r="C62" s="370">
        <v>1.2813300831301956E-2</v>
      </c>
      <c r="D62" s="86">
        <v>1.2093489567015477E-2</v>
      </c>
      <c r="E62" s="275">
        <v>1.2079220062542155E-2</v>
      </c>
      <c r="F62" s="132"/>
      <c r="G62" s="281">
        <v>1.3210209054764653E-2</v>
      </c>
      <c r="H62" s="370">
        <v>1.2778736182991503E-2</v>
      </c>
      <c r="I62" s="112">
        <v>1.6146326080100915E-2</v>
      </c>
      <c r="J62" s="517">
        <v>1.6188024925494447E-2</v>
      </c>
      <c r="K62" s="132"/>
      <c r="L62" s="281">
        <v>1.2126992778307671E-2</v>
      </c>
      <c r="M62" s="132"/>
    </row>
    <row r="63" spans="1:15" ht="15">
      <c r="A63" s="4"/>
      <c r="B63" s="103"/>
      <c r="C63" s="103"/>
      <c r="D63" s="103"/>
      <c r="E63" s="259"/>
      <c r="F63" s="133"/>
      <c r="G63" s="283"/>
      <c r="K63" s="133"/>
      <c r="L63" s="283"/>
      <c r="M63" s="133"/>
    </row>
    <row r="64" spans="1:15" ht="15">
      <c r="A64" s="7" t="s">
        <v>68</v>
      </c>
      <c r="B64" s="555" t="s">
        <v>75</v>
      </c>
      <c r="C64" s="556"/>
      <c r="D64" s="556"/>
      <c r="E64" s="557"/>
      <c r="F64" s="117"/>
      <c r="G64" s="555" t="s">
        <v>140</v>
      </c>
      <c r="H64" s="556"/>
      <c r="I64" s="556"/>
      <c r="J64" s="556"/>
      <c r="K64" s="117"/>
      <c r="L64" s="532"/>
      <c r="M64" s="117"/>
    </row>
    <row r="65" spans="1:15" ht="15">
      <c r="A65" s="4"/>
      <c r="B65" s="34" t="s">
        <v>76</v>
      </c>
      <c r="C65" s="35" t="s">
        <v>77</v>
      </c>
      <c r="D65" s="35" t="s">
        <v>78</v>
      </c>
      <c r="E65" s="39" t="s">
        <v>79</v>
      </c>
      <c r="F65" s="118"/>
      <c r="G65" s="34" t="s">
        <v>76</v>
      </c>
      <c r="H65" s="359" t="s">
        <v>77</v>
      </c>
      <c r="I65" s="422" t="s">
        <v>78</v>
      </c>
      <c r="J65" s="422" t="s">
        <v>79</v>
      </c>
      <c r="K65" s="118"/>
      <c r="L65" s="525" t="s">
        <v>76</v>
      </c>
      <c r="M65" s="118"/>
    </row>
    <row r="66" spans="1:15" ht="15">
      <c r="A66" s="10" t="s">
        <v>69</v>
      </c>
      <c r="B66" s="52">
        <v>14901</v>
      </c>
      <c r="C66" s="53">
        <v>14633</v>
      </c>
      <c r="D66" s="52">
        <v>14081</v>
      </c>
      <c r="E66" s="277">
        <v>14167</v>
      </c>
      <c r="F66" s="126"/>
      <c r="G66" s="284">
        <v>13925</v>
      </c>
      <c r="H66" s="367">
        <v>14196</v>
      </c>
      <c r="I66" s="130">
        <v>14380</v>
      </c>
      <c r="J66" s="519">
        <v>13141</v>
      </c>
      <c r="K66" s="372"/>
      <c r="L66" s="284">
        <v>13454</v>
      </c>
      <c r="M66" s="372"/>
    </row>
    <row r="67" spans="1:15" ht="15">
      <c r="A67" s="10" t="s">
        <v>19</v>
      </c>
      <c r="B67" s="52">
        <v>9348</v>
      </c>
      <c r="C67" s="53">
        <v>9030</v>
      </c>
      <c r="D67" s="52">
        <v>8905</v>
      </c>
      <c r="E67" s="277">
        <v>9429</v>
      </c>
      <c r="F67" s="126"/>
      <c r="G67" s="284">
        <v>8901</v>
      </c>
      <c r="H67" s="367">
        <v>8523</v>
      </c>
      <c r="I67" s="130">
        <v>8411</v>
      </c>
      <c r="J67" s="519">
        <v>7932</v>
      </c>
      <c r="K67" s="372"/>
      <c r="L67" s="284">
        <v>7977</v>
      </c>
      <c r="M67" s="372"/>
    </row>
    <row r="68" spans="1:15" ht="15">
      <c r="A68" s="10" t="s">
        <v>120</v>
      </c>
      <c r="B68" s="52">
        <v>6979</v>
      </c>
      <c r="C68" s="53">
        <v>5624</v>
      </c>
      <c r="D68" s="52">
        <v>6943</v>
      </c>
      <c r="E68" s="277">
        <v>5683</v>
      </c>
      <c r="F68" s="126"/>
      <c r="G68" s="284">
        <v>6381</v>
      </c>
      <c r="H68" s="367">
        <v>5459</v>
      </c>
      <c r="I68" s="130">
        <v>6028</v>
      </c>
      <c r="J68" s="519">
        <v>5019</v>
      </c>
      <c r="K68" s="372"/>
      <c r="L68" s="284">
        <v>4577</v>
      </c>
      <c r="M68" s="372"/>
    </row>
    <row r="69" spans="1:15" s="349" customFormat="1" ht="15">
      <c r="A69" s="389" t="s">
        <v>183</v>
      </c>
      <c r="B69" s="366">
        <v>3162</v>
      </c>
      <c r="C69" s="367">
        <v>3031</v>
      </c>
      <c r="D69" s="366">
        <v>3025</v>
      </c>
      <c r="E69" s="277">
        <v>3068</v>
      </c>
      <c r="F69" s="372"/>
      <c r="G69" s="284">
        <v>3032</v>
      </c>
      <c r="H69" s="367">
        <v>1247</v>
      </c>
      <c r="I69" s="130">
        <v>1881</v>
      </c>
      <c r="J69" s="519">
        <v>1433</v>
      </c>
      <c r="K69" s="372"/>
      <c r="L69" s="284">
        <v>2642</v>
      </c>
      <c r="M69" s="372"/>
    </row>
    <row r="70" spans="1:15" ht="15">
      <c r="A70" s="10" t="s">
        <v>121</v>
      </c>
      <c r="B70" s="52">
        <v>682</v>
      </c>
      <c r="C70" s="53">
        <v>683</v>
      </c>
      <c r="D70" s="52">
        <v>685</v>
      </c>
      <c r="E70" s="277">
        <v>687</v>
      </c>
      <c r="F70" s="126"/>
      <c r="G70" s="284">
        <v>668</v>
      </c>
      <c r="H70" s="367">
        <v>669</v>
      </c>
      <c r="I70" s="130">
        <v>668</v>
      </c>
      <c r="J70" s="519">
        <v>666</v>
      </c>
      <c r="K70" s="372"/>
      <c r="L70" s="284">
        <v>619</v>
      </c>
      <c r="M70" s="372"/>
    </row>
    <row r="71" spans="1:15" s="331" customFormat="1" ht="15">
      <c r="A71" s="338" t="s">
        <v>169</v>
      </c>
      <c r="B71" s="339">
        <v>215</v>
      </c>
      <c r="C71" s="340">
        <v>189</v>
      </c>
      <c r="D71" s="339">
        <v>160</v>
      </c>
      <c r="E71" s="342">
        <v>188</v>
      </c>
      <c r="F71" s="341"/>
      <c r="G71" s="339">
        <v>197</v>
      </c>
      <c r="H71" s="367">
        <v>191</v>
      </c>
      <c r="I71" s="130">
        <v>255</v>
      </c>
      <c r="J71" s="519">
        <v>154</v>
      </c>
      <c r="K71" s="372"/>
      <c r="L71" s="284">
        <v>151</v>
      </c>
      <c r="M71" s="372"/>
      <c r="O71" s="349"/>
    </row>
    <row r="72" spans="1:15" s="349" customFormat="1" ht="15">
      <c r="A72" s="389" t="s">
        <v>200</v>
      </c>
      <c r="B72" s="366">
        <v>231</v>
      </c>
      <c r="C72" s="367">
        <v>205</v>
      </c>
      <c r="D72" s="366">
        <v>193</v>
      </c>
      <c r="E72" s="373">
        <v>197</v>
      </c>
      <c r="F72" s="372"/>
      <c r="G72" s="366">
        <v>206</v>
      </c>
      <c r="H72" s="367">
        <v>200</v>
      </c>
      <c r="I72" s="130">
        <v>256</v>
      </c>
      <c r="J72" s="519">
        <v>239</v>
      </c>
      <c r="K72" s="372"/>
      <c r="L72" s="284">
        <v>178</v>
      </c>
      <c r="M72" s="372"/>
    </row>
    <row r="73" spans="1:15" s="331" customFormat="1" ht="15">
      <c r="A73" s="338" t="s">
        <v>170</v>
      </c>
      <c r="B73" s="339">
        <v>1513</v>
      </c>
      <c r="C73" s="340">
        <v>1295</v>
      </c>
      <c r="D73" s="339">
        <v>1778</v>
      </c>
      <c r="E73" s="342">
        <v>2072</v>
      </c>
      <c r="F73" s="341"/>
      <c r="G73" s="339">
        <v>1816</v>
      </c>
      <c r="H73" s="367">
        <v>1568</v>
      </c>
      <c r="I73" s="130">
        <v>1589</v>
      </c>
      <c r="J73" s="519">
        <v>1770</v>
      </c>
      <c r="K73" s="372"/>
      <c r="L73" s="284">
        <v>1255</v>
      </c>
      <c r="M73" s="372"/>
      <c r="O73" s="349"/>
    </row>
    <row r="75" spans="1:15" ht="17.25" customHeight="1">
      <c r="A75" s="69" t="s">
        <v>130</v>
      </c>
      <c r="B75" s="69"/>
      <c r="C75" s="69"/>
      <c r="D75" s="69"/>
      <c r="E75" s="69"/>
      <c r="F75" s="69"/>
      <c r="G75" s="69"/>
      <c r="H75" s="69"/>
      <c r="I75" s="69"/>
      <c r="J75" s="69"/>
      <c r="K75" s="69"/>
      <c r="L75" s="69"/>
      <c r="M75" s="69"/>
      <c r="N75" s="69"/>
      <c r="O75" s="69"/>
    </row>
    <row r="76" spans="1:15" s="90" customFormat="1" ht="6" customHeight="1" thickBot="1">
      <c r="A76" s="89"/>
      <c r="B76" s="89"/>
      <c r="C76" s="89"/>
      <c r="D76" s="89"/>
      <c r="E76" s="89"/>
      <c r="F76" s="131"/>
      <c r="G76" s="89"/>
      <c r="H76" s="89"/>
      <c r="I76" s="89"/>
      <c r="J76" s="89"/>
      <c r="K76" s="131"/>
      <c r="L76" s="89"/>
      <c r="M76" s="131"/>
    </row>
    <row r="77" spans="1:15" ht="15.75" thickTop="1">
      <c r="A77" s="7" t="s">
        <v>66</v>
      </c>
      <c r="B77" s="555" t="s">
        <v>75</v>
      </c>
      <c r="C77" s="556"/>
      <c r="D77" s="556"/>
      <c r="E77" s="556"/>
      <c r="F77" s="117"/>
      <c r="G77" s="555" t="s">
        <v>140</v>
      </c>
      <c r="H77" s="556"/>
      <c r="I77" s="556"/>
      <c r="J77" s="556"/>
      <c r="K77" s="117"/>
      <c r="L77" s="532" t="s">
        <v>218</v>
      </c>
      <c r="M77" s="117"/>
      <c r="N77" s="113" t="s">
        <v>75</v>
      </c>
      <c r="O77" s="301" t="s">
        <v>140</v>
      </c>
    </row>
    <row r="78" spans="1:15" ht="15">
      <c r="A78" s="3"/>
      <c r="B78" s="34" t="s">
        <v>70</v>
      </c>
      <c r="C78" s="35" t="s">
        <v>71</v>
      </c>
      <c r="D78" s="35" t="s">
        <v>72</v>
      </c>
      <c r="E78" s="35" t="s">
        <v>73</v>
      </c>
      <c r="F78" s="118"/>
      <c r="G78" s="34" t="s">
        <v>70</v>
      </c>
      <c r="H78" s="359" t="s">
        <v>71</v>
      </c>
      <c r="I78" s="359" t="s">
        <v>72</v>
      </c>
      <c r="J78" s="359" t="s">
        <v>73</v>
      </c>
      <c r="K78" s="118"/>
      <c r="L78" s="525" t="s">
        <v>70</v>
      </c>
      <c r="M78" s="118"/>
      <c r="N78" s="501" t="s">
        <v>109</v>
      </c>
      <c r="O78" s="300" t="s">
        <v>109</v>
      </c>
    </row>
    <row r="79" spans="1:15" ht="15">
      <c r="A79" s="10" t="s">
        <v>0</v>
      </c>
      <c r="B79" s="18">
        <v>11.6</v>
      </c>
      <c r="C79" s="19">
        <v>12.3</v>
      </c>
      <c r="D79" s="18">
        <v>11.6</v>
      </c>
      <c r="E79" s="140">
        <v>12.7</v>
      </c>
      <c r="F79" s="119"/>
      <c r="G79" s="278">
        <v>11.8</v>
      </c>
      <c r="H79" s="357">
        <v>11.9</v>
      </c>
      <c r="I79" s="110">
        <v>10.9</v>
      </c>
      <c r="J79" s="515">
        <v>9.1999999999999993</v>
      </c>
      <c r="K79" s="119"/>
      <c r="L79" s="278">
        <v>9</v>
      </c>
      <c r="M79" s="119"/>
      <c r="N79" s="493">
        <v>48.1</v>
      </c>
      <c r="O79" s="220">
        <v>43.7</v>
      </c>
    </row>
    <row r="80" spans="1:15" ht="15">
      <c r="A80" s="10" t="s">
        <v>1</v>
      </c>
      <c r="B80" s="18">
        <v>0</v>
      </c>
      <c r="C80" s="19">
        <v>0</v>
      </c>
      <c r="D80" s="18">
        <v>0.4</v>
      </c>
      <c r="E80" s="140">
        <v>0.2</v>
      </c>
      <c r="F80" s="119"/>
      <c r="G80" s="278">
        <v>0.1</v>
      </c>
      <c r="H80" s="357">
        <v>0</v>
      </c>
      <c r="I80" s="110">
        <v>0.3</v>
      </c>
      <c r="J80" s="515">
        <v>0</v>
      </c>
      <c r="K80" s="119"/>
      <c r="L80" s="278">
        <v>0</v>
      </c>
      <c r="M80" s="119"/>
      <c r="N80" s="493">
        <v>0.6</v>
      </c>
      <c r="O80" s="220">
        <v>0.4</v>
      </c>
    </row>
    <row r="81" spans="1:15" ht="15">
      <c r="A81" s="13" t="s">
        <v>2</v>
      </c>
      <c r="B81" s="63">
        <v>11.6</v>
      </c>
      <c r="C81" s="64">
        <v>12.3</v>
      </c>
      <c r="D81" s="63">
        <v>12</v>
      </c>
      <c r="E81" s="156">
        <v>12.9</v>
      </c>
      <c r="F81" s="120"/>
      <c r="G81" s="279">
        <v>11.8</v>
      </c>
      <c r="H81" s="368">
        <v>11.9</v>
      </c>
      <c r="I81" s="111">
        <v>11.2</v>
      </c>
      <c r="J81" s="516">
        <v>9.1999999999999993</v>
      </c>
      <c r="K81" s="120"/>
      <c r="L81" s="279">
        <v>9</v>
      </c>
      <c r="M81" s="120"/>
      <c r="N81" s="512">
        <v>48.7</v>
      </c>
      <c r="O81" s="221">
        <v>44.1</v>
      </c>
    </row>
    <row r="82" spans="1:15" ht="21">
      <c r="A82" s="14" t="s">
        <v>9</v>
      </c>
      <c r="B82" s="18">
        <v>21.3</v>
      </c>
      <c r="C82" s="19">
        <v>6.7</v>
      </c>
      <c r="D82" s="18">
        <v>-1</v>
      </c>
      <c r="E82" s="140">
        <v>0.5</v>
      </c>
      <c r="F82" s="119"/>
      <c r="G82" s="278">
        <v>7.9</v>
      </c>
      <c r="H82" s="357">
        <v>34.200000000000003</v>
      </c>
      <c r="I82" s="110">
        <v>50.4</v>
      </c>
      <c r="J82" s="515">
        <v>8.3000000000000007</v>
      </c>
      <c r="K82" s="119"/>
      <c r="L82" s="278">
        <v>-7</v>
      </c>
      <c r="M82" s="119"/>
      <c r="N82" s="493">
        <v>27.6</v>
      </c>
      <c r="O82" s="220">
        <v>100.7</v>
      </c>
    </row>
    <row r="83" spans="1:15" ht="15">
      <c r="A83" s="13" t="s">
        <v>3</v>
      </c>
      <c r="B83" s="63">
        <v>32.9</v>
      </c>
      <c r="C83" s="64">
        <v>19</v>
      </c>
      <c r="D83" s="63">
        <v>11</v>
      </c>
      <c r="E83" s="156">
        <v>13.4</v>
      </c>
      <c r="F83" s="120"/>
      <c r="G83" s="279">
        <v>19.7</v>
      </c>
      <c r="H83" s="368">
        <v>46</v>
      </c>
      <c r="I83" s="111">
        <v>61.6</v>
      </c>
      <c r="J83" s="516">
        <v>17.5</v>
      </c>
      <c r="K83" s="120"/>
      <c r="L83" s="279">
        <v>2</v>
      </c>
      <c r="M83" s="120"/>
      <c r="N83" s="512">
        <v>76.3</v>
      </c>
      <c r="O83" s="221">
        <v>144.80000000000001</v>
      </c>
    </row>
    <row r="84" spans="1:15" ht="15">
      <c r="A84" s="13" t="s">
        <v>4</v>
      </c>
      <c r="B84" s="63">
        <v>-7.5</v>
      </c>
      <c r="C84" s="64">
        <v>-6.9</v>
      </c>
      <c r="D84" s="63">
        <v>-7.6</v>
      </c>
      <c r="E84" s="156">
        <v>-9.4</v>
      </c>
      <c r="F84" s="120"/>
      <c r="G84" s="279">
        <v>-9.4</v>
      </c>
      <c r="H84" s="368">
        <v>-7.8</v>
      </c>
      <c r="I84" s="111">
        <v>-7.5</v>
      </c>
      <c r="J84" s="516">
        <v>-7.3</v>
      </c>
      <c r="K84" s="120"/>
      <c r="L84" s="279">
        <v>-6.8</v>
      </c>
      <c r="M84" s="120"/>
      <c r="N84" s="512">
        <v>-31.5</v>
      </c>
      <c r="O84" s="221">
        <v>-32</v>
      </c>
    </row>
    <row r="85" spans="1:15" ht="15">
      <c r="A85" s="10" t="s">
        <v>5</v>
      </c>
      <c r="B85" s="18">
        <v>-3.4</v>
      </c>
      <c r="C85" s="19">
        <v>-0.6</v>
      </c>
      <c r="D85" s="18">
        <v>-0.5</v>
      </c>
      <c r="E85" s="140">
        <v>-0.6</v>
      </c>
      <c r="F85" s="119"/>
      <c r="G85" s="278">
        <v>-3.9</v>
      </c>
      <c r="H85" s="357">
        <v>-0.7</v>
      </c>
      <c r="I85" s="110">
        <v>-0.2</v>
      </c>
      <c r="J85" s="515">
        <v>-0.6</v>
      </c>
      <c r="K85" s="119"/>
      <c r="L85" s="278">
        <v>-4.7</v>
      </c>
      <c r="M85" s="119"/>
      <c r="N85" s="493">
        <v>-5.2</v>
      </c>
      <c r="O85" s="220">
        <v>-5.3999999999999995</v>
      </c>
    </row>
    <row r="86" spans="1:15" ht="15">
      <c r="A86" s="10" t="s">
        <v>10</v>
      </c>
      <c r="B86" s="18">
        <v>0.8</v>
      </c>
      <c r="C86" s="19">
        <v>0.5</v>
      </c>
      <c r="D86" s="18">
        <v>-1</v>
      </c>
      <c r="E86" s="140">
        <v>0</v>
      </c>
      <c r="F86" s="119"/>
      <c r="G86" s="278">
        <v>-0.4</v>
      </c>
      <c r="H86" s="357">
        <v>0.7</v>
      </c>
      <c r="I86" s="110">
        <v>0.7</v>
      </c>
      <c r="J86" s="515">
        <v>0.7</v>
      </c>
      <c r="K86" s="119"/>
      <c r="L86" s="278">
        <v>-0.4</v>
      </c>
      <c r="M86" s="119"/>
      <c r="N86" s="493">
        <v>0.2</v>
      </c>
      <c r="O86" s="220">
        <v>1.7</v>
      </c>
    </row>
    <row r="87" spans="1:15" ht="15">
      <c r="A87" s="13" t="s">
        <v>6</v>
      </c>
      <c r="B87" s="63">
        <v>22.8</v>
      </c>
      <c r="C87" s="64">
        <v>12</v>
      </c>
      <c r="D87" s="63">
        <v>1.9000000000000001</v>
      </c>
      <c r="E87" s="156">
        <v>3.4</v>
      </c>
      <c r="F87" s="120"/>
      <c r="G87" s="279">
        <v>6.1</v>
      </c>
      <c r="H87" s="368">
        <v>38.200000000000003</v>
      </c>
      <c r="I87" s="111">
        <v>54.6</v>
      </c>
      <c r="J87" s="516">
        <v>10.4</v>
      </c>
      <c r="K87" s="120"/>
      <c r="L87" s="279">
        <v>-9.9</v>
      </c>
      <c r="M87" s="120"/>
      <c r="N87" s="512">
        <v>39.799999999999997</v>
      </c>
      <c r="O87" s="221">
        <v>109.3</v>
      </c>
    </row>
    <row r="88" spans="1:15" ht="15">
      <c r="A88" s="10" t="s">
        <v>7</v>
      </c>
      <c r="B88" s="18">
        <v>-5.7</v>
      </c>
      <c r="C88" s="19">
        <v>-3</v>
      </c>
      <c r="D88" s="18">
        <v>-0.4</v>
      </c>
      <c r="E88" s="140">
        <v>-0.8</v>
      </c>
      <c r="F88" s="119"/>
      <c r="G88" s="278">
        <v>-1.5</v>
      </c>
      <c r="H88" s="357">
        <v>-9.6</v>
      </c>
      <c r="I88" s="110">
        <v>-13.7</v>
      </c>
      <c r="J88" s="515">
        <v>-2.6</v>
      </c>
      <c r="K88" s="119"/>
      <c r="L88" s="278">
        <v>2.5</v>
      </c>
      <c r="M88" s="119"/>
      <c r="N88" s="493">
        <v>-10</v>
      </c>
      <c r="O88" s="220">
        <v>-27.3</v>
      </c>
    </row>
    <row r="89" spans="1:15" ht="15">
      <c r="A89" s="13" t="s">
        <v>8</v>
      </c>
      <c r="B89" s="63">
        <v>17.100000000000001</v>
      </c>
      <c r="C89" s="64">
        <v>9</v>
      </c>
      <c r="D89" s="63">
        <v>1.5</v>
      </c>
      <c r="E89" s="156">
        <v>2.6</v>
      </c>
      <c r="F89" s="120"/>
      <c r="G89" s="279">
        <v>4.5999999999999996</v>
      </c>
      <c r="H89" s="368">
        <v>28.7</v>
      </c>
      <c r="I89" s="111">
        <v>41</v>
      </c>
      <c r="J89" s="516">
        <v>7.8</v>
      </c>
      <c r="K89" s="120"/>
      <c r="L89" s="279">
        <v>-7.4</v>
      </c>
      <c r="M89" s="120"/>
      <c r="N89" s="512">
        <v>29.799999999999997</v>
      </c>
      <c r="O89" s="221">
        <v>82.1</v>
      </c>
    </row>
    <row r="90" spans="1:15" ht="15.75" thickBot="1">
      <c r="A90" s="4"/>
      <c r="F90" s="133"/>
      <c r="G90" s="283"/>
      <c r="K90" s="133"/>
      <c r="L90" s="283"/>
      <c r="M90" s="133"/>
      <c r="N90" s="259"/>
      <c r="O90" s="259"/>
    </row>
    <row r="91" spans="1:15" ht="15.75" thickTop="1">
      <c r="A91" s="7" t="s">
        <v>67</v>
      </c>
      <c r="B91" s="555" t="s">
        <v>75</v>
      </c>
      <c r="C91" s="556"/>
      <c r="D91" s="556"/>
      <c r="E91" s="556"/>
      <c r="F91" s="117"/>
      <c r="G91" s="555" t="s">
        <v>140</v>
      </c>
      <c r="H91" s="556"/>
      <c r="I91" s="556"/>
      <c r="J91" s="556"/>
      <c r="K91" s="117"/>
      <c r="L91" s="532" t="s">
        <v>218</v>
      </c>
      <c r="M91" s="117"/>
      <c r="N91" s="113" t="s">
        <v>75</v>
      </c>
      <c r="O91" s="301" t="s">
        <v>140</v>
      </c>
    </row>
    <row r="92" spans="1:15" ht="15">
      <c r="A92" s="4"/>
      <c r="B92" s="34" t="s">
        <v>70</v>
      </c>
      <c r="C92" s="35" t="s">
        <v>71</v>
      </c>
      <c r="D92" s="35" t="s">
        <v>72</v>
      </c>
      <c r="E92" s="35" t="s">
        <v>73</v>
      </c>
      <c r="F92" s="118"/>
      <c r="G92" s="34" t="s">
        <v>70</v>
      </c>
      <c r="H92" s="359" t="s">
        <v>71</v>
      </c>
      <c r="I92" s="359" t="s">
        <v>72</v>
      </c>
      <c r="J92" s="359" t="s">
        <v>73</v>
      </c>
      <c r="K92" s="118"/>
      <c r="L92" s="525" t="s">
        <v>70</v>
      </c>
      <c r="M92" s="118"/>
      <c r="N92" s="501" t="s">
        <v>109</v>
      </c>
      <c r="O92" s="300" t="s">
        <v>109</v>
      </c>
    </row>
    <row r="93" spans="1:15" ht="15">
      <c r="A93" s="10" t="s">
        <v>141</v>
      </c>
      <c r="B93" s="86">
        <v>0.20206794682422455</v>
      </c>
      <c r="C93" s="87">
        <v>0.11594202898550725</v>
      </c>
      <c r="D93" s="86">
        <v>1.8292682926829267E-2</v>
      </c>
      <c r="E93" s="141">
        <v>3.1137724550898204E-2</v>
      </c>
      <c r="F93" s="124"/>
      <c r="G93" s="281">
        <v>5.5338345864661652E-2</v>
      </c>
      <c r="H93" s="370">
        <v>0.3411589895988113</v>
      </c>
      <c r="I93" s="112">
        <v>0.47194244604316549</v>
      </c>
      <c r="J93" s="517">
        <v>9.1495601173020524E-2</v>
      </c>
      <c r="K93" s="124"/>
      <c r="L93" s="281">
        <v>-8.0108254397834922E-2</v>
      </c>
      <c r="M93" s="124"/>
      <c r="N93" s="513">
        <v>8.6627906976744176E-2</v>
      </c>
      <c r="O93" s="225">
        <v>0.25696400625978089</v>
      </c>
    </row>
    <row r="94" spans="1:15" ht="15">
      <c r="A94" s="10" t="s">
        <v>20</v>
      </c>
      <c r="B94" s="93">
        <v>6.8649208462790347E-3</v>
      </c>
      <c r="C94" s="94">
        <v>7.9406068431245973E-3</v>
      </c>
      <c r="D94" s="93">
        <v>7.2049689440993785E-3</v>
      </c>
      <c r="E94" s="154">
        <v>7.5170168688961231E-3</v>
      </c>
      <c r="F94" s="132"/>
      <c r="G94" s="282">
        <v>7.1095044434402776E-3</v>
      </c>
      <c r="H94" s="371">
        <v>7.5043354879394614E-3</v>
      </c>
      <c r="I94" s="425">
        <v>6.8943706514864016E-3</v>
      </c>
      <c r="J94" s="518">
        <v>6.8173397554649861E-3</v>
      </c>
      <c r="K94" s="132"/>
      <c r="L94" s="282">
        <v>6.0913705583756344E-3</v>
      </c>
      <c r="M94" s="132"/>
      <c r="N94" s="514">
        <v>7.3567085993958628E-3</v>
      </c>
      <c r="O94" s="297">
        <v>7.0757772020725394E-3</v>
      </c>
    </row>
    <row r="95" spans="1:15" ht="15">
      <c r="A95" s="10" t="s">
        <v>108</v>
      </c>
      <c r="B95" s="86">
        <v>0.22796352583586627</v>
      </c>
      <c r="C95" s="87">
        <v>0.36315789473684212</v>
      </c>
      <c r="D95" s="86">
        <v>0.69090909090909092</v>
      </c>
      <c r="E95" s="141">
        <v>0.70149253731343286</v>
      </c>
      <c r="F95" s="124"/>
      <c r="G95" s="281">
        <v>0.47715736040609141</v>
      </c>
      <c r="H95" s="370">
        <v>0.16956521739130434</v>
      </c>
      <c r="I95" s="112">
        <v>0.12175324675324675</v>
      </c>
      <c r="J95" s="517">
        <v>0.41714285714285715</v>
      </c>
      <c r="K95" s="124"/>
      <c r="L95" s="281">
        <v>3.4</v>
      </c>
      <c r="M95" s="124"/>
      <c r="N95" s="513">
        <v>0.41284403669724773</v>
      </c>
      <c r="O95" s="225">
        <v>0.22099447513812154</v>
      </c>
    </row>
    <row r="96" spans="1:15" ht="15">
      <c r="A96" s="10" t="s">
        <v>198</v>
      </c>
      <c r="B96" s="93">
        <v>-4.7344281698476106E-4</v>
      </c>
      <c r="C96" s="94">
        <v>-3.2278889606197545E-4</v>
      </c>
      <c r="D96" s="93">
        <v>6.2111801242236027E-4</v>
      </c>
      <c r="E96" s="154">
        <v>0</v>
      </c>
      <c r="F96" s="132"/>
      <c r="G96" s="282">
        <v>2.4100015062509416E-4</v>
      </c>
      <c r="H96" s="371">
        <v>-4.4143149929055649E-4</v>
      </c>
      <c r="I96" s="425">
        <v>-4.4275774826059455E-4</v>
      </c>
      <c r="J96" s="518">
        <v>-5.1871063356798814E-4</v>
      </c>
      <c r="K96" s="132"/>
      <c r="L96" s="282">
        <v>2.7072758037225043E-4</v>
      </c>
      <c r="M96" s="132"/>
      <c r="N96" s="514">
        <v>-3.0589224945512942E-5</v>
      </c>
      <c r="O96" s="297">
        <v>-2.7525906735751293E-4</v>
      </c>
    </row>
    <row r="97" spans="1:15" ht="15">
      <c r="A97" s="10" t="s">
        <v>22</v>
      </c>
      <c r="B97" s="86">
        <v>0</v>
      </c>
      <c r="C97" s="87">
        <v>0</v>
      </c>
      <c r="D97" s="86">
        <v>0</v>
      </c>
      <c r="E97" s="141">
        <v>0</v>
      </c>
      <c r="F97" s="124"/>
      <c r="G97" s="281">
        <v>0</v>
      </c>
      <c r="H97" s="370">
        <v>0</v>
      </c>
      <c r="I97" s="112">
        <v>0</v>
      </c>
      <c r="J97" s="517">
        <v>0</v>
      </c>
      <c r="K97" s="124"/>
      <c r="L97" s="281">
        <v>0</v>
      </c>
      <c r="M97" s="124"/>
    </row>
    <row r="98" spans="1:15" s="349" customFormat="1" ht="15">
      <c r="A98" s="389" t="s">
        <v>199</v>
      </c>
      <c r="B98" s="86">
        <v>0</v>
      </c>
      <c r="C98" s="370">
        <v>0</v>
      </c>
      <c r="D98" s="86">
        <v>0</v>
      </c>
      <c r="E98" s="141">
        <v>0</v>
      </c>
      <c r="F98" s="124"/>
      <c r="G98" s="281">
        <v>0</v>
      </c>
      <c r="H98" s="370">
        <v>0</v>
      </c>
      <c r="I98" s="112">
        <v>0</v>
      </c>
      <c r="J98" s="517">
        <v>0</v>
      </c>
      <c r="K98" s="124"/>
      <c r="L98" s="281">
        <v>0</v>
      </c>
      <c r="M98" s="124"/>
    </row>
    <row r="99" spans="1:15" ht="15">
      <c r="A99" s="4"/>
      <c r="F99" s="133"/>
      <c r="G99" s="283"/>
      <c r="K99" s="133"/>
      <c r="L99" s="283"/>
      <c r="M99" s="133"/>
    </row>
    <row r="100" spans="1:15" ht="15">
      <c r="A100" s="7" t="s">
        <v>68</v>
      </c>
      <c r="B100" s="555" t="s">
        <v>75</v>
      </c>
      <c r="C100" s="556"/>
      <c r="D100" s="556"/>
      <c r="E100" s="556"/>
      <c r="F100" s="117"/>
      <c r="G100" s="555" t="s">
        <v>140</v>
      </c>
      <c r="H100" s="556"/>
      <c r="I100" s="556"/>
      <c r="J100" s="556"/>
      <c r="K100" s="117"/>
      <c r="L100" s="532" t="s">
        <v>218</v>
      </c>
      <c r="M100" s="117"/>
    </row>
    <row r="101" spans="1:15" ht="15">
      <c r="A101" s="4"/>
      <c r="B101" s="34" t="s">
        <v>76</v>
      </c>
      <c r="C101" s="35" t="s">
        <v>77</v>
      </c>
      <c r="D101" s="35" t="s">
        <v>78</v>
      </c>
      <c r="E101" s="35" t="s">
        <v>79</v>
      </c>
      <c r="F101" s="118"/>
      <c r="G101" s="34" t="s">
        <v>76</v>
      </c>
      <c r="H101" s="359" t="s">
        <v>77</v>
      </c>
      <c r="I101" s="422" t="s">
        <v>78</v>
      </c>
      <c r="J101" s="422" t="s">
        <v>79</v>
      </c>
      <c r="K101" s="118"/>
      <c r="L101" s="525" t="s">
        <v>76</v>
      </c>
      <c r="M101" s="118"/>
    </row>
    <row r="102" spans="1:15" ht="15">
      <c r="A102" s="10" t="s">
        <v>69</v>
      </c>
      <c r="B102" s="52">
        <v>10152</v>
      </c>
      <c r="C102" s="53">
        <v>10086</v>
      </c>
      <c r="D102" s="52">
        <v>11217</v>
      </c>
      <c r="E102" s="155">
        <v>10192</v>
      </c>
      <c r="F102" s="126"/>
      <c r="G102" s="284">
        <v>11119</v>
      </c>
      <c r="H102" s="367">
        <v>9177</v>
      </c>
      <c r="I102" s="130">
        <v>10458</v>
      </c>
      <c r="J102" s="519">
        <v>10074</v>
      </c>
      <c r="K102" s="372"/>
      <c r="L102" s="284">
        <v>11755</v>
      </c>
      <c r="M102" s="372"/>
    </row>
    <row r="103" spans="1:15" ht="15">
      <c r="A103" s="10" t="s">
        <v>19</v>
      </c>
      <c r="B103" s="52">
        <v>1662</v>
      </c>
      <c r="C103" s="53">
        <v>1495</v>
      </c>
      <c r="D103" s="52">
        <v>1825</v>
      </c>
      <c r="E103" s="155">
        <v>1703</v>
      </c>
      <c r="F103" s="126"/>
      <c r="G103" s="284">
        <v>1719</v>
      </c>
      <c r="H103" s="367">
        <v>1748</v>
      </c>
      <c r="I103" s="130">
        <v>1802</v>
      </c>
      <c r="J103" s="519">
        <v>1616</v>
      </c>
      <c r="K103" s="372"/>
      <c r="L103" s="284">
        <v>2357</v>
      </c>
      <c r="M103" s="372"/>
    </row>
    <row r="104" spans="1:15" ht="15">
      <c r="A104" s="10" t="s">
        <v>122</v>
      </c>
      <c r="B104" s="52">
        <v>2411</v>
      </c>
      <c r="C104" s="53">
        <v>2599</v>
      </c>
      <c r="D104" s="52">
        <v>2231</v>
      </c>
      <c r="E104" s="155">
        <v>2460</v>
      </c>
      <c r="F104" s="126"/>
      <c r="G104" s="284">
        <v>3262</v>
      </c>
      <c r="H104" s="367">
        <v>3501</v>
      </c>
      <c r="I104" s="130">
        <v>4336</v>
      </c>
      <c r="J104" s="519">
        <v>4483</v>
      </c>
      <c r="K104" s="372"/>
      <c r="L104" s="284">
        <v>7504</v>
      </c>
      <c r="M104" s="372"/>
    </row>
    <row r="105" spans="1:15" s="337" customFormat="1" ht="15">
      <c r="A105" s="344" t="s">
        <v>169</v>
      </c>
      <c r="B105" s="345">
        <v>0</v>
      </c>
      <c r="C105" s="346">
        <v>0</v>
      </c>
      <c r="D105" s="345">
        <v>0</v>
      </c>
      <c r="E105" s="348">
        <v>0</v>
      </c>
      <c r="F105" s="347"/>
      <c r="G105" s="345">
        <v>0</v>
      </c>
      <c r="H105" s="367">
        <v>0</v>
      </c>
      <c r="I105" s="130">
        <v>0</v>
      </c>
      <c r="J105" s="519">
        <v>0</v>
      </c>
      <c r="K105" s="372"/>
      <c r="L105" s="284">
        <v>0</v>
      </c>
      <c r="M105" s="372"/>
      <c r="O105" s="349"/>
    </row>
    <row r="106" spans="1:15" s="349" customFormat="1" ht="15">
      <c r="A106" s="389" t="s">
        <v>200</v>
      </c>
      <c r="B106" s="366">
        <v>0</v>
      </c>
      <c r="C106" s="367">
        <v>0</v>
      </c>
      <c r="D106" s="366">
        <v>0</v>
      </c>
      <c r="E106" s="373">
        <v>0</v>
      </c>
      <c r="F106" s="372"/>
      <c r="G106" s="366">
        <v>0</v>
      </c>
      <c r="H106" s="367">
        <v>0</v>
      </c>
      <c r="I106" s="130">
        <v>0</v>
      </c>
      <c r="J106" s="519">
        <v>0</v>
      </c>
      <c r="K106" s="372"/>
      <c r="L106" s="284">
        <v>0</v>
      </c>
      <c r="M106" s="372"/>
    </row>
    <row r="107" spans="1:15" s="337" customFormat="1" ht="15">
      <c r="A107" s="344" t="s">
        <v>170</v>
      </c>
      <c r="B107" s="345">
        <v>556</v>
      </c>
      <c r="C107" s="346">
        <v>251</v>
      </c>
      <c r="D107" s="345">
        <v>196</v>
      </c>
      <c r="E107" s="348">
        <v>469</v>
      </c>
      <c r="F107" s="347"/>
      <c r="G107" s="345">
        <v>207</v>
      </c>
      <c r="H107" s="367">
        <v>233</v>
      </c>
      <c r="I107" s="130">
        <v>167</v>
      </c>
      <c r="J107" s="519">
        <v>143</v>
      </c>
      <c r="K107" s="372"/>
      <c r="L107" s="284">
        <v>1103</v>
      </c>
      <c r="M107" s="372"/>
      <c r="O107" s="349"/>
    </row>
    <row r="109" spans="1:15" ht="17.25" customHeight="1">
      <c r="A109" s="69" t="s">
        <v>83</v>
      </c>
      <c r="B109" s="69"/>
      <c r="C109" s="69"/>
      <c r="D109" s="69"/>
      <c r="E109" s="69"/>
      <c r="F109" s="69"/>
      <c r="G109" s="69"/>
      <c r="H109" s="69"/>
      <c r="I109" s="69"/>
      <c r="J109" s="69"/>
      <c r="K109" s="69"/>
      <c r="L109" s="69"/>
      <c r="M109" s="69"/>
      <c r="N109" s="69"/>
      <c r="O109" s="69"/>
    </row>
    <row r="110" spans="1:15" s="90" customFormat="1" ht="6" customHeight="1" thickBot="1">
      <c r="A110" s="89"/>
      <c r="B110" s="89"/>
      <c r="C110" s="89"/>
      <c r="D110" s="89"/>
      <c r="E110" s="89"/>
      <c r="F110" s="131"/>
      <c r="G110" s="89"/>
      <c r="H110" s="89"/>
      <c r="I110" s="89"/>
      <c r="J110" s="89"/>
      <c r="K110" s="131"/>
      <c r="L110" s="89"/>
      <c r="M110" s="131"/>
    </row>
    <row r="111" spans="1:15" ht="15.75" thickTop="1">
      <c r="A111" s="7" t="s">
        <v>66</v>
      </c>
      <c r="B111" s="555" t="s">
        <v>75</v>
      </c>
      <c r="C111" s="556"/>
      <c r="D111" s="556"/>
      <c r="E111" s="556"/>
      <c r="F111" s="117"/>
      <c r="G111" s="555" t="s">
        <v>140</v>
      </c>
      <c r="H111" s="556"/>
      <c r="I111" s="556"/>
      <c r="J111" s="556"/>
      <c r="K111" s="117"/>
      <c r="L111" s="532" t="s">
        <v>218</v>
      </c>
      <c r="M111" s="117"/>
      <c r="N111" s="113" t="s">
        <v>75</v>
      </c>
      <c r="O111" s="301" t="s">
        <v>140</v>
      </c>
    </row>
    <row r="112" spans="1:15" ht="15">
      <c r="A112" s="3"/>
      <c r="B112" s="34" t="s">
        <v>70</v>
      </c>
      <c r="C112" s="35" t="s">
        <v>71</v>
      </c>
      <c r="D112" s="35" t="s">
        <v>72</v>
      </c>
      <c r="E112" s="35" t="s">
        <v>73</v>
      </c>
      <c r="F112" s="118"/>
      <c r="G112" s="34" t="s">
        <v>70</v>
      </c>
      <c r="H112" s="359" t="s">
        <v>71</v>
      </c>
      <c r="I112" s="359" t="s">
        <v>72</v>
      </c>
      <c r="J112" s="359" t="s">
        <v>73</v>
      </c>
      <c r="K112" s="118"/>
      <c r="L112" s="525" t="s">
        <v>70</v>
      </c>
      <c r="M112" s="118"/>
      <c r="N112" s="501" t="s">
        <v>109</v>
      </c>
      <c r="O112" s="300" t="s">
        <v>109</v>
      </c>
    </row>
    <row r="113" spans="1:15" ht="15">
      <c r="A113" s="10" t="s">
        <v>0</v>
      </c>
      <c r="B113" s="18">
        <v>-11.4</v>
      </c>
      <c r="C113" s="19">
        <v>-10.799999999999999</v>
      </c>
      <c r="D113" s="18">
        <v>-4.5999999999999996</v>
      </c>
      <c r="E113" s="140">
        <v>-6.7</v>
      </c>
      <c r="F113" s="119"/>
      <c r="G113" s="278">
        <v>-9</v>
      </c>
      <c r="H113" s="357">
        <v>-9.4</v>
      </c>
      <c r="I113" s="110">
        <v>-11.4</v>
      </c>
      <c r="J113" s="515">
        <v>-10.3</v>
      </c>
      <c r="K113" s="119"/>
      <c r="L113" s="278">
        <v>-15.6</v>
      </c>
      <c r="M113" s="119"/>
      <c r="N113" s="493">
        <v>-33.4</v>
      </c>
      <c r="O113" s="220">
        <v>-39.799999999999997</v>
      </c>
    </row>
    <row r="114" spans="1:15" ht="15">
      <c r="A114" s="10" t="s">
        <v>1</v>
      </c>
      <c r="B114" s="18">
        <v>-0.60000000000000009</v>
      </c>
      <c r="C114" s="19">
        <v>-0.6</v>
      </c>
      <c r="D114" s="18">
        <v>-0.7</v>
      </c>
      <c r="E114" s="140">
        <v>-0.6</v>
      </c>
      <c r="F114" s="119"/>
      <c r="G114" s="278">
        <v>-0.79999999999999993</v>
      </c>
      <c r="H114" s="357">
        <v>-0.5</v>
      </c>
      <c r="I114" s="110">
        <v>-0.6</v>
      </c>
      <c r="J114" s="515">
        <v>-0.4</v>
      </c>
      <c r="K114" s="119"/>
      <c r="L114" s="278">
        <v>-0.6</v>
      </c>
      <c r="M114" s="119"/>
      <c r="N114" s="493">
        <v>-2.5</v>
      </c>
      <c r="O114" s="220">
        <v>-2.1</v>
      </c>
    </row>
    <row r="115" spans="1:15" ht="15">
      <c r="A115" s="13" t="s">
        <v>2</v>
      </c>
      <c r="B115" s="63">
        <v>-12</v>
      </c>
      <c r="C115" s="64">
        <v>-11.5</v>
      </c>
      <c r="D115" s="63">
        <v>-5.3</v>
      </c>
      <c r="E115" s="156">
        <v>-7.3</v>
      </c>
      <c r="F115" s="120"/>
      <c r="G115" s="279">
        <v>-9.5</v>
      </c>
      <c r="H115" s="368">
        <v>-9.8000000000000007</v>
      </c>
      <c r="I115" s="111">
        <v>-12</v>
      </c>
      <c r="J115" s="516">
        <v>-10.7</v>
      </c>
      <c r="K115" s="120"/>
      <c r="L115" s="279">
        <v>-16.200000000000003</v>
      </c>
      <c r="M115" s="120"/>
      <c r="N115" s="512">
        <v>-35.9</v>
      </c>
      <c r="O115" s="221">
        <v>-42</v>
      </c>
    </row>
    <row r="116" spans="1:15" ht="21">
      <c r="A116" s="14" t="s">
        <v>9</v>
      </c>
      <c r="B116" s="18">
        <v>-15.200000000000001</v>
      </c>
      <c r="C116" s="19">
        <v>0</v>
      </c>
      <c r="D116" s="18">
        <v>18.8</v>
      </c>
      <c r="E116" s="140">
        <v>-13</v>
      </c>
      <c r="F116" s="119"/>
      <c r="G116" s="278">
        <v>2.6</v>
      </c>
      <c r="H116" s="357">
        <v>-11.7</v>
      </c>
      <c r="I116" s="110">
        <v>-26.3</v>
      </c>
      <c r="J116" s="515">
        <v>10</v>
      </c>
      <c r="K116" s="119"/>
      <c r="L116" s="278">
        <v>6.7</v>
      </c>
      <c r="M116" s="119"/>
      <c r="N116" s="493">
        <v>-9.5</v>
      </c>
      <c r="O116" s="220">
        <v>-25.4</v>
      </c>
    </row>
    <row r="117" spans="1:15" ht="15">
      <c r="A117" s="13" t="s">
        <v>3</v>
      </c>
      <c r="B117" s="63">
        <v>-27.2</v>
      </c>
      <c r="C117" s="64">
        <v>-11.4</v>
      </c>
      <c r="D117" s="63">
        <v>13.4</v>
      </c>
      <c r="E117" s="156">
        <v>-20.3</v>
      </c>
      <c r="F117" s="120"/>
      <c r="G117" s="279">
        <v>-6.9</v>
      </c>
      <c r="H117" s="368">
        <v>-21.5</v>
      </c>
      <c r="I117" s="111">
        <v>-38.299999999999997</v>
      </c>
      <c r="J117" s="516">
        <v>-0.7</v>
      </c>
      <c r="K117" s="120"/>
      <c r="L117" s="279">
        <v>-9.5</v>
      </c>
      <c r="M117" s="120"/>
      <c r="N117" s="512">
        <v>-45.4</v>
      </c>
      <c r="O117" s="221">
        <v>-67.400000000000006</v>
      </c>
    </row>
    <row r="118" spans="1:15" ht="15">
      <c r="A118" s="13" t="s">
        <v>4</v>
      </c>
      <c r="B118" s="63">
        <v>-3.6</v>
      </c>
      <c r="C118" s="64">
        <v>-1.2</v>
      </c>
      <c r="D118" s="63">
        <v>-3.4</v>
      </c>
      <c r="E118" s="156">
        <v>-7.3000000000000007</v>
      </c>
      <c r="F118" s="120"/>
      <c r="G118" s="279">
        <v>-2.8</v>
      </c>
      <c r="H118" s="368">
        <v>-4.2</v>
      </c>
      <c r="I118" s="111">
        <v>-3.6</v>
      </c>
      <c r="J118" s="516">
        <v>-14.1</v>
      </c>
      <c r="K118" s="120"/>
      <c r="L118" s="279">
        <v>-6.8</v>
      </c>
      <c r="M118" s="120"/>
      <c r="N118" s="512">
        <v>-15.5</v>
      </c>
      <c r="O118" s="221">
        <v>-24.7</v>
      </c>
    </row>
    <row r="119" spans="1:15" ht="15">
      <c r="A119" s="10" t="s">
        <v>5</v>
      </c>
      <c r="B119" s="18">
        <v>0</v>
      </c>
      <c r="C119" s="19">
        <v>0</v>
      </c>
      <c r="D119" s="18">
        <v>0</v>
      </c>
      <c r="E119" s="140">
        <v>0</v>
      </c>
      <c r="F119" s="119"/>
      <c r="G119" s="278">
        <v>0</v>
      </c>
      <c r="H119" s="357">
        <v>0</v>
      </c>
      <c r="I119" s="110">
        <v>0</v>
      </c>
      <c r="J119" s="515">
        <v>0</v>
      </c>
      <c r="K119" s="119"/>
      <c r="L119" s="278">
        <v>0</v>
      </c>
      <c r="M119" s="119"/>
      <c r="N119" s="493">
        <v>0</v>
      </c>
      <c r="O119" s="220">
        <v>0</v>
      </c>
    </row>
    <row r="120" spans="1:15" ht="15">
      <c r="A120" s="10" t="s">
        <v>10</v>
      </c>
      <c r="B120" s="18">
        <v>-1</v>
      </c>
      <c r="C120" s="19">
        <v>1</v>
      </c>
      <c r="D120" s="18">
        <v>0.5</v>
      </c>
      <c r="E120" s="140">
        <v>-1.1000000000000001</v>
      </c>
      <c r="F120" s="119"/>
      <c r="G120" s="278">
        <v>-0.9</v>
      </c>
      <c r="H120" s="357">
        <v>-2.8</v>
      </c>
      <c r="I120" s="110">
        <v>0.6</v>
      </c>
      <c r="J120" s="515">
        <v>0.8</v>
      </c>
      <c r="K120" s="119"/>
      <c r="L120" s="278">
        <v>-0.5</v>
      </c>
      <c r="M120" s="119"/>
      <c r="N120" s="493">
        <v>-0.8</v>
      </c>
      <c r="O120" s="220">
        <v>-2.2999999999999998</v>
      </c>
    </row>
    <row r="121" spans="1:15" ht="15">
      <c r="A121" s="13" t="s">
        <v>6</v>
      </c>
      <c r="B121" s="63">
        <v>-30.8</v>
      </c>
      <c r="C121" s="64">
        <v>-10.899999999999999</v>
      </c>
      <c r="D121" s="63">
        <v>12.4</v>
      </c>
      <c r="E121" s="156">
        <v>-27.400000000000002</v>
      </c>
      <c r="F121" s="120"/>
      <c r="G121" s="279">
        <v>-9.6</v>
      </c>
      <c r="H121" s="368">
        <v>-27.3</v>
      </c>
      <c r="I121" s="111">
        <v>-40.1</v>
      </c>
      <c r="J121" s="516">
        <v>-12.4</v>
      </c>
      <c r="K121" s="120"/>
      <c r="L121" s="279">
        <v>-15.5</v>
      </c>
      <c r="M121" s="120"/>
      <c r="N121" s="512">
        <v>-56.699999999999996</v>
      </c>
      <c r="O121" s="221">
        <v>-89.4</v>
      </c>
    </row>
    <row r="122" spans="1:15" ht="15">
      <c r="A122" s="10" t="s">
        <v>7</v>
      </c>
      <c r="B122" s="18">
        <v>6.9</v>
      </c>
      <c r="C122" s="19">
        <v>4.4000000000000004</v>
      </c>
      <c r="D122" s="18">
        <v>1.4</v>
      </c>
      <c r="E122" s="140">
        <v>8.1999999999999993</v>
      </c>
      <c r="F122" s="119"/>
      <c r="G122" s="278">
        <v>4</v>
      </c>
      <c r="H122" s="357">
        <v>8.5</v>
      </c>
      <c r="I122" s="110">
        <v>11.8</v>
      </c>
      <c r="J122" s="515">
        <v>4.0999999999999996</v>
      </c>
      <c r="K122" s="119"/>
      <c r="L122" s="278">
        <v>4.6000000000000005</v>
      </c>
      <c r="M122" s="119"/>
      <c r="N122" s="493">
        <v>21.2</v>
      </c>
      <c r="O122" s="220">
        <v>28.4</v>
      </c>
    </row>
    <row r="123" spans="1:15" ht="15">
      <c r="A123" s="13" t="s">
        <v>8</v>
      </c>
      <c r="B123" s="63">
        <v>-23.9</v>
      </c>
      <c r="C123" s="64">
        <v>-6.5</v>
      </c>
      <c r="D123" s="63">
        <v>13.700000000000001</v>
      </c>
      <c r="E123" s="156">
        <v>-19.2</v>
      </c>
      <c r="F123" s="120"/>
      <c r="G123" s="279">
        <v>-5.6999999999999993</v>
      </c>
      <c r="H123" s="368">
        <v>-18.8</v>
      </c>
      <c r="I123" s="111">
        <v>-28.3</v>
      </c>
      <c r="J123" s="516">
        <v>-8.5</v>
      </c>
      <c r="K123" s="120"/>
      <c r="L123" s="279">
        <v>-10.9</v>
      </c>
      <c r="M123" s="120"/>
      <c r="N123" s="512">
        <v>-35.5</v>
      </c>
      <c r="O123" s="221">
        <v>-61.3</v>
      </c>
    </row>
    <row r="124" spans="1:15" ht="15.75" thickBot="1">
      <c r="A124" s="4"/>
      <c r="F124" s="133"/>
      <c r="G124" s="283"/>
      <c r="K124" s="133"/>
      <c r="L124" s="283"/>
      <c r="M124" s="133"/>
      <c r="N124" s="259"/>
      <c r="O124" s="259"/>
    </row>
    <row r="125" spans="1:15" ht="15.75" thickTop="1">
      <c r="A125" s="7" t="s">
        <v>67</v>
      </c>
      <c r="B125" s="555" t="s">
        <v>75</v>
      </c>
      <c r="C125" s="556"/>
      <c r="D125" s="556"/>
      <c r="E125" s="556"/>
      <c r="F125" s="117"/>
      <c r="G125" s="555" t="s">
        <v>140</v>
      </c>
      <c r="H125" s="556"/>
      <c r="I125" s="556"/>
      <c r="J125" s="556"/>
      <c r="K125" s="117"/>
      <c r="L125" s="532" t="s">
        <v>218</v>
      </c>
      <c r="M125" s="117"/>
      <c r="N125" s="113" t="s">
        <v>75</v>
      </c>
      <c r="O125" s="301" t="s">
        <v>140</v>
      </c>
    </row>
    <row r="126" spans="1:15" ht="15">
      <c r="A126" s="4"/>
      <c r="B126" s="34" t="s">
        <v>70</v>
      </c>
      <c r="C126" s="35" t="s">
        <v>71</v>
      </c>
      <c r="D126" s="35" t="s">
        <v>72</v>
      </c>
      <c r="E126" s="35" t="s">
        <v>73</v>
      </c>
      <c r="F126" s="118"/>
      <c r="G126" s="34" t="s">
        <v>70</v>
      </c>
      <c r="H126" s="359" t="s">
        <v>71</v>
      </c>
      <c r="I126" s="359" t="s">
        <v>72</v>
      </c>
      <c r="J126" s="359" t="s">
        <v>73</v>
      </c>
      <c r="K126" s="118"/>
      <c r="L126" s="525" t="s">
        <v>70</v>
      </c>
      <c r="M126" s="118"/>
      <c r="N126" s="501" t="s">
        <v>109</v>
      </c>
      <c r="O126" s="300" t="s">
        <v>109</v>
      </c>
    </row>
    <row r="127" spans="1:15" ht="15">
      <c r="A127" s="10" t="s">
        <v>141</v>
      </c>
      <c r="B127" s="86">
        <v>-0.39958202716823404</v>
      </c>
      <c r="C127" s="87">
        <v>-0.11082693947144075</v>
      </c>
      <c r="D127" s="86">
        <v>0.23580034423407922</v>
      </c>
      <c r="E127" s="141">
        <v>-0.30573248407643311</v>
      </c>
      <c r="F127" s="124"/>
      <c r="G127" s="281">
        <v>-7.4546346248160852E-2</v>
      </c>
      <c r="H127" s="370">
        <v>-0.23245749613601238</v>
      </c>
      <c r="I127" s="112">
        <v>-0.35766192733017377</v>
      </c>
      <c r="J127" s="517">
        <v>-0.10879999999999999</v>
      </c>
      <c r="K127" s="124"/>
      <c r="L127" s="281">
        <v>-0.1660952380952381</v>
      </c>
      <c r="M127" s="124"/>
      <c r="N127" s="513">
        <v>-0.13677518782508186</v>
      </c>
      <c r="O127" s="225">
        <v>-0.21263267791891421</v>
      </c>
    </row>
    <row r="128" spans="1:15" ht="15">
      <c r="A128" s="10" t="s">
        <v>20</v>
      </c>
      <c r="B128" s="93">
        <v>-0.20642824807605251</v>
      </c>
      <c r="C128" s="94">
        <v>-0.19963031423290201</v>
      </c>
      <c r="D128" s="93">
        <v>-9.6842105263157882E-2</v>
      </c>
      <c r="E128" s="154">
        <v>-8.5650367529562163E-2</v>
      </c>
      <c r="F128" s="132"/>
      <c r="G128" s="282">
        <v>-6.6914498141263934E-2</v>
      </c>
      <c r="H128" s="371">
        <v>-0.10358126721763086</v>
      </c>
      <c r="I128" s="425">
        <v>-0.12991452991452992</v>
      </c>
      <c r="J128" s="518">
        <v>-0.1548872180451128</v>
      </c>
      <c r="K128" s="132"/>
      <c r="L128" s="282">
        <v>-0.17777777777777778</v>
      </c>
      <c r="M128" s="132"/>
      <c r="N128" s="514">
        <v>-0.14209742607955755</v>
      </c>
      <c r="O128" s="297">
        <v>-0.10487483530961791</v>
      </c>
    </row>
    <row r="129" spans="1:17" ht="15">
      <c r="A129" s="10" t="s">
        <v>108</v>
      </c>
      <c r="B129" s="86">
        <v>-0.13235294117647059</v>
      </c>
      <c r="C129" s="87">
        <v>-0.10526315789473684</v>
      </c>
      <c r="D129" s="86">
        <v>0.2537313432835821</v>
      </c>
      <c r="E129" s="141">
        <v>-0.35960591133004927</v>
      </c>
      <c r="F129" s="124"/>
      <c r="G129" s="281">
        <v>-0.40579710144927533</v>
      </c>
      <c r="H129" s="370">
        <v>-0.19534883720930232</v>
      </c>
      <c r="I129" s="112">
        <v>-9.3994778067885129E-2</v>
      </c>
      <c r="J129" s="517">
        <v>-20.142857142857142</v>
      </c>
      <c r="K129" s="124"/>
      <c r="L129" s="281">
        <v>-0.71578947368421053</v>
      </c>
      <c r="M129" s="124"/>
      <c r="N129" s="513">
        <v>-0.34140969162995594</v>
      </c>
      <c r="O129" s="225">
        <v>-0.36646884272997027</v>
      </c>
    </row>
    <row r="130" spans="1:17" ht="15">
      <c r="A130" s="10" t="s">
        <v>198</v>
      </c>
      <c r="B130" s="93">
        <v>1.8107741059302851E-2</v>
      </c>
      <c r="C130" s="94">
        <v>-1.8484288354898334E-2</v>
      </c>
      <c r="D130" s="93">
        <v>-1.0526315789473684E-2</v>
      </c>
      <c r="E130" s="154">
        <v>1.406200063918185E-2</v>
      </c>
      <c r="F130" s="132"/>
      <c r="G130" s="282">
        <v>6.6914498141263943E-3</v>
      </c>
      <c r="H130" s="371">
        <v>3.0853994490358125E-2</v>
      </c>
      <c r="I130" s="425">
        <v>-6.8376068376068376E-3</v>
      </c>
      <c r="J130" s="518">
        <v>-1.2030075187969926E-2</v>
      </c>
      <c r="K130" s="132"/>
      <c r="L130" s="282">
        <v>5.6980056980056983E-3</v>
      </c>
      <c r="M130" s="132"/>
      <c r="N130" s="514">
        <v>3.4035311635822168E-3</v>
      </c>
      <c r="O130" s="297">
        <v>6.0606060606060597E-3</v>
      </c>
    </row>
    <row r="131" spans="1:17" ht="15">
      <c r="A131" s="10" t="s">
        <v>22</v>
      </c>
      <c r="B131" s="86">
        <v>0.1875</v>
      </c>
      <c r="C131" s="87">
        <v>0.18149466192170818</v>
      </c>
      <c r="D131" s="86">
        <v>0.19906323185011709</v>
      </c>
      <c r="E131" s="141">
        <v>0.16314779270633398</v>
      </c>
      <c r="F131" s="124"/>
      <c r="G131" s="281">
        <v>0.15342960288808663</v>
      </c>
      <c r="H131" s="370">
        <v>0.12512124151309409</v>
      </c>
      <c r="I131" s="112">
        <v>0.1127129750982962</v>
      </c>
      <c r="J131" s="517">
        <v>8.1277672359266293E-2</v>
      </c>
      <c r="K131" s="124"/>
      <c r="L131" s="281">
        <v>0.14753157290470723</v>
      </c>
      <c r="M131" s="124"/>
    </row>
    <row r="132" spans="1:17" s="349" customFormat="1" ht="15">
      <c r="A132" s="389" t="s">
        <v>199</v>
      </c>
      <c r="B132" s="86">
        <v>0.1875</v>
      </c>
      <c r="C132" s="370">
        <v>0.18149466192170818</v>
      </c>
      <c r="D132" s="86">
        <v>0.19906323185011709</v>
      </c>
      <c r="E132" s="141">
        <v>0.16314779270633398</v>
      </c>
      <c r="F132" s="124"/>
      <c r="G132" s="281">
        <v>0.15282791817087846</v>
      </c>
      <c r="H132" s="370">
        <v>0.12512124151309409</v>
      </c>
      <c r="I132" s="112">
        <v>0.1127129750982962</v>
      </c>
      <c r="J132" s="517">
        <v>8.1277672359266293E-2</v>
      </c>
      <c r="K132" s="124"/>
      <c r="L132" s="281">
        <v>0.14753157290470723</v>
      </c>
      <c r="M132" s="124"/>
    </row>
    <row r="133" spans="1:17" ht="15">
      <c r="A133" s="4"/>
      <c r="F133" s="133"/>
      <c r="G133" s="283"/>
      <c r="K133" s="133"/>
      <c r="L133" s="283"/>
      <c r="M133" s="133"/>
    </row>
    <row r="134" spans="1:17" ht="15">
      <c r="A134" s="7" t="s">
        <v>68</v>
      </c>
      <c r="B134" s="555" t="s">
        <v>75</v>
      </c>
      <c r="C134" s="556"/>
      <c r="D134" s="556"/>
      <c r="E134" s="556"/>
      <c r="F134" s="117"/>
      <c r="G134" s="555" t="s">
        <v>140</v>
      </c>
      <c r="H134" s="556"/>
      <c r="I134" s="556"/>
      <c r="J134" s="556"/>
      <c r="K134" s="117"/>
      <c r="L134" s="532" t="s">
        <v>218</v>
      </c>
      <c r="M134" s="117"/>
    </row>
    <row r="135" spans="1:17" ht="15">
      <c r="A135" s="4"/>
      <c r="B135" s="34" t="s">
        <v>76</v>
      </c>
      <c r="C135" s="35" t="s">
        <v>77</v>
      </c>
      <c r="D135" s="35" t="s">
        <v>78</v>
      </c>
      <c r="E135" s="35" t="s">
        <v>79</v>
      </c>
      <c r="F135" s="118"/>
      <c r="G135" s="34" t="s">
        <v>76</v>
      </c>
      <c r="H135" s="359" t="s">
        <v>77</v>
      </c>
      <c r="I135" s="422" t="s">
        <v>78</v>
      </c>
      <c r="J135" s="422" t="s">
        <v>79</v>
      </c>
      <c r="K135" s="118"/>
      <c r="L135" s="525" t="s">
        <v>76</v>
      </c>
      <c r="M135" s="118"/>
    </row>
    <row r="136" spans="1:17" ht="15">
      <c r="A136" s="10" t="s">
        <v>69</v>
      </c>
      <c r="B136" s="52">
        <v>3105</v>
      </c>
      <c r="C136" s="53">
        <v>2852</v>
      </c>
      <c r="D136" s="52">
        <v>2555</v>
      </c>
      <c r="E136" s="155">
        <v>3434</v>
      </c>
      <c r="F136" s="126"/>
      <c r="G136" s="284">
        <v>4686</v>
      </c>
      <c r="H136" s="367">
        <v>3644</v>
      </c>
      <c r="I136" s="130">
        <v>3479</v>
      </c>
      <c r="J136" s="519">
        <v>4292</v>
      </c>
      <c r="K136" s="372"/>
      <c r="L136" s="284">
        <v>2993</v>
      </c>
      <c r="M136" s="372"/>
    </row>
    <row r="137" spans="1:17" ht="15">
      <c r="A137" s="10" t="s">
        <v>19</v>
      </c>
      <c r="B137" s="52">
        <v>1621</v>
      </c>
      <c r="C137" s="53">
        <v>1525</v>
      </c>
      <c r="D137" s="52">
        <v>1530</v>
      </c>
      <c r="E137" s="155">
        <v>1716</v>
      </c>
      <c r="F137" s="126"/>
      <c r="G137" s="284">
        <v>2130</v>
      </c>
      <c r="H137" s="367">
        <v>2221</v>
      </c>
      <c r="I137" s="130">
        <v>2164</v>
      </c>
      <c r="J137" s="519">
        <v>2214</v>
      </c>
      <c r="K137" s="372"/>
      <c r="L137" s="284">
        <v>1930</v>
      </c>
      <c r="M137" s="372"/>
    </row>
    <row r="138" spans="1:17" ht="15">
      <c r="A138" s="10" t="s">
        <v>123</v>
      </c>
      <c r="B138" s="52">
        <v>5437</v>
      </c>
      <c r="C138" s="53">
        <v>5487</v>
      </c>
      <c r="D138" s="52">
        <v>5443</v>
      </c>
      <c r="E138" s="155">
        <v>5742</v>
      </c>
      <c r="F138" s="126"/>
      <c r="G138" s="284">
        <v>6385</v>
      </c>
      <c r="H138" s="367">
        <v>5909</v>
      </c>
      <c r="I138" s="130">
        <v>6261</v>
      </c>
      <c r="J138" s="519">
        <v>5964</v>
      </c>
      <c r="K138" s="372"/>
      <c r="L138" s="284">
        <v>3899</v>
      </c>
      <c r="M138" s="372"/>
    </row>
    <row r="139" spans="1:17" s="343" customFormat="1" ht="15">
      <c r="A139" s="350" t="s">
        <v>169</v>
      </c>
      <c r="B139" s="351">
        <v>255</v>
      </c>
      <c r="C139" s="352">
        <v>255</v>
      </c>
      <c r="D139" s="351">
        <v>255</v>
      </c>
      <c r="E139" s="354">
        <v>255</v>
      </c>
      <c r="F139" s="353"/>
      <c r="G139" s="351">
        <v>255</v>
      </c>
      <c r="H139" s="367">
        <v>258</v>
      </c>
      <c r="I139" s="130">
        <v>258</v>
      </c>
      <c r="J139" s="519">
        <v>257</v>
      </c>
      <c r="K139" s="372"/>
      <c r="L139" s="284">
        <v>257</v>
      </c>
      <c r="M139" s="372"/>
      <c r="O139" s="349"/>
    </row>
    <row r="140" spans="1:17" s="349" customFormat="1" ht="15">
      <c r="A140" s="389" t="s">
        <v>200</v>
      </c>
      <c r="B140" s="366">
        <v>255</v>
      </c>
      <c r="C140" s="367">
        <v>255</v>
      </c>
      <c r="D140" s="366">
        <v>255</v>
      </c>
      <c r="E140" s="373">
        <v>255</v>
      </c>
      <c r="F140" s="372"/>
      <c r="G140" s="366">
        <v>254</v>
      </c>
      <c r="H140" s="367">
        <v>258</v>
      </c>
      <c r="I140" s="130">
        <v>258</v>
      </c>
      <c r="J140" s="519">
        <v>257</v>
      </c>
      <c r="K140" s="372"/>
      <c r="L140" s="284">
        <v>257</v>
      </c>
      <c r="M140" s="372"/>
    </row>
    <row r="141" spans="1:17" s="343" customFormat="1" ht="15">
      <c r="A141" s="350" t="s">
        <v>170</v>
      </c>
      <c r="B141" s="351">
        <v>932</v>
      </c>
      <c r="C141" s="352">
        <v>950</v>
      </c>
      <c r="D141" s="351">
        <v>889</v>
      </c>
      <c r="E141" s="354">
        <v>654</v>
      </c>
      <c r="F141" s="353"/>
      <c r="G141" s="351">
        <v>856</v>
      </c>
      <c r="H141" s="367">
        <v>1219</v>
      </c>
      <c r="I141" s="130">
        <v>1411</v>
      </c>
      <c r="J141" s="519">
        <v>965</v>
      </c>
      <c r="K141" s="372"/>
      <c r="L141" s="284">
        <v>1260</v>
      </c>
      <c r="M141" s="372"/>
      <c r="O141" s="349"/>
    </row>
    <row r="143" spans="1:17" ht="17.25" customHeight="1">
      <c r="A143" s="162" t="s">
        <v>110</v>
      </c>
      <c r="B143" s="162"/>
      <c r="C143" s="162"/>
      <c r="D143" s="162"/>
      <c r="E143" s="162"/>
      <c r="F143" s="162"/>
      <c r="G143" s="162"/>
      <c r="H143" s="162"/>
      <c r="I143" s="162"/>
      <c r="J143" s="162"/>
      <c r="K143" s="162"/>
      <c r="L143" s="162"/>
      <c r="M143" s="162"/>
      <c r="N143" s="162"/>
      <c r="O143" s="162"/>
      <c r="P143" s="163"/>
      <c r="Q143" s="163"/>
    </row>
    <row r="144" spans="1:17" s="90" customFormat="1" ht="6" customHeight="1" thickBot="1">
      <c r="A144" s="164"/>
      <c r="B144" s="164"/>
      <c r="C144" s="164"/>
      <c r="D144" s="164"/>
      <c r="E144" s="164"/>
      <c r="F144" s="165"/>
      <c r="G144" s="164"/>
      <c r="H144" s="164"/>
      <c r="I144" s="164"/>
      <c r="J144" s="164"/>
      <c r="K144" s="165"/>
      <c r="L144" s="164"/>
      <c r="M144" s="165"/>
      <c r="N144" s="166"/>
      <c r="O144" s="166"/>
      <c r="P144" s="166"/>
      <c r="Q144" s="166"/>
    </row>
    <row r="145" spans="1:17" ht="15.75" thickTop="1">
      <c r="A145" s="167" t="s">
        <v>66</v>
      </c>
      <c r="B145" s="555" t="s">
        <v>75</v>
      </c>
      <c r="C145" s="556"/>
      <c r="D145" s="556"/>
      <c r="E145" s="556"/>
      <c r="F145" s="117"/>
      <c r="G145" s="555" t="s">
        <v>140</v>
      </c>
      <c r="H145" s="556"/>
      <c r="I145" s="556"/>
      <c r="J145" s="556"/>
      <c r="K145" s="117"/>
      <c r="L145" s="532" t="s">
        <v>218</v>
      </c>
      <c r="M145" s="117"/>
      <c r="N145" s="113" t="s">
        <v>75</v>
      </c>
      <c r="O145" s="301" t="s">
        <v>140</v>
      </c>
      <c r="P145" s="163"/>
      <c r="Q145" s="163"/>
    </row>
    <row r="146" spans="1:17" ht="15">
      <c r="A146" s="168"/>
      <c r="B146" s="34" t="s">
        <v>70</v>
      </c>
      <c r="C146" s="35" t="s">
        <v>71</v>
      </c>
      <c r="D146" s="35" t="s">
        <v>72</v>
      </c>
      <c r="E146" s="35" t="s">
        <v>73</v>
      </c>
      <c r="F146" s="118"/>
      <c r="G146" s="34" t="s">
        <v>70</v>
      </c>
      <c r="H146" s="359" t="s">
        <v>71</v>
      </c>
      <c r="I146" s="359" t="s">
        <v>72</v>
      </c>
      <c r="J146" s="359" t="s">
        <v>73</v>
      </c>
      <c r="K146" s="118"/>
      <c r="L146" s="525" t="s">
        <v>70</v>
      </c>
      <c r="M146" s="118"/>
      <c r="N146" s="501" t="s">
        <v>109</v>
      </c>
      <c r="O146" s="300" t="s">
        <v>109</v>
      </c>
      <c r="P146" s="163"/>
      <c r="Q146" s="163"/>
    </row>
    <row r="147" spans="1:17" ht="15">
      <c r="A147" s="10" t="s">
        <v>0</v>
      </c>
      <c r="B147" s="18">
        <v>208</v>
      </c>
      <c r="C147" s="19">
        <v>203.1</v>
      </c>
      <c r="D147" s="18">
        <v>213</v>
      </c>
      <c r="E147" s="140">
        <v>216.3</v>
      </c>
      <c r="F147" s="119"/>
      <c r="G147" s="278">
        <v>214.5</v>
      </c>
      <c r="H147" s="357">
        <v>220.6</v>
      </c>
      <c r="I147" s="110">
        <v>220</v>
      </c>
      <c r="J147" s="515">
        <v>223.9</v>
      </c>
      <c r="K147" s="119"/>
      <c r="L147" s="278">
        <v>219.9</v>
      </c>
      <c r="M147" s="119"/>
      <c r="N147" s="493">
        <v>840.5</v>
      </c>
      <c r="O147" s="220">
        <v>879</v>
      </c>
      <c r="P147" s="163"/>
      <c r="Q147" s="163"/>
    </row>
    <row r="148" spans="1:17" ht="15">
      <c r="A148" s="10" t="s">
        <v>1</v>
      </c>
      <c r="B148" s="18">
        <v>74.5</v>
      </c>
      <c r="C148" s="19">
        <v>71.5</v>
      </c>
      <c r="D148" s="18">
        <v>66.599999999999994</v>
      </c>
      <c r="E148" s="140">
        <v>70.2</v>
      </c>
      <c r="F148" s="119"/>
      <c r="G148" s="278">
        <v>72.5</v>
      </c>
      <c r="H148" s="357">
        <v>70</v>
      </c>
      <c r="I148" s="110">
        <v>70.8</v>
      </c>
      <c r="J148" s="515">
        <v>70</v>
      </c>
      <c r="K148" s="119"/>
      <c r="L148" s="278">
        <v>71.900000000000006</v>
      </c>
      <c r="M148" s="119"/>
      <c r="N148" s="493">
        <v>282.8</v>
      </c>
      <c r="O148" s="220">
        <v>283.5</v>
      </c>
      <c r="P148" s="163"/>
      <c r="Q148" s="163"/>
    </row>
    <row r="149" spans="1:17" ht="15">
      <c r="A149" s="13" t="s">
        <v>2</v>
      </c>
      <c r="B149" s="63">
        <v>282.5</v>
      </c>
      <c r="C149" s="64">
        <v>274.59999999999997</v>
      </c>
      <c r="D149" s="63">
        <v>279.60000000000002</v>
      </c>
      <c r="E149" s="156">
        <v>286.5</v>
      </c>
      <c r="F149" s="120"/>
      <c r="G149" s="279">
        <v>287.10000000000002</v>
      </c>
      <c r="H149" s="368">
        <v>290.59999999999997</v>
      </c>
      <c r="I149" s="111">
        <v>290.8</v>
      </c>
      <c r="J149" s="516">
        <v>293.89999999999998</v>
      </c>
      <c r="K149" s="120"/>
      <c r="L149" s="279">
        <v>291.8</v>
      </c>
      <c r="M149" s="120"/>
      <c r="N149" s="512">
        <v>1123.3</v>
      </c>
      <c r="O149" s="221">
        <v>1162.5</v>
      </c>
      <c r="P149" s="163"/>
      <c r="Q149" s="163"/>
    </row>
    <row r="150" spans="1:17" ht="21">
      <c r="A150" s="14" t="s">
        <v>9</v>
      </c>
      <c r="B150" s="18">
        <v>15.3</v>
      </c>
      <c r="C150" s="19">
        <v>9.8000000000000007</v>
      </c>
      <c r="D150" s="18">
        <v>18.899999999999999</v>
      </c>
      <c r="E150" s="140">
        <v>3.4</v>
      </c>
      <c r="F150" s="119"/>
      <c r="G150" s="278">
        <v>11.2</v>
      </c>
      <c r="H150" s="357">
        <v>22.4</v>
      </c>
      <c r="I150" s="110">
        <v>24.1</v>
      </c>
      <c r="J150" s="515">
        <v>20.399999999999999</v>
      </c>
      <c r="K150" s="119"/>
      <c r="L150" s="278">
        <v>3.8</v>
      </c>
      <c r="M150" s="119"/>
      <c r="N150" s="493">
        <v>47.4</v>
      </c>
      <c r="O150" s="220">
        <v>78</v>
      </c>
      <c r="P150" s="163"/>
      <c r="Q150" s="163"/>
    </row>
    <row r="151" spans="1:17" ht="15">
      <c r="A151" s="13" t="s">
        <v>3</v>
      </c>
      <c r="B151" s="63">
        <v>297.89999999999998</v>
      </c>
      <c r="C151" s="64">
        <v>284.39999999999998</v>
      </c>
      <c r="D151" s="63">
        <v>298.5</v>
      </c>
      <c r="E151" s="156">
        <v>289.89999999999998</v>
      </c>
      <c r="F151" s="120"/>
      <c r="G151" s="279">
        <v>298.3</v>
      </c>
      <c r="H151" s="368">
        <v>313</v>
      </c>
      <c r="I151" s="111">
        <v>314.89999999999998</v>
      </c>
      <c r="J151" s="516">
        <v>314.3</v>
      </c>
      <c r="K151" s="120"/>
      <c r="L151" s="279">
        <v>295.60000000000002</v>
      </c>
      <c r="M151" s="120"/>
      <c r="N151" s="512">
        <v>1170.7</v>
      </c>
      <c r="O151" s="221">
        <v>1240.5</v>
      </c>
      <c r="P151" s="163"/>
      <c r="Q151" s="163"/>
    </row>
    <row r="152" spans="1:17" ht="15">
      <c r="A152" s="13" t="s">
        <v>4</v>
      </c>
      <c r="B152" s="63">
        <v>-130</v>
      </c>
      <c r="C152" s="64">
        <v>-124.8</v>
      </c>
      <c r="D152" s="63">
        <v>-126.5</v>
      </c>
      <c r="E152" s="156">
        <v>-136.4</v>
      </c>
      <c r="F152" s="120"/>
      <c r="G152" s="279">
        <v>-126.4</v>
      </c>
      <c r="H152" s="368">
        <v>-136</v>
      </c>
      <c r="I152" s="111">
        <v>-133.4</v>
      </c>
      <c r="J152" s="516">
        <v>-133.9</v>
      </c>
      <c r="K152" s="120"/>
      <c r="L152" s="279">
        <v>-125</v>
      </c>
      <c r="M152" s="120"/>
      <c r="N152" s="512">
        <v>-517.9</v>
      </c>
      <c r="O152" s="221">
        <v>-529.70000000000005</v>
      </c>
      <c r="P152" s="163"/>
      <c r="Q152" s="163"/>
    </row>
    <row r="153" spans="1:17" ht="15">
      <c r="A153" s="10" t="s">
        <v>5</v>
      </c>
      <c r="B153" s="18">
        <v>-36.700000000000003</v>
      </c>
      <c r="C153" s="19">
        <v>-2.8</v>
      </c>
      <c r="D153" s="18">
        <v>-2.2000000000000002</v>
      </c>
      <c r="E153" s="140">
        <v>1.5</v>
      </c>
      <c r="F153" s="119"/>
      <c r="G153" s="278">
        <v>-34.200000000000003</v>
      </c>
      <c r="H153" s="357">
        <v>-2.9</v>
      </c>
      <c r="I153" s="110">
        <v>-2.1</v>
      </c>
      <c r="J153" s="515">
        <v>-3.2</v>
      </c>
      <c r="K153" s="119"/>
      <c r="L153" s="278">
        <v>-36.4</v>
      </c>
      <c r="M153" s="119"/>
      <c r="N153" s="493">
        <v>-40.1</v>
      </c>
      <c r="O153" s="220">
        <v>-42.4</v>
      </c>
      <c r="P153" s="163"/>
      <c r="Q153" s="163"/>
    </row>
    <row r="154" spans="1:17" ht="15">
      <c r="A154" s="10" t="s">
        <v>10</v>
      </c>
      <c r="B154" s="18">
        <v>-15.799999999999999</v>
      </c>
      <c r="C154" s="19">
        <v>-4.9000000000000004</v>
      </c>
      <c r="D154" s="18">
        <v>-11.2</v>
      </c>
      <c r="E154" s="140">
        <v>-13.200000000000001</v>
      </c>
      <c r="F154" s="119"/>
      <c r="G154" s="278">
        <v>-11.9</v>
      </c>
      <c r="H154" s="357">
        <v>-15.3</v>
      </c>
      <c r="I154" s="110">
        <v>-17.099999999999998</v>
      </c>
      <c r="J154" s="515">
        <v>-25</v>
      </c>
      <c r="K154" s="119"/>
      <c r="L154" s="278">
        <v>-55</v>
      </c>
      <c r="M154" s="119"/>
      <c r="N154" s="493">
        <v>-45.1</v>
      </c>
      <c r="O154" s="220">
        <v>-69.3</v>
      </c>
      <c r="P154" s="163"/>
      <c r="Q154" s="163"/>
    </row>
    <row r="155" spans="1:17" ht="15">
      <c r="A155" s="13" t="s">
        <v>6</v>
      </c>
      <c r="B155" s="63">
        <v>116.5</v>
      </c>
      <c r="C155" s="64">
        <v>153</v>
      </c>
      <c r="D155" s="63">
        <v>160.4</v>
      </c>
      <c r="E155" s="156">
        <v>143</v>
      </c>
      <c r="F155" s="120"/>
      <c r="G155" s="279">
        <v>127</v>
      </c>
      <c r="H155" s="368">
        <v>160</v>
      </c>
      <c r="I155" s="111">
        <v>163.5</v>
      </c>
      <c r="J155" s="516">
        <v>153.80000000000001</v>
      </c>
      <c r="K155" s="120"/>
      <c r="L155" s="279">
        <v>80.5</v>
      </c>
      <c r="M155" s="120"/>
      <c r="N155" s="512">
        <v>572.70000000000005</v>
      </c>
      <c r="O155" s="221">
        <v>604.29999999999995</v>
      </c>
      <c r="P155" s="163"/>
      <c r="Q155" s="163"/>
    </row>
    <row r="156" spans="1:17" ht="15">
      <c r="A156" s="10" t="s">
        <v>7</v>
      </c>
      <c r="B156" s="18">
        <v>-29.9</v>
      </c>
      <c r="C156" s="19">
        <v>-36.5</v>
      </c>
      <c r="D156" s="18">
        <v>-35.5</v>
      </c>
      <c r="E156" s="140">
        <v>-34.4</v>
      </c>
      <c r="F156" s="119"/>
      <c r="G156" s="278">
        <v>-30.2</v>
      </c>
      <c r="H156" s="357">
        <v>-38.299999999999997</v>
      </c>
      <c r="I156" s="110">
        <v>-39.1</v>
      </c>
      <c r="J156" s="515">
        <v>-37.4</v>
      </c>
      <c r="K156" s="119"/>
      <c r="L156" s="278">
        <v>-19.3</v>
      </c>
      <c r="M156" s="119"/>
      <c r="N156" s="493">
        <v>-136.19999999999999</v>
      </c>
      <c r="O156" s="220">
        <v>-145</v>
      </c>
      <c r="P156" s="163"/>
      <c r="Q156" s="163"/>
    </row>
    <row r="157" spans="1:17" ht="15">
      <c r="A157" s="13" t="s">
        <v>8</v>
      </c>
      <c r="B157" s="63">
        <v>86.6</v>
      </c>
      <c r="C157" s="64">
        <v>116.4</v>
      </c>
      <c r="D157" s="63">
        <v>124.7</v>
      </c>
      <c r="E157" s="156">
        <v>108.60000000000001</v>
      </c>
      <c r="F157" s="120"/>
      <c r="G157" s="279">
        <v>96.8</v>
      </c>
      <c r="H157" s="368">
        <v>121.7</v>
      </c>
      <c r="I157" s="111">
        <v>124.4</v>
      </c>
      <c r="J157" s="516">
        <v>116.1</v>
      </c>
      <c r="K157" s="120"/>
      <c r="L157" s="279">
        <v>61.2</v>
      </c>
      <c r="M157" s="120"/>
      <c r="N157" s="512">
        <v>436.5</v>
      </c>
      <c r="O157" s="221">
        <v>459.1</v>
      </c>
      <c r="P157" s="163"/>
      <c r="Q157" s="163"/>
    </row>
    <row r="158" spans="1:17" ht="15.75" thickBot="1">
      <c r="A158" s="169"/>
      <c r="B158" s="163"/>
      <c r="C158" s="163"/>
      <c r="D158" s="163"/>
      <c r="E158" s="163"/>
      <c r="F158" s="170"/>
      <c r="G158" s="286"/>
      <c r="H158" s="355"/>
      <c r="I158" s="355"/>
      <c r="J158" s="355"/>
      <c r="K158" s="170"/>
      <c r="L158" s="286"/>
      <c r="M158" s="170"/>
      <c r="N158" s="296"/>
      <c r="O158" s="296"/>
      <c r="P158" s="163"/>
      <c r="Q158" s="163"/>
    </row>
    <row r="159" spans="1:17" ht="15.75" thickTop="1">
      <c r="A159" s="167" t="s">
        <v>67</v>
      </c>
      <c r="B159" s="555" t="s">
        <v>75</v>
      </c>
      <c r="C159" s="556"/>
      <c r="D159" s="556"/>
      <c r="E159" s="556"/>
      <c r="F159" s="117"/>
      <c r="G159" s="555" t="s">
        <v>140</v>
      </c>
      <c r="H159" s="556"/>
      <c r="I159" s="556"/>
      <c r="J159" s="556"/>
      <c r="K159" s="117"/>
      <c r="L159" s="532" t="s">
        <v>218</v>
      </c>
      <c r="M159" s="117"/>
      <c r="N159" s="113" t="s">
        <v>75</v>
      </c>
      <c r="O159" s="301" t="s">
        <v>140</v>
      </c>
      <c r="P159" s="163"/>
      <c r="Q159" s="163"/>
    </row>
    <row r="160" spans="1:17" ht="15">
      <c r="A160" s="169"/>
      <c r="B160" s="34" t="s">
        <v>70</v>
      </c>
      <c r="C160" s="35" t="s">
        <v>71</v>
      </c>
      <c r="D160" s="35" t="s">
        <v>72</v>
      </c>
      <c r="E160" s="35" t="s">
        <v>73</v>
      </c>
      <c r="F160" s="118"/>
      <c r="G160" s="34" t="s">
        <v>70</v>
      </c>
      <c r="H160" s="359" t="s">
        <v>71</v>
      </c>
      <c r="I160" s="359" t="s">
        <v>72</v>
      </c>
      <c r="J160" s="359" t="s">
        <v>73</v>
      </c>
      <c r="K160" s="118"/>
      <c r="L160" s="525" t="s">
        <v>70</v>
      </c>
      <c r="M160" s="118"/>
      <c r="N160" s="501" t="s">
        <v>109</v>
      </c>
      <c r="O160" s="300" t="s">
        <v>109</v>
      </c>
      <c r="P160" s="163"/>
      <c r="Q160" s="163"/>
    </row>
    <row r="161" spans="1:17" ht="15">
      <c r="A161" s="10" t="s">
        <v>141</v>
      </c>
      <c r="B161" s="86">
        <v>0.1186138885084235</v>
      </c>
      <c r="C161" s="87">
        <v>0.15765948801300286</v>
      </c>
      <c r="D161" s="86">
        <v>0.16737131736125094</v>
      </c>
      <c r="E161" s="141">
        <v>0.14544724021897446</v>
      </c>
      <c r="F161" s="124"/>
      <c r="G161" s="281">
        <v>0.12930156450885774</v>
      </c>
      <c r="H161" s="370">
        <v>0.16196163891337984</v>
      </c>
      <c r="I161" s="112">
        <v>0.16356584051015713</v>
      </c>
      <c r="J161" s="517">
        <v>0.16004962779156326</v>
      </c>
      <c r="K161" s="124"/>
      <c r="L161" s="281">
        <v>9.0631421114011221E-2</v>
      </c>
      <c r="M161" s="124"/>
      <c r="N161" s="513">
        <v>0.14810416489948258</v>
      </c>
      <c r="O161" s="225">
        <v>0.1606930346517326</v>
      </c>
      <c r="P161" s="163"/>
      <c r="Q161" s="163"/>
    </row>
    <row r="162" spans="1:17" ht="15">
      <c r="A162" s="10" t="s">
        <v>20</v>
      </c>
      <c r="B162" s="93">
        <v>2.1505987814996807E-2</v>
      </c>
      <c r="C162" s="94">
        <v>2.1491836065226821E-2</v>
      </c>
      <c r="D162" s="93">
        <v>2.2844272844272845E-2</v>
      </c>
      <c r="E162" s="154">
        <v>2.2454122428429431E-2</v>
      </c>
      <c r="F162" s="132"/>
      <c r="G162" s="282">
        <v>2.2589052997393572E-2</v>
      </c>
      <c r="H162" s="371">
        <v>2.2984254327129701E-2</v>
      </c>
      <c r="I162" s="425">
        <v>2.2792022792022793E-2</v>
      </c>
      <c r="J162" s="518">
        <v>2.3599999999999999E-2</v>
      </c>
      <c r="K162" s="132"/>
      <c r="L162" s="282">
        <v>2.3410272362237316E-2</v>
      </c>
      <c r="M162" s="132"/>
      <c r="N162" s="514">
        <v>2.2072649348193744E-2</v>
      </c>
      <c r="O162" s="297">
        <v>2.3039813794269403E-2</v>
      </c>
      <c r="P162" s="163"/>
      <c r="Q162" s="163"/>
    </row>
    <row r="163" spans="1:17" ht="15">
      <c r="A163" s="10" t="s">
        <v>108</v>
      </c>
      <c r="B163" s="86">
        <v>0.43638804968110106</v>
      </c>
      <c r="C163" s="87">
        <v>0.43881856540084391</v>
      </c>
      <c r="D163" s="86">
        <v>0.42378559463986598</v>
      </c>
      <c r="E163" s="141">
        <v>0.47050707140393244</v>
      </c>
      <c r="F163" s="124"/>
      <c r="G163" s="281">
        <v>0.42373449547435466</v>
      </c>
      <c r="H163" s="370">
        <v>0.43450479233226835</v>
      </c>
      <c r="I163" s="112">
        <v>0.42362654811051131</v>
      </c>
      <c r="J163" s="517">
        <v>0.42602608972319439</v>
      </c>
      <c r="K163" s="124"/>
      <c r="L163" s="281">
        <v>0.42286874154262516</v>
      </c>
      <c r="M163" s="124"/>
      <c r="N163" s="513">
        <v>0.44238489792431873</v>
      </c>
      <c r="O163" s="225">
        <v>0.42700523982265221</v>
      </c>
      <c r="P163" s="163"/>
      <c r="Q163" s="163"/>
    </row>
    <row r="164" spans="1:17" ht="15">
      <c r="A164" s="10" t="s">
        <v>198</v>
      </c>
      <c r="B164" s="93">
        <v>1.6336279205622574E-3</v>
      </c>
      <c r="C164" s="94">
        <v>5.1851303160813111E-4</v>
      </c>
      <c r="D164" s="93">
        <v>1.2012012012012011E-3</v>
      </c>
      <c r="E164" s="154">
        <v>1.3702931856461788E-3</v>
      </c>
      <c r="F164" s="132"/>
      <c r="G164" s="282">
        <v>1.2531922175710187E-3</v>
      </c>
      <c r="H164" s="371">
        <v>1.5941028613104464E-3</v>
      </c>
      <c r="I164" s="425">
        <v>1.7715617715617713E-3</v>
      </c>
      <c r="J164" s="518">
        <v>2.6580969620609821E-3</v>
      </c>
      <c r="K164" s="132"/>
      <c r="L164" s="282">
        <v>5.7750209344508878E-3</v>
      </c>
      <c r="M164" s="132"/>
      <c r="N164" s="514">
        <v>1.1843860625860058E-3</v>
      </c>
      <c r="O164" s="297">
        <v>1.8190706226647287E-3</v>
      </c>
      <c r="P164" s="163"/>
      <c r="Q164" s="163"/>
    </row>
    <row r="165" spans="1:17" ht="15">
      <c r="A165" s="10" t="s">
        <v>22</v>
      </c>
      <c r="B165" s="86">
        <v>1.7557651991614256E-2</v>
      </c>
      <c r="C165" s="87">
        <v>1.7592592592592594E-2</v>
      </c>
      <c r="D165" s="86">
        <v>1.7232344405030634E-2</v>
      </c>
      <c r="E165" s="141">
        <v>1.6921673928462864E-2</v>
      </c>
      <c r="F165" s="124"/>
      <c r="G165" s="281">
        <v>1.7560242798270367E-2</v>
      </c>
      <c r="H165" s="370">
        <v>1.7734826066262442E-2</v>
      </c>
      <c r="I165" s="112">
        <v>1.8982929307013525E-2</v>
      </c>
      <c r="J165" s="517">
        <v>1.6936402081977879E-2</v>
      </c>
      <c r="K165" s="124"/>
      <c r="L165" s="281">
        <v>1.6281852600192243E-2</v>
      </c>
      <c r="M165" s="124"/>
      <c r="N165" s="163"/>
      <c r="O165" s="355"/>
      <c r="P165" s="163"/>
      <c r="Q165" s="163"/>
    </row>
    <row r="166" spans="1:17" s="349" customFormat="1" ht="15">
      <c r="A166" s="389" t="s">
        <v>199</v>
      </c>
      <c r="B166" s="86">
        <v>1.9593613933236574E-2</v>
      </c>
      <c r="C166" s="370">
        <v>1.9609053497942387E-2</v>
      </c>
      <c r="D166" s="86">
        <v>1.9449371170590132E-2</v>
      </c>
      <c r="E166" s="141">
        <v>1.862397406018847E-2</v>
      </c>
      <c r="F166" s="124"/>
      <c r="G166" s="281">
        <v>1.9224913213828944E-2</v>
      </c>
      <c r="H166" s="370">
        <v>1.9286882023053203E-2</v>
      </c>
      <c r="I166" s="112">
        <v>1.9799613568910225E-2</v>
      </c>
      <c r="J166" s="517">
        <v>1.9559206245933637E-2</v>
      </c>
      <c r="K166" s="124"/>
      <c r="L166" s="281">
        <v>1.7792337720932971E-2</v>
      </c>
      <c r="M166" s="124"/>
      <c r="N166" s="355"/>
      <c r="O166" s="355"/>
      <c r="P166" s="355"/>
      <c r="Q166" s="355"/>
    </row>
    <row r="167" spans="1:17" ht="15">
      <c r="A167" s="169"/>
      <c r="B167" s="163"/>
      <c r="C167" s="163"/>
      <c r="D167" s="163"/>
      <c r="E167" s="163"/>
      <c r="F167" s="170"/>
      <c r="G167" s="406"/>
      <c r="H167" s="407"/>
      <c r="I167" s="407"/>
      <c r="J167" s="407"/>
      <c r="K167" s="170"/>
      <c r="L167" s="546"/>
      <c r="M167" s="170"/>
      <c r="N167" s="163"/>
      <c r="O167" s="355"/>
      <c r="P167" s="163"/>
      <c r="Q167" s="163"/>
    </row>
    <row r="168" spans="1:17" ht="15">
      <c r="A168" s="167" t="s">
        <v>68</v>
      </c>
      <c r="B168" s="555" t="s">
        <v>75</v>
      </c>
      <c r="C168" s="556"/>
      <c r="D168" s="556"/>
      <c r="E168" s="556"/>
      <c r="F168" s="117"/>
      <c r="G168" s="555" t="s">
        <v>140</v>
      </c>
      <c r="H168" s="556"/>
      <c r="I168" s="556"/>
      <c r="J168" s="556"/>
      <c r="K168" s="117"/>
      <c r="L168" s="532" t="s">
        <v>218</v>
      </c>
      <c r="M168" s="117"/>
      <c r="N168" s="163"/>
      <c r="O168" s="355"/>
      <c r="P168" s="163"/>
      <c r="Q168" s="163"/>
    </row>
    <row r="169" spans="1:17" ht="15">
      <c r="A169" s="169"/>
      <c r="B169" s="34" t="s">
        <v>76</v>
      </c>
      <c r="C169" s="35" t="s">
        <v>77</v>
      </c>
      <c r="D169" s="35" t="s">
        <v>78</v>
      </c>
      <c r="E169" s="35" t="s">
        <v>79</v>
      </c>
      <c r="F169" s="118"/>
      <c r="G169" s="34" t="s">
        <v>76</v>
      </c>
      <c r="H169" s="359" t="s">
        <v>77</v>
      </c>
      <c r="I169" s="422" t="s">
        <v>78</v>
      </c>
      <c r="J169" s="422" t="s">
        <v>79</v>
      </c>
      <c r="K169" s="118"/>
      <c r="L169" s="525" t="s">
        <v>76</v>
      </c>
      <c r="M169" s="118"/>
      <c r="N169" s="163"/>
      <c r="O169" s="355"/>
      <c r="P169" s="163"/>
      <c r="Q169" s="163"/>
    </row>
    <row r="170" spans="1:17" ht="15">
      <c r="A170" s="10" t="s">
        <v>69</v>
      </c>
      <c r="B170" s="52">
        <v>44937</v>
      </c>
      <c r="C170" s="53">
        <v>44270</v>
      </c>
      <c r="D170" s="52">
        <v>44864</v>
      </c>
      <c r="E170" s="155">
        <v>44698</v>
      </c>
      <c r="F170" s="126"/>
      <c r="G170" s="284">
        <v>46588</v>
      </c>
      <c r="H170" s="367">
        <v>44463</v>
      </c>
      <c r="I170" s="130">
        <v>45970</v>
      </c>
      <c r="J170" s="519">
        <v>45662</v>
      </c>
      <c r="K170" s="372"/>
      <c r="L170" s="284">
        <v>46510</v>
      </c>
      <c r="M170" s="372"/>
      <c r="N170" s="163"/>
      <c r="O170" s="355"/>
      <c r="P170" s="163"/>
      <c r="Q170" s="163"/>
    </row>
    <row r="171" spans="1:17" ht="15">
      <c r="A171" s="10" t="s">
        <v>19</v>
      </c>
      <c r="B171" s="52">
        <v>21257</v>
      </c>
      <c r="C171" s="53">
        <v>20188</v>
      </c>
      <c r="D171" s="52">
        <v>20305</v>
      </c>
      <c r="E171" s="155">
        <v>20465</v>
      </c>
      <c r="F171" s="126"/>
      <c r="G171" s="284">
        <v>20458</v>
      </c>
      <c r="H171" s="367">
        <v>20727</v>
      </c>
      <c r="I171" s="130">
        <v>20612</v>
      </c>
      <c r="J171" s="519">
        <v>20385</v>
      </c>
      <c r="K171" s="372"/>
      <c r="L171" s="284">
        <v>20878</v>
      </c>
      <c r="M171" s="372"/>
      <c r="N171" s="163"/>
      <c r="O171" s="355"/>
      <c r="P171" s="163"/>
      <c r="Q171" s="163"/>
    </row>
    <row r="172" spans="1:17" ht="15">
      <c r="A172" s="10" t="s">
        <v>124</v>
      </c>
      <c r="B172" s="52">
        <v>44937</v>
      </c>
      <c r="C172" s="53">
        <v>44270</v>
      </c>
      <c r="D172" s="52">
        <v>44864</v>
      </c>
      <c r="E172" s="155">
        <v>44698</v>
      </c>
      <c r="F172" s="126"/>
      <c r="G172" s="284">
        <v>46588</v>
      </c>
      <c r="H172" s="367">
        <v>44463</v>
      </c>
      <c r="I172" s="130">
        <v>45970</v>
      </c>
      <c r="J172" s="519">
        <v>45662</v>
      </c>
      <c r="K172" s="372"/>
      <c r="L172" s="284">
        <v>46510</v>
      </c>
      <c r="M172" s="372"/>
      <c r="N172" s="163"/>
      <c r="O172" s="355"/>
      <c r="P172" s="163"/>
      <c r="Q172" s="163"/>
    </row>
    <row r="173" spans="1:17" s="349" customFormat="1" ht="15">
      <c r="A173" s="356" t="s">
        <v>169</v>
      </c>
      <c r="B173" s="366">
        <v>871</v>
      </c>
      <c r="C173" s="367">
        <v>855</v>
      </c>
      <c r="D173" s="366">
        <v>855</v>
      </c>
      <c r="E173" s="373">
        <v>835</v>
      </c>
      <c r="F173" s="372"/>
      <c r="G173" s="366">
        <v>865</v>
      </c>
      <c r="H173" s="367">
        <v>857</v>
      </c>
      <c r="I173" s="130">
        <v>953</v>
      </c>
      <c r="J173" s="519">
        <v>833</v>
      </c>
      <c r="K173" s="372"/>
      <c r="L173" s="284">
        <v>830</v>
      </c>
      <c r="M173" s="372"/>
      <c r="N173" s="355"/>
      <c r="O173" s="355"/>
      <c r="P173" s="355"/>
      <c r="Q173" s="355"/>
    </row>
    <row r="174" spans="1:17" s="349" customFormat="1" ht="15">
      <c r="A174" s="389" t="s">
        <v>200</v>
      </c>
      <c r="B174" s="366">
        <v>972</v>
      </c>
      <c r="C174" s="367">
        <v>953</v>
      </c>
      <c r="D174" s="366">
        <v>965</v>
      </c>
      <c r="E174" s="373">
        <v>919</v>
      </c>
      <c r="F174" s="372"/>
      <c r="G174" s="366">
        <v>947</v>
      </c>
      <c r="H174" s="367">
        <v>932</v>
      </c>
      <c r="I174" s="130">
        <v>994</v>
      </c>
      <c r="J174" s="519">
        <v>962</v>
      </c>
      <c r="K174" s="372"/>
      <c r="L174" s="284">
        <v>907</v>
      </c>
      <c r="M174" s="372"/>
      <c r="N174" s="355"/>
      <c r="O174" s="355"/>
      <c r="P174" s="355"/>
      <c r="Q174" s="355"/>
    </row>
    <row r="175" spans="1:17" s="349" customFormat="1" ht="15">
      <c r="A175" s="356" t="s">
        <v>170</v>
      </c>
      <c r="B175" s="366">
        <v>7708</v>
      </c>
      <c r="C175" s="367">
        <v>7139</v>
      </c>
      <c r="D175" s="366">
        <v>7277</v>
      </c>
      <c r="E175" s="373">
        <v>7589</v>
      </c>
      <c r="F175" s="372"/>
      <c r="G175" s="366">
        <v>6787</v>
      </c>
      <c r="H175" s="367">
        <v>6901</v>
      </c>
      <c r="I175" s="130">
        <v>7072</v>
      </c>
      <c r="J175" s="519">
        <v>6509</v>
      </c>
      <c r="K175" s="372"/>
      <c r="L175" s="284">
        <v>7513</v>
      </c>
      <c r="M175" s="372"/>
      <c r="N175" s="355"/>
      <c r="P175" s="355"/>
      <c r="Q175" s="355"/>
    </row>
    <row r="176" spans="1:17">
      <c r="H176" s="355"/>
      <c r="I176" s="355"/>
      <c r="J176" s="355"/>
    </row>
    <row r="177" spans="8:10">
      <c r="H177" s="355"/>
      <c r="I177" s="355"/>
      <c r="J177" s="355"/>
    </row>
  </sheetData>
  <mergeCells count="30">
    <mergeCell ref="G168:J168"/>
    <mergeCell ref="B64:E64"/>
    <mergeCell ref="B159:E159"/>
    <mergeCell ref="B168:E168"/>
    <mergeCell ref="B77:E77"/>
    <mergeCell ref="B91:E91"/>
    <mergeCell ref="B100:E100"/>
    <mergeCell ref="B111:E111"/>
    <mergeCell ref="B125:E125"/>
    <mergeCell ref="B134:E134"/>
    <mergeCell ref="B145:E145"/>
    <mergeCell ref="G159:J159"/>
    <mergeCell ref="G77:J77"/>
    <mergeCell ref="B6:E6"/>
    <mergeCell ref="B20:E20"/>
    <mergeCell ref="B29:E29"/>
    <mergeCell ref="B41:E41"/>
    <mergeCell ref="B55:E55"/>
    <mergeCell ref="G91:J91"/>
    <mergeCell ref="G111:J111"/>
    <mergeCell ref="G125:J125"/>
    <mergeCell ref="G145:J145"/>
    <mergeCell ref="G6:J6"/>
    <mergeCell ref="G20:J20"/>
    <mergeCell ref="G41:J41"/>
    <mergeCell ref="G55:J55"/>
    <mergeCell ref="G29:J29"/>
    <mergeCell ref="G64:J64"/>
    <mergeCell ref="G100:J100"/>
    <mergeCell ref="G134:J134"/>
  </mergeCells>
  <conditionalFormatting sqref="C35 F35 C71 F71 C105 F105 C139 F139 C173 F173 F37 C37 F73 C73 F107 C107 F141 C141 F175 C175">
    <cfRule type="containsErrors" dxfId="846" priority="1838">
      <formula>ISERROR(C35)</formula>
    </cfRule>
  </conditionalFormatting>
  <conditionalFormatting sqref="C8:C16">
    <cfRule type="containsErrors" dxfId="845" priority="1266">
      <formula>ISERROR(C8)</formula>
    </cfRule>
  </conditionalFormatting>
  <conditionalFormatting sqref="C7">
    <cfRule type="containsErrors" dxfId="844" priority="1267">
      <formula>ISERROR(C7)</formula>
    </cfRule>
  </conditionalFormatting>
  <conditionalFormatting sqref="C22 C24:C25">
    <cfRule type="containsErrors" dxfId="843" priority="1264">
      <formula>ISERROR(C22)</formula>
    </cfRule>
  </conditionalFormatting>
  <conditionalFormatting sqref="C26">
    <cfRule type="containsErrors" dxfId="842" priority="1263">
      <formula>ISERROR(C26)</formula>
    </cfRule>
  </conditionalFormatting>
  <conditionalFormatting sqref="C23">
    <cfRule type="containsErrors" dxfId="841" priority="1262">
      <formula>ISERROR(C23)</formula>
    </cfRule>
  </conditionalFormatting>
  <conditionalFormatting sqref="C31:C33">
    <cfRule type="containsErrors" dxfId="840" priority="1260">
      <formula>ISERROR(C31)</formula>
    </cfRule>
  </conditionalFormatting>
  <conditionalFormatting sqref="C165">
    <cfRule type="containsErrors" dxfId="839" priority="1204">
      <formula>ISERROR(C165)</formula>
    </cfRule>
  </conditionalFormatting>
  <conditionalFormatting sqref="C162">
    <cfRule type="containsErrors" dxfId="838" priority="1203">
      <formula>ISERROR(C162)</formula>
    </cfRule>
  </conditionalFormatting>
  <conditionalFormatting sqref="C147:C155">
    <cfRule type="containsErrors" dxfId="837" priority="1207">
      <formula>ISERROR(C147)</formula>
    </cfRule>
  </conditionalFormatting>
  <conditionalFormatting sqref="C161 C163:C164">
    <cfRule type="containsErrors" dxfId="836" priority="1205">
      <formula>ISERROR(C161)</formula>
    </cfRule>
  </conditionalFormatting>
  <conditionalFormatting sqref="C170:C171">
    <cfRule type="containsErrors" dxfId="835" priority="1201">
      <formula>ISERROR(C170)</formula>
    </cfRule>
  </conditionalFormatting>
  <conditionalFormatting sqref="C30">
    <cfRule type="containsErrors" dxfId="834" priority="1179">
      <formula>ISERROR(C30)</formula>
    </cfRule>
  </conditionalFormatting>
  <conditionalFormatting sqref="C43:C51">
    <cfRule type="containsErrors" dxfId="833" priority="1143">
      <formula>ISERROR(C43)</formula>
    </cfRule>
  </conditionalFormatting>
  <conditionalFormatting sqref="C57 C59:C60">
    <cfRule type="containsErrors" dxfId="832" priority="1142">
      <formula>ISERROR(C57)</formula>
    </cfRule>
  </conditionalFormatting>
  <conditionalFormatting sqref="C61">
    <cfRule type="containsErrors" dxfId="831" priority="1141">
      <formula>ISERROR(C61)</formula>
    </cfRule>
  </conditionalFormatting>
  <conditionalFormatting sqref="C58">
    <cfRule type="containsErrors" dxfId="830" priority="1140">
      <formula>ISERROR(C58)</formula>
    </cfRule>
  </conditionalFormatting>
  <conditionalFormatting sqref="C66:C69">
    <cfRule type="containsErrors" dxfId="829" priority="1139">
      <formula>ISERROR(C66)</formula>
    </cfRule>
  </conditionalFormatting>
  <conditionalFormatting sqref="C97">
    <cfRule type="containsErrors" dxfId="828" priority="1121">
      <formula>ISERROR(C97)</formula>
    </cfRule>
  </conditionalFormatting>
  <conditionalFormatting sqref="C94">
    <cfRule type="containsErrors" dxfId="827" priority="1120">
      <formula>ISERROR(C94)</formula>
    </cfRule>
  </conditionalFormatting>
  <conditionalFormatting sqref="C102:C104">
    <cfRule type="containsErrors" dxfId="826" priority="1119">
      <formula>ISERROR(C102)</formula>
    </cfRule>
  </conditionalFormatting>
  <conditionalFormatting sqref="C113:C121">
    <cfRule type="containsErrors" dxfId="825" priority="1118">
      <formula>ISERROR(C113)</formula>
    </cfRule>
  </conditionalFormatting>
  <conditionalFormatting sqref="C127 C129:C130">
    <cfRule type="containsErrors" dxfId="824" priority="1117">
      <formula>ISERROR(C127)</formula>
    </cfRule>
  </conditionalFormatting>
  <conditionalFormatting sqref="C131">
    <cfRule type="containsErrors" dxfId="823" priority="1116">
      <formula>ISERROR(C131)</formula>
    </cfRule>
  </conditionalFormatting>
  <conditionalFormatting sqref="C79:C87">
    <cfRule type="containsErrors" dxfId="822" priority="1123">
      <formula>ISERROR(C79)</formula>
    </cfRule>
  </conditionalFormatting>
  <conditionalFormatting sqref="C93 C95:C96">
    <cfRule type="containsErrors" dxfId="821" priority="1122">
      <formula>ISERROR(C93)</formula>
    </cfRule>
  </conditionalFormatting>
  <conditionalFormatting sqref="C128">
    <cfRule type="containsErrors" dxfId="820" priority="1115">
      <formula>ISERROR(C128)</formula>
    </cfRule>
  </conditionalFormatting>
  <conditionalFormatting sqref="C136:C138">
    <cfRule type="containsErrors" dxfId="819" priority="1114">
      <formula>ISERROR(C136)</formula>
    </cfRule>
  </conditionalFormatting>
  <conditionalFormatting sqref="C34">
    <cfRule type="containsErrors" dxfId="818" priority="782">
      <formula>ISERROR(C34)</formula>
    </cfRule>
  </conditionalFormatting>
  <conditionalFormatting sqref="C70">
    <cfRule type="containsErrors" dxfId="817" priority="776">
      <formula>ISERROR(C70)</formula>
    </cfRule>
  </conditionalFormatting>
  <conditionalFormatting sqref="C172">
    <cfRule type="containsErrors" dxfId="816" priority="768">
      <formula>ISERROR(C172)</formula>
    </cfRule>
  </conditionalFormatting>
  <conditionalFormatting sqref="D7">
    <cfRule type="containsErrors" dxfId="815" priority="767">
      <formula>ISERROR(D7)</formula>
    </cfRule>
  </conditionalFormatting>
  <conditionalFormatting sqref="D30">
    <cfRule type="containsErrors" dxfId="814" priority="734">
      <formula>ISERROR(D30)</formula>
    </cfRule>
  </conditionalFormatting>
  <conditionalFormatting sqref="C21">
    <cfRule type="containsErrors" dxfId="813" priority="700">
      <formula>ISERROR(C21)</formula>
    </cfRule>
  </conditionalFormatting>
  <conditionalFormatting sqref="D21">
    <cfRule type="containsErrors" dxfId="812" priority="699">
      <formula>ISERROR(D21)</formula>
    </cfRule>
  </conditionalFormatting>
  <conditionalFormatting sqref="C42">
    <cfRule type="containsErrors" dxfId="811" priority="698">
      <formula>ISERROR(C42)</formula>
    </cfRule>
  </conditionalFormatting>
  <conditionalFormatting sqref="D42">
    <cfRule type="containsErrors" dxfId="810" priority="697">
      <formula>ISERROR(D42)</formula>
    </cfRule>
  </conditionalFormatting>
  <conditionalFormatting sqref="C56">
    <cfRule type="containsErrors" dxfId="809" priority="696">
      <formula>ISERROR(C56)</formula>
    </cfRule>
  </conditionalFormatting>
  <conditionalFormatting sqref="D56">
    <cfRule type="containsErrors" dxfId="808" priority="695">
      <formula>ISERROR(D56)</formula>
    </cfRule>
  </conditionalFormatting>
  <conditionalFormatting sqref="D112">
    <cfRule type="containsErrors" dxfId="807" priority="677">
      <formula>ISERROR(D112)</formula>
    </cfRule>
  </conditionalFormatting>
  <conditionalFormatting sqref="C126">
    <cfRule type="containsErrors" dxfId="806" priority="676">
      <formula>ISERROR(C126)</formula>
    </cfRule>
  </conditionalFormatting>
  <conditionalFormatting sqref="D126">
    <cfRule type="containsErrors" dxfId="805" priority="675">
      <formula>ISERROR(D126)</formula>
    </cfRule>
  </conditionalFormatting>
  <conditionalFormatting sqref="C78">
    <cfRule type="containsErrors" dxfId="804" priority="682">
      <formula>ISERROR(C78)</formula>
    </cfRule>
  </conditionalFormatting>
  <conditionalFormatting sqref="D78">
    <cfRule type="containsErrors" dxfId="803" priority="681">
      <formula>ISERROR(D78)</formula>
    </cfRule>
  </conditionalFormatting>
  <conditionalFormatting sqref="C92">
    <cfRule type="containsErrors" dxfId="802" priority="680">
      <formula>ISERROR(C92)</formula>
    </cfRule>
  </conditionalFormatting>
  <conditionalFormatting sqref="D92">
    <cfRule type="containsErrors" dxfId="801" priority="679">
      <formula>ISERROR(D92)</formula>
    </cfRule>
  </conditionalFormatting>
  <conditionalFormatting sqref="C112">
    <cfRule type="containsErrors" dxfId="800" priority="678">
      <formula>ISERROR(C112)</formula>
    </cfRule>
  </conditionalFormatting>
  <conditionalFormatting sqref="D65">
    <cfRule type="containsErrors" dxfId="799" priority="669">
      <formula>ISERROR(D65)</formula>
    </cfRule>
  </conditionalFormatting>
  <conditionalFormatting sqref="C135">
    <cfRule type="containsErrors" dxfId="798" priority="660">
      <formula>ISERROR(C135)</formula>
    </cfRule>
  </conditionalFormatting>
  <conditionalFormatting sqref="D135">
    <cfRule type="containsErrors" dxfId="797" priority="659">
      <formula>ISERROR(D135)</formula>
    </cfRule>
  </conditionalFormatting>
  <conditionalFormatting sqref="C146">
    <cfRule type="containsErrors" dxfId="796" priority="674">
      <formula>ISERROR(C146)</formula>
    </cfRule>
  </conditionalFormatting>
  <conditionalFormatting sqref="C169">
    <cfRule type="containsErrors" dxfId="795" priority="658">
      <formula>ISERROR(C169)</formula>
    </cfRule>
  </conditionalFormatting>
  <conditionalFormatting sqref="D146">
    <cfRule type="containsErrors" dxfId="794" priority="673">
      <formula>ISERROR(D146)</formula>
    </cfRule>
  </conditionalFormatting>
  <conditionalFormatting sqref="C160">
    <cfRule type="containsErrors" dxfId="793" priority="672">
      <formula>ISERROR(C160)</formula>
    </cfRule>
  </conditionalFormatting>
  <conditionalFormatting sqref="D160">
    <cfRule type="containsErrors" dxfId="792" priority="671">
      <formula>ISERROR(D160)</formula>
    </cfRule>
  </conditionalFormatting>
  <conditionalFormatting sqref="C65">
    <cfRule type="containsErrors" dxfId="791" priority="670">
      <formula>ISERROR(C65)</formula>
    </cfRule>
  </conditionalFormatting>
  <conditionalFormatting sqref="D101">
    <cfRule type="containsErrors" dxfId="790" priority="661">
      <formula>ISERROR(D101)</formula>
    </cfRule>
  </conditionalFormatting>
  <conditionalFormatting sqref="D169">
    <cfRule type="containsErrors" dxfId="789" priority="657">
      <formula>ISERROR(D169)</formula>
    </cfRule>
  </conditionalFormatting>
  <conditionalFormatting sqref="E7">
    <cfRule type="containsErrors" dxfId="788" priority="656">
      <formula>ISERROR(E7)</formula>
    </cfRule>
  </conditionalFormatting>
  <conditionalFormatting sqref="E30">
    <cfRule type="containsErrors" dxfId="787" priority="655">
      <formula>ISERROR(E30)</formula>
    </cfRule>
  </conditionalFormatting>
  <conditionalFormatting sqref="C101">
    <cfRule type="containsErrors" dxfId="786" priority="662">
      <formula>ISERROR(C101)</formula>
    </cfRule>
  </conditionalFormatting>
  <conditionalFormatting sqref="E42">
    <cfRule type="containsErrors" dxfId="785" priority="646">
      <formula>ISERROR(E42)</formula>
    </cfRule>
  </conditionalFormatting>
  <conditionalFormatting sqref="E126">
    <cfRule type="containsErrors" dxfId="784" priority="635">
      <formula>ISERROR(E126)</formula>
    </cfRule>
  </conditionalFormatting>
  <conditionalFormatting sqref="E146">
    <cfRule type="containsErrors" dxfId="783" priority="634">
      <formula>ISERROR(E146)</formula>
    </cfRule>
  </conditionalFormatting>
  <conditionalFormatting sqref="E160">
    <cfRule type="containsErrors" dxfId="782" priority="633">
      <formula>ISERROR(E160)</formula>
    </cfRule>
  </conditionalFormatting>
  <conditionalFormatting sqref="E65">
    <cfRule type="containsErrors" dxfId="781" priority="632">
      <formula>ISERROR(E65)</formula>
    </cfRule>
  </conditionalFormatting>
  <conditionalFormatting sqref="E21">
    <cfRule type="containsErrors" dxfId="780" priority="647">
      <formula>ISERROR(E21)</formula>
    </cfRule>
  </conditionalFormatting>
  <conditionalFormatting sqref="E56">
    <cfRule type="containsErrors" dxfId="779" priority="645">
      <formula>ISERROR(E56)</formula>
    </cfRule>
  </conditionalFormatting>
  <conditionalFormatting sqref="E112">
    <cfRule type="containsErrors" dxfId="778" priority="636">
      <formula>ISERROR(E112)</formula>
    </cfRule>
  </conditionalFormatting>
  <conditionalFormatting sqref="E78">
    <cfRule type="containsErrors" dxfId="777" priority="638">
      <formula>ISERROR(E78)</formula>
    </cfRule>
  </conditionalFormatting>
  <conditionalFormatting sqref="E92">
    <cfRule type="containsErrors" dxfId="776" priority="637">
      <formula>ISERROR(E92)</formula>
    </cfRule>
  </conditionalFormatting>
  <conditionalFormatting sqref="E135">
    <cfRule type="containsErrors" dxfId="775" priority="627">
      <formula>ISERROR(E135)</formula>
    </cfRule>
  </conditionalFormatting>
  <conditionalFormatting sqref="E169">
    <cfRule type="containsErrors" dxfId="774" priority="626">
      <formula>ISERROR(E169)</formula>
    </cfRule>
  </conditionalFormatting>
  <conditionalFormatting sqref="E101">
    <cfRule type="containsErrors" dxfId="773" priority="628">
      <formula>ISERROR(E101)</formula>
    </cfRule>
  </conditionalFormatting>
  <conditionalFormatting sqref="E8:E16">
    <cfRule type="containsErrors" dxfId="772" priority="602">
      <formula>ISERROR(E8)</formula>
    </cfRule>
  </conditionalFormatting>
  <conditionalFormatting sqref="C17:C18">
    <cfRule type="containsErrors" dxfId="771" priority="599">
      <formula>ISERROR(C17)</formula>
    </cfRule>
  </conditionalFormatting>
  <conditionalFormatting sqref="E17:E18">
    <cfRule type="containsErrors" dxfId="770" priority="593">
      <formula>ISERROR(E17)</formula>
    </cfRule>
  </conditionalFormatting>
  <conditionalFormatting sqref="C52:C53">
    <cfRule type="containsErrors" dxfId="769" priority="590">
      <formula>ISERROR(C52)</formula>
    </cfRule>
  </conditionalFormatting>
  <conditionalFormatting sqref="C88:C89">
    <cfRule type="containsErrors" dxfId="768" priority="582">
      <formula>ISERROR(C88)</formula>
    </cfRule>
  </conditionalFormatting>
  <conditionalFormatting sqref="C122:C123">
    <cfRule type="containsErrors" dxfId="767" priority="574">
      <formula>ISERROR(C122)</formula>
    </cfRule>
  </conditionalFormatting>
  <conditionalFormatting sqref="C156:C157">
    <cfRule type="containsErrors" dxfId="766" priority="566">
      <formula>ISERROR(C156)</formula>
    </cfRule>
  </conditionalFormatting>
  <conditionalFormatting sqref="F21">
    <cfRule type="containsErrors" dxfId="765" priority="558">
      <formula>ISERROR(F21)</formula>
    </cfRule>
  </conditionalFormatting>
  <conditionalFormatting sqref="F30">
    <cfRule type="containsErrors" dxfId="764" priority="559">
      <formula>ISERROR(F30)</formula>
    </cfRule>
  </conditionalFormatting>
  <conditionalFormatting sqref="F7">
    <cfRule type="containsErrors" dxfId="763" priority="560">
      <formula>ISERROR(F7)</formula>
    </cfRule>
  </conditionalFormatting>
  <conditionalFormatting sqref="F31:F33">
    <cfRule type="containsErrors" dxfId="762" priority="556">
      <formula>ISERROR(F31)</formula>
    </cfRule>
  </conditionalFormatting>
  <conditionalFormatting sqref="F43:F51">
    <cfRule type="containsErrors" dxfId="761" priority="554">
      <formula>ISERROR(F43)</formula>
    </cfRule>
  </conditionalFormatting>
  <conditionalFormatting sqref="F66:F69">
    <cfRule type="containsErrors" dxfId="760" priority="551">
      <formula>ISERROR(F66)</formula>
    </cfRule>
  </conditionalFormatting>
  <conditionalFormatting sqref="F101">
    <cfRule type="containsErrors" dxfId="759" priority="548">
      <formula>ISERROR(F101)</formula>
    </cfRule>
  </conditionalFormatting>
  <conditionalFormatting sqref="F112">
    <cfRule type="containsErrors" dxfId="758" priority="545">
      <formula>ISERROR(F112)</formula>
    </cfRule>
  </conditionalFormatting>
  <conditionalFormatting sqref="F79:F87">
    <cfRule type="containsErrors" dxfId="757" priority="549">
      <formula>ISERROR(F79)</formula>
    </cfRule>
  </conditionalFormatting>
  <conditionalFormatting sqref="F42">
    <cfRule type="containsErrors" dxfId="756" priority="555">
      <formula>ISERROR(F42)</formula>
    </cfRule>
  </conditionalFormatting>
  <conditionalFormatting sqref="F65">
    <cfRule type="containsErrors" dxfId="755" priority="553">
      <formula>ISERROR(F65)</formula>
    </cfRule>
  </conditionalFormatting>
  <conditionalFormatting sqref="F160">
    <cfRule type="containsErrors" dxfId="754" priority="537">
      <formula>ISERROR(F160)</formula>
    </cfRule>
  </conditionalFormatting>
  <conditionalFormatting sqref="F113:F115 F117:F121">
    <cfRule type="containsErrors" dxfId="753" priority="544">
      <formula>ISERROR(F113)</formula>
    </cfRule>
  </conditionalFormatting>
  <conditionalFormatting sqref="F92">
    <cfRule type="containsErrors" dxfId="752" priority="547">
      <formula>ISERROR(F92)</formula>
    </cfRule>
  </conditionalFormatting>
  <conditionalFormatting sqref="F136:F138">
    <cfRule type="containsErrors" dxfId="751" priority="541">
      <formula>ISERROR(F136)</formula>
    </cfRule>
  </conditionalFormatting>
  <conditionalFormatting sqref="F170:F172">
    <cfRule type="containsErrors" dxfId="750" priority="536">
      <formula>ISERROR(F170)</formula>
    </cfRule>
  </conditionalFormatting>
  <conditionalFormatting sqref="F135">
    <cfRule type="containsErrors" dxfId="749" priority="543">
      <formula>ISERROR(F135)</formula>
    </cfRule>
  </conditionalFormatting>
  <conditionalFormatting sqref="F78">
    <cfRule type="containsErrors" dxfId="748" priority="550">
      <formula>ISERROR(F78)</formula>
    </cfRule>
  </conditionalFormatting>
  <conditionalFormatting sqref="F147:F155">
    <cfRule type="containsErrors" dxfId="747" priority="539">
      <formula>ISERROR(F147)</formula>
    </cfRule>
  </conditionalFormatting>
  <conditionalFormatting sqref="F102:F104">
    <cfRule type="containsErrors" dxfId="746" priority="546">
      <formula>ISERROR(F102)</formula>
    </cfRule>
  </conditionalFormatting>
  <conditionalFormatting sqref="F146">
    <cfRule type="containsErrors" dxfId="745" priority="540">
      <formula>ISERROR(F146)</formula>
    </cfRule>
  </conditionalFormatting>
  <conditionalFormatting sqref="F57 F59:F60">
    <cfRule type="containsErrors" dxfId="744" priority="535">
      <formula>ISERROR(F57)</formula>
    </cfRule>
  </conditionalFormatting>
  <conditionalFormatting sqref="F126">
    <cfRule type="containsErrors" dxfId="743" priority="542">
      <formula>ISERROR(F126)</formula>
    </cfRule>
  </conditionalFormatting>
  <conditionalFormatting sqref="F169">
    <cfRule type="containsErrors" dxfId="742" priority="538">
      <formula>ISERROR(F169)</formula>
    </cfRule>
  </conditionalFormatting>
  <conditionalFormatting sqref="F26">
    <cfRule type="containsErrors" dxfId="741" priority="532">
      <formula>ISERROR(F26)</formula>
    </cfRule>
  </conditionalFormatting>
  <conditionalFormatting sqref="F58">
    <cfRule type="containsErrors" dxfId="740" priority="534">
      <formula>ISERROR(F58)</formula>
    </cfRule>
  </conditionalFormatting>
  <conditionalFormatting sqref="F97">
    <cfRule type="containsErrors" dxfId="739" priority="529">
      <formula>ISERROR(F97)</formula>
    </cfRule>
  </conditionalFormatting>
  <conditionalFormatting sqref="F22 F24:F25">
    <cfRule type="containsErrors" dxfId="738" priority="533">
      <formula>ISERROR(F22)</formula>
    </cfRule>
  </conditionalFormatting>
  <conditionalFormatting sqref="F165">
    <cfRule type="containsErrors" dxfId="737" priority="523">
      <formula>ISERROR(F165)</formula>
    </cfRule>
  </conditionalFormatting>
  <conditionalFormatting sqref="F23">
    <cfRule type="containsErrors" dxfId="736" priority="531">
      <formula>ISERROR(F23)</formula>
    </cfRule>
  </conditionalFormatting>
  <conditionalFormatting sqref="F94">
    <cfRule type="containsErrors" dxfId="735" priority="528">
      <formula>ISERROR(F94)</formula>
    </cfRule>
  </conditionalFormatting>
  <conditionalFormatting sqref="F8:F16">
    <cfRule type="containsErrors" dxfId="734" priority="557">
      <formula>ISERROR(F8)</formula>
    </cfRule>
  </conditionalFormatting>
  <conditionalFormatting sqref="F56">
    <cfRule type="containsErrors" dxfId="733" priority="552">
      <formula>ISERROR(F56)</formula>
    </cfRule>
  </conditionalFormatting>
  <conditionalFormatting sqref="F93 F95:F96">
    <cfRule type="containsErrors" dxfId="732" priority="530">
      <formula>ISERROR(F93)</formula>
    </cfRule>
  </conditionalFormatting>
  <conditionalFormatting sqref="F131">
    <cfRule type="containsErrors" dxfId="731" priority="526">
      <formula>ISERROR(F131)</formula>
    </cfRule>
  </conditionalFormatting>
  <conditionalFormatting sqref="F128">
    <cfRule type="containsErrors" dxfId="730" priority="525">
      <formula>ISERROR(F128)</formula>
    </cfRule>
  </conditionalFormatting>
  <conditionalFormatting sqref="F162">
    <cfRule type="containsErrors" dxfId="729" priority="522">
      <formula>ISERROR(F162)</formula>
    </cfRule>
  </conditionalFormatting>
  <conditionalFormatting sqref="F127 F129:F130">
    <cfRule type="containsErrors" dxfId="728" priority="527">
      <formula>ISERROR(F127)</formula>
    </cfRule>
  </conditionalFormatting>
  <conditionalFormatting sqref="F161 F163:F164">
    <cfRule type="containsErrors" dxfId="727" priority="524">
      <formula>ISERROR(F161)</formula>
    </cfRule>
  </conditionalFormatting>
  <conditionalFormatting sqref="F61">
    <cfRule type="containsErrors" dxfId="726" priority="521">
      <formula>ISERROR(F61)</formula>
    </cfRule>
  </conditionalFormatting>
  <conditionalFormatting sqref="F116">
    <cfRule type="containsErrors" dxfId="725" priority="520">
      <formula>ISERROR(F116)</formula>
    </cfRule>
  </conditionalFormatting>
  <conditionalFormatting sqref="F34">
    <cfRule type="containsErrors" dxfId="724" priority="519">
      <formula>ISERROR(F34)</formula>
    </cfRule>
  </conditionalFormatting>
  <conditionalFormatting sqref="F70">
    <cfRule type="containsErrors" dxfId="723" priority="518">
      <formula>ISERROR(F70)</formula>
    </cfRule>
  </conditionalFormatting>
  <conditionalFormatting sqref="F17:F18">
    <cfRule type="containsErrors" dxfId="722" priority="517">
      <formula>ISERROR(F17)</formula>
    </cfRule>
  </conditionalFormatting>
  <conditionalFormatting sqref="F52:F53">
    <cfRule type="containsErrors" dxfId="721" priority="516">
      <formula>ISERROR(F52)</formula>
    </cfRule>
  </conditionalFormatting>
  <conditionalFormatting sqref="F88:F89">
    <cfRule type="containsErrors" dxfId="720" priority="515">
      <formula>ISERROR(F88)</formula>
    </cfRule>
  </conditionalFormatting>
  <conditionalFormatting sqref="F122:F123">
    <cfRule type="containsErrors" dxfId="719" priority="514">
      <formula>ISERROR(F122)</formula>
    </cfRule>
  </conditionalFormatting>
  <conditionalFormatting sqref="F156:F157">
    <cfRule type="containsErrors" dxfId="718" priority="513">
      <formula>ISERROR(F156)</formula>
    </cfRule>
  </conditionalFormatting>
  <conditionalFormatting sqref="H35 H71 H105 H139 H173 H37 H73 H107 H141 H175">
    <cfRule type="containsErrors" dxfId="717" priority="451">
      <formula>ISERROR(H35)</formula>
    </cfRule>
  </conditionalFormatting>
  <conditionalFormatting sqref="H8:H16">
    <cfRule type="containsErrors" dxfId="716" priority="449">
      <formula>ISERROR(H8)</formula>
    </cfRule>
  </conditionalFormatting>
  <conditionalFormatting sqref="H17:H18">
    <cfRule type="containsErrors" dxfId="715" priority="448">
      <formula>ISERROR(H17)</formula>
    </cfRule>
  </conditionalFormatting>
  <conditionalFormatting sqref="H22 H24:H25">
    <cfRule type="containsErrors" dxfId="714" priority="447">
      <formula>ISERROR(H22)</formula>
    </cfRule>
  </conditionalFormatting>
  <conditionalFormatting sqref="H26">
    <cfRule type="containsErrors" dxfId="713" priority="446">
      <formula>ISERROR(H26)</formula>
    </cfRule>
  </conditionalFormatting>
  <conditionalFormatting sqref="H23">
    <cfRule type="containsErrors" dxfId="712" priority="445">
      <formula>ISERROR(H23)</formula>
    </cfRule>
  </conditionalFormatting>
  <conditionalFormatting sqref="H31:H33">
    <cfRule type="containsErrors" dxfId="711" priority="443">
      <formula>ISERROR(H31)</formula>
    </cfRule>
  </conditionalFormatting>
  <conditionalFormatting sqref="H34">
    <cfRule type="containsErrors" dxfId="710" priority="441">
      <formula>ISERROR(H34)</formula>
    </cfRule>
  </conditionalFormatting>
  <conditionalFormatting sqref="H43:H51">
    <cfRule type="containsErrors" dxfId="709" priority="440">
      <formula>ISERROR(H43)</formula>
    </cfRule>
  </conditionalFormatting>
  <conditionalFormatting sqref="H52:H53">
    <cfRule type="containsErrors" dxfId="708" priority="438">
      <formula>ISERROR(H52)</formula>
    </cfRule>
  </conditionalFormatting>
  <conditionalFormatting sqref="H57 H59:H60">
    <cfRule type="containsErrors" dxfId="707" priority="437">
      <formula>ISERROR(H57)</formula>
    </cfRule>
  </conditionalFormatting>
  <conditionalFormatting sqref="H61">
    <cfRule type="containsErrors" dxfId="706" priority="436">
      <formula>ISERROR(H61)</formula>
    </cfRule>
  </conditionalFormatting>
  <conditionalFormatting sqref="H58">
    <cfRule type="containsErrors" dxfId="705" priority="435">
      <formula>ISERROR(H58)</formula>
    </cfRule>
  </conditionalFormatting>
  <conditionalFormatting sqref="H66:H69">
    <cfRule type="containsErrors" dxfId="704" priority="433">
      <formula>ISERROR(H66)</formula>
    </cfRule>
  </conditionalFormatting>
  <conditionalFormatting sqref="H70">
    <cfRule type="containsErrors" dxfId="703" priority="432">
      <formula>ISERROR(H70)</formula>
    </cfRule>
  </conditionalFormatting>
  <conditionalFormatting sqref="H79:H87">
    <cfRule type="containsErrors" dxfId="702" priority="430">
      <formula>ISERROR(H79)</formula>
    </cfRule>
  </conditionalFormatting>
  <conditionalFormatting sqref="H88:H89">
    <cfRule type="containsErrors" dxfId="701" priority="428">
      <formula>ISERROR(H88)</formula>
    </cfRule>
  </conditionalFormatting>
  <conditionalFormatting sqref="H97">
    <cfRule type="containsErrors" dxfId="700" priority="426">
      <formula>ISERROR(H97)</formula>
    </cfRule>
  </conditionalFormatting>
  <conditionalFormatting sqref="H94">
    <cfRule type="containsErrors" dxfId="699" priority="425">
      <formula>ISERROR(H94)</formula>
    </cfRule>
  </conditionalFormatting>
  <conditionalFormatting sqref="H93 H95:H96">
    <cfRule type="containsErrors" dxfId="698" priority="427">
      <formula>ISERROR(H93)</formula>
    </cfRule>
  </conditionalFormatting>
  <conditionalFormatting sqref="H102:H104">
    <cfRule type="containsErrors" dxfId="697" priority="423">
      <formula>ISERROR(H102)</formula>
    </cfRule>
  </conditionalFormatting>
  <conditionalFormatting sqref="H113:H121">
    <cfRule type="containsErrors" dxfId="696" priority="421">
      <formula>ISERROR(H113)</formula>
    </cfRule>
  </conditionalFormatting>
  <conditionalFormatting sqref="H122:H123">
    <cfRule type="containsErrors" dxfId="695" priority="419">
      <formula>ISERROR(H122)</formula>
    </cfRule>
  </conditionalFormatting>
  <conditionalFormatting sqref="H127 H129:H130">
    <cfRule type="containsErrors" dxfId="694" priority="418">
      <formula>ISERROR(H127)</formula>
    </cfRule>
  </conditionalFormatting>
  <conditionalFormatting sqref="H131">
    <cfRule type="containsErrors" dxfId="693" priority="417">
      <formula>ISERROR(H131)</formula>
    </cfRule>
  </conditionalFormatting>
  <conditionalFormatting sqref="H128">
    <cfRule type="containsErrors" dxfId="692" priority="416">
      <formula>ISERROR(H128)</formula>
    </cfRule>
  </conditionalFormatting>
  <conditionalFormatting sqref="H136:H138">
    <cfRule type="containsErrors" dxfId="691" priority="414">
      <formula>ISERROR(H136)</formula>
    </cfRule>
  </conditionalFormatting>
  <conditionalFormatting sqref="H147:H155">
    <cfRule type="containsErrors" dxfId="690" priority="412">
      <formula>ISERROR(H147)</formula>
    </cfRule>
  </conditionalFormatting>
  <conditionalFormatting sqref="H156:H157">
    <cfRule type="containsErrors" dxfId="689" priority="410">
      <formula>ISERROR(H156)</formula>
    </cfRule>
  </conditionalFormatting>
  <conditionalFormatting sqref="H165">
    <cfRule type="containsErrors" dxfId="688" priority="408">
      <formula>ISERROR(H165)</formula>
    </cfRule>
  </conditionalFormatting>
  <conditionalFormatting sqref="H162">
    <cfRule type="containsErrors" dxfId="687" priority="407">
      <formula>ISERROR(H162)</formula>
    </cfRule>
  </conditionalFormatting>
  <conditionalFormatting sqref="H161 H163:H164">
    <cfRule type="containsErrors" dxfId="686" priority="409">
      <formula>ISERROR(H161)</formula>
    </cfRule>
  </conditionalFormatting>
  <conditionalFormatting sqref="H170:H171">
    <cfRule type="containsErrors" dxfId="685" priority="405">
      <formula>ISERROR(H170)</formula>
    </cfRule>
  </conditionalFormatting>
  <conditionalFormatting sqref="H172">
    <cfRule type="containsErrors" dxfId="684" priority="404">
      <formula>ISERROR(H172)</formula>
    </cfRule>
  </conditionalFormatting>
  <conditionalFormatting sqref="H7">
    <cfRule type="containsErrors" dxfId="683" priority="402">
      <formula>ISERROR(H7)</formula>
    </cfRule>
  </conditionalFormatting>
  <conditionalFormatting sqref="H30">
    <cfRule type="containsErrors" dxfId="682" priority="387">
      <formula>ISERROR(H30)</formula>
    </cfRule>
  </conditionalFormatting>
  <conditionalFormatting sqref="M71 M105 M139 M173 M73 M107 M141 M175">
    <cfRule type="containsErrors" dxfId="681" priority="334">
      <formula>ISERROR(M71)</formula>
    </cfRule>
  </conditionalFormatting>
  <conditionalFormatting sqref="M21">
    <cfRule type="containsErrors" dxfId="680" priority="332">
      <formula>ISERROR(M21)</formula>
    </cfRule>
  </conditionalFormatting>
  <conditionalFormatting sqref="M42">
    <cfRule type="containsErrors" dxfId="679" priority="330">
      <formula>ISERROR(M42)</formula>
    </cfRule>
  </conditionalFormatting>
  <conditionalFormatting sqref="M7">
    <cfRule type="containsErrors" dxfId="678" priority="333">
      <formula>ISERROR(M7)</formula>
    </cfRule>
  </conditionalFormatting>
  <conditionalFormatting sqref="M8:M16">
    <cfRule type="containsErrors" dxfId="677" priority="331">
      <formula>ISERROR(M8)</formula>
    </cfRule>
  </conditionalFormatting>
  <conditionalFormatting sqref="M43:M51">
    <cfRule type="containsErrors" dxfId="676" priority="329">
      <formula>ISERROR(M43)</formula>
    </cfRule>
  </conditionalFormatting>
  <conditionalFormatting sqref="M65">
    <cfRule type="containsErrors" dxfId="675" priority="328">
      <formula>ISERROR(M65)</formula>
    </cfRule>
  </conditionalFormatting>
  <conditionalFormatting sqref="M56">
    <cfRule type="containsErrors" dxfId="674" priority="327">
      <formula>ISERROR(M56)</formula>
    </cfRule>
  </conditionalFormatting>
  <conditionalFormatting sqref="M66:M69">
    <cfRule type="containsErrors" dxfId="673" priority="326">
      <formula>ISERROR(M66)</formula>
    </cfRule>
  </conditionalFormatting>
  <conditionalFormatting sqref="M112">
    <cfRule type="containsErrors" dxfId="672" priority="320">
      <formula>ISERROR(M112)</formula>
    </cfRule>
  </conditionalFormatting>
  <conditionalFormatting sqref="M101">
    <cfRule type="containsErrors" dxfId="671" priority="323">
      <formula>ISERROR(M101)</formula>
    </cfRule>
  </conditionalFormatting>
  <conditionalFormatting sqref="M79:M87">
    <cfRule type="containsErrors" dxfId="670" priority="324">
      <formula>ISERROR(M79)</formula>
    </cfRule>
  </conditionalFormatting>
  <conditionalFormatting sqref="M102:M104">
    <cfRule type="containsErrors" dxfId="669" priority="321">
      <formula>ISERROR(M102)</formula>
    </cfRule>
  </conditionalFormatting>
  <conditionalFormatting sqref="M160">
    <cfRule type="containsErrors" dxfId="668" priority="312">
      <formula>ISERROR(M160)</formula>
    </cfRule>
  </conditionalFormatting>
  <conditionalFormatting sqref="M113:M115 M117:M121">
    <cfRule type="containsErrors" dxfId="667" priority="319">
      <formula>ISERROR(M113)</formula>
    </cfRule>
  </conditionalFormatting>
  <conditionalFormatting sqref="M92">
    <cfRule type="containsErrors" dxfId="666" priority="322">
      <formula>ISERROR(M92)</formula>
    </cfRule>
  </conditionalFormatting>
  <conditionalFormatting sqref="M136:M138">
    <cfRule type="containsErrors" dxfId="665" priority="316">
      <formula>ISERROR(M136)</formula>
    </cfRule>
  </conditionalFormatting>
  <conditionalFormatting sqref="M170:M172">
    <cfRule type="containsErrors" dxfId="664" priority="311">
      <formula>ISERROR(M170)</formula>
    </cfRule>
  </conditionalFormatting>
  <conditionalFormatting sqref="M135">
    <cfRule type="containsErrors" dxfId="663" priority="318">
      <formula>ISERROR(M135)</formula>
    </cfRule>
  </conditionalFormatting>
  <conditionalFormatting sqref="M78">
    <cfRule type="containsErrors" dxfId="662" priority="325">
      <formula>ISERROR(M78)</formula>
    </cfRule>
  </conditionalFormatting>
  <conditionalFormatting sqref="M147:M155">
    <cfRule type="containsErrors" dxfId="661" priority="314">
      <formula>ISERROR(M147)</formula>
    </cfRule>
  </conditionalFormatting>
  <conditionalFormatting sqref="M146">
    <cfRule type="containsErrors" dxfId="660" priority="315">
      <formula>ISERROR(M146)</formula>
    </cfRule>
  </conditionalFormatting>
  <conditionalFormatting sqref="M57 M59:M60">
    <cfRule type="containsErrors" dxfId="659" priority="310">
      <formula>ISERROR(M57)</formula>
    </cfRule>
  </conditionalFormatting>
  <conditionalFormatting sqref="M126">
    <cfRule type="containsErrors" dxfId="658" priority="317">
      <formula>ISERROR(M126)</formula>
    </cfRule>
  </conditionalFormatting>
  <conditionalFormatting sqref="M169">
    <cfRule type="containsErrors" dxfId="657" priority="313">
      <formula>ISERROR(M169)</formula>
    </cfRule>
  </conditionalFormatting>
  <conditionalFormatting sqref="M26">
    <cfRule type="containsErrors" dxfId="656" priority="307">
      <formula>ISERROR(M26)</formula>
    </cfRule>
  </conditionalFormatting>
  <conditionalFormatting sqref="M58">
    <cfRule type="containsErrors" dxfId="655" priority="309">
      <formula>ISERROR(M58)</formula>
    </cfRule>
  </conditionalFormatting>
  <conditionalFormatting sqref="M97">
    <cfRule type="containsErrors" dxfId="654" priority="304">
      <formula>ISERROR(M97)</formula>
    </cfRule>
  </conditionalFormatting>
  <conditionalFormatting sqref="M22 M24:M25">
    <cfRule type="containsErrors" dxfId="653" priority="308">
      <formula>ISERROR(M22)</formula>
    </cfRule>
  </conditionalFormatting>
  <conditionalFormatting sqref="M165">
    <cfRule type="containsErrors" dxfId="652" priority="298">
      <formula>ISERROR(M165)</formula>
    </cfRule>
  </conditionalFormatting>
  <conditionalFormatting sqref="M23">
    <cfRule type="containsErrors" dxfId="651" priority="306">
      <formula>ISERROR(M23)</formula>
    </cfRule>
  </conditionalFormatting>
  <conditionalFormatting sqref="M94">
    <cfRule type="containsErrors" dxfId="650" priority="303">
      <formula>ISERROR(M94)</formula>
    </cfRule>
  </conditionalFormatting>
  <conditionalFormatting sqref="M93 M95:M96">
    <cfRule type="containsErrors" dxfId="649" priority="305">
      <formula>ISERROR(M93)</formula>
    </cfRule>
  </conditionalFormatting>
  <conditionalFormatting sqref="M131">
    <cfRule type="containsErrors" dxfId="648" priority="301">
      <formula>ISERROR(M131)</formula>
    </cfRule>
  </conditionalFormatting>
  <conditionalFormatting sqref="M128">
    <cfRule type="containsErrors" dxfId="647" priority="300">
      <formula>ISERROR(M128)</formula>
    </cfRule>
  </conditionalFormatting>
  <conditionalFormatting sqref="M162">
    <cfRule type="containsErrors" dxfId="646" priority="297">
      <formula>ISERROR(M162)</formula>
    </cfRule>
  </conditionalFormatting>
  <conditionalFormatting sqref="M127 M129:M130">
    <cfRule type="containsErrors" dxfId="645" priority="302">
      <formula>ISERROR(M127)</formula>
    </cfRule>
  </conditionalFormatting>
  <conditionalFormatting sqref="M161 M163:M164">
    <cfRule type="containsErrors" dxfId="644" priority="299">
      <formula>ISERROR(M161)</formula>
    </cfRule>
  </conditionalFormatting>
  <conditionalFormatting sqref="M61">
    <cfRule type="containsErrors" dxfId="643" priority="296">
      <formula>ISERROR(M61)</formula>
    </cfRule>
  </conditionalFormatting>
  <conditionalFormatting sqref="M116">
    <cfRule type="containsErrors" dxfId="642" priority="295">
      <formula>ISERROR(M116)</formula>
    </cfRule>
  </conditionalFormatting>
  <conditionalFormatting sqref="M70">
    <cfRule type="containsErrors" dxfId="641" priority="294">
      <formula>ISERROR(M70)</formula>
    </cfRule>
  </conditionalFormatting>
  <conditionalFormatting sqref="M17:M18">
    <cfRule type="containsErrors" dxfId="640" priority="293">
      <formula>ISERROR(M17)</formula>
    </cfRule>
  </conditionalFormatting>
  <conditionalFormatting sqref="M52:M53">
    <cfRule type="containsErrors" dxfId="639" priority="292">
      <formula>ISERROR(M52)</formula>
    </cfRule>
  </conditionalFormatting>
  <conditionalFormatting sqref="M88:M89">
    <cfRule type="containsErrors" dxfId="638" priority="291">
      <formula>ISERROR(M88)</formula>
    </cfRule>
  </conditionalFormatting>
  <conditionalFormatting sqref="M122:M123">
    <cfRule type="containsErrors" dxfId="637" priority="290">
      <formula>ISERROR(M122)</formula>
    </cfRule>
  </conditionalFormatting>
  <conditionalFormatting sqref="M156:M157">
    <cfRule type="containsErrors" dxfId="636" priority="289">
      <formula>ISERROR(M156)</formula>
    </cfRule>
  </conditionalFormatting>
  <conditionalFormatting sqref="I35 I71 I105 I139 I173 I37 I73 I107 I141 I175">
    <cfRule type="containsErrors" dxfId="635" priority="288">
      <formula>ISERROR(I35)</formula>
    </cfRule>
  </conditionalFormatting>
  <conditionalFormatting sqref="I8:I16">
    <cfRule type="containsErrors" dxfId="634" priority="287">
      <formula>ISERROR(I8)</formula>
    </cfRule>
  </conditionalFormatting>
  <conditionalFormatting sqref="I17:I18">
    <cfRule type="containsErrors" dxfId="633" priority="286">
      <formula>ISERROR(I17)</formula>
    </cfRule>
  </conditionalFormatting>
  <conditionalFormatting sqref="I22 I24:I25">
    <cfRule type="containsErrors" dxfId="632" priority="285">
      <formula>ISERROR(I22)</formula>
    </cfRule>
  </conditionalFormatting>
  <conditionalFormatting sqref="I26">
    <cfRule type="containsErrors" dxfId="631" priority="284">
      <formula>ISERROR(I26)</formula>
    </cfRule>
  </conditionalFormatting>
  <conditionalFormatting sqref="I23">
    <cfRule type="containsErrors" dxfId="630" priority="283">
      <formula>ISERROR(I23)</formula>
    </cfRule>
  </conditionalFormatting>
  <conditionalFormatting sqref="I31:I33">
    <cfRule type="containsErrors" dxfId="629" priority="282">
      <formula>ISERROR(I31)</formula>
    </cfRule>
  </conditionalFormatting>
  <conditionalFormatting sqref="I34">
    <cfRule type="containsErrors" dxfId="628" priority="281">
      <formula>ISERROR(I34)</formula>
    </cfRule>
  </conditionalFormatting>
  <conditionalFormatting sqref="I43:I51">
    <cfRule type="containsErrors" dxfId="627" priority="280">
      <formula>ISERROR(I43)</formula>
    </cfRule>
  </conditionalFormatting>
  <conditionalFormatting sqref="I52:I53">
    <cfRule type="containsErrors" dxfId="626" priority="279">
      <formula>ISERROR(I52)</formula>
    </cfRule>
  </conditionalFormatting>
  <conditionalFormatting sqref="I57 I59:I60">
    <cfRule type="containsErrors" dxfId="625" priority="278">
      <formula>ISERROR(I57)</formula>
    </cfRule>
  </conditionalFormatting>
  <conditionalFormatting sqref="I61">
    <cfRule type="containsErrors" dxfId="624" priority="277">
      <formula>ISERROR(I61)</formula>
    </cfRule>
  </conditionalFormatting>
  <conditionalFormatting sqref="I58">
    <cfRule type="containsErrors" dxfId="623" priority="276">
      <formula>ISERROR(I58)</formula>
    </cfRule>
  </conditionalFormatting>
  <conditionalFormatting sqref="I66:I69">
    <cfRule type="containsErrors" dxfId="622" priority="275">
      <formula>ISERROR(I66)</formula>
    </cfRule>
  </conditionalFormatting>
  <conditionalFormatting sqref="I70">
    <cfRule type="containsErrors" dxfId="621" priority="274">
      <formula>ISERROR(I70)</formula>
    </cfRule>
  </conditionalFormatting>
  <conditionalFormatting sqref="I79:I87">
    <cfRule type="containsErrors" dxfId="620" priority="273">
      <formula>ISERROR(I79)</formula>
    </cfRule>
  </conditionalFormatting>
  <conditionalFormatting sqref="I88:I89">
    <cfRule type="containsErrors" dxfId="619" priority="272">
      <formula>ISERROR(I88)</formula>
    </cfRule>
  </conditionalFormatting>
  <conditionalFormatting sqref="I97">
    <cfRule type="containsErrors" dxfId="618" priority="270">
      <formula>ISERROR(I97)</formula>
    </cfRule>
  </conditionalFormatting>
  <conditionalFormatting sqref="I94">
    <cfRule type="containsErrors" dxfId="617" priority="269">
      <formula>ISERROR(I94)</formula>
    </cfRule>
  </conditionalFormatting>
  <conditionalFormatting sqref="I93 I95:I96">
    <cfRule type="containsErrors" dxfId="616" priority="271">
      <formula>ISERROR(I93)</formula>
    </cfRule>
  </conditionalFormatting>
  <conditionalFormatting sqref="I102:I104">
    <cfRule type="containsErrors" dxfId="615" priority="268">
      <formula>ISERROR(I102)</formula>
    </cfRule>
  </conditionalFormatting>
  <conditionalFormatting sqref="I113:I121">
    <cfRule type="containsErrors" dxfId="614" priority="267">
      <formula>ISERROR(I113)</formula>
    </cfRule>
  </conditionalFormatting>
  <conditionalFormatting sqref="I122:I123">
    <cfRule type="containsErrors" dxfId="613" priority="266">
      <formula>ISERROR(I122)</formula>
    </cfRule>
  </conditionalFormatting>
  <conditionalFormatting sqref="I127 I129:I130">
    <cfRule type="containsErrors" dxfId="612" priority="265">
      <formula>ISERROR(I127)</formula>
    </cfRule>
  </conditionalFormatting>
  <conditionalFormatting sqref="I131">
    <cfRule type="containsErrors" dxfId="611" priority="264">
      <formula>ISERROR(I131)</formula>
    </cfRule>
  </conditionalFormatting>
  <conditionalFormatting sqref="I128">
    <cfRule type="containsErrors" dxfId="610" priority="263">
      <formula>ISERROR(I128)</formula>
    </cfRule>
  </conditionalFormatting>
  <conditionalFormatting sqref="I136:I138">
    <cfRule type="containsErrors" dxfId="609" priority="262">
      <formula>ISERROR(I136)</formula>
    </cfRule>
  </conditionalFormatting>
  <conditionalFormatting sqref="I147:I155">
    <cfRule type="containsErrors" dxfId="608" priority="261">
      <formula>ISERROR(I147)</formula>
    </cfRule>
  </conditionalFormatting>
  <conditionalFormatting sqref="I156:I157">
    <cfRule type="containsErrors" dxfId="607" priority="260">
      <formula>ISERROR(I156)</formula>
    </cfRule>
  </conditionalFormatting>
  <conditionalFormatting sqref="I165">
    <cfRule type="containsErrors" dxfId="606" priority="258">
      <formula>ISERROR(I165)</formula>
    </cfRule>
  </conditionalFormatting>
  <conditionalFormatting sqref="I162">
    <cfRule type="containsErrors" dxfId="605" priority="257">
      <formula>ISERROR(I162)</formula>
    </cfRule>
  </conditionalFormatting>
  <conditionalFormatting sqref="I161 I163:I164">
    <cfRule type="containsErrors" dxfId="604" priority="259">
      <formula>ISERROR(I161)</formula>
    </cfRule>
  </conditionalFormatting>
  <conditionalFormatting sqref="I170:I171">
    <cfRule type="containsErrors" dxfId="603" priority="256">
      <formula>ISERROR(I170)</formula>
    </cfRule>
  </conditionalFormatting>
  <conditionalFormatting sqref="I172">
    <cfRule type="containsErrors" dxfId="602" priority="255">
      <formula>ISERROR(I172)</formula>
    </cfRule>
  </conditionalFormatting>
  <conditionalFormatting sqref="I7">
    <cfRule type="containsErrors" dxfId="601" priority="254">
      <formula>ISERROR(I7)</formula>
    </cfRule>
  </conditionalFormatting>
  <conditionalFormatting sqref="J34">
    <cfRule type="containsErrors" dxfId="600" priority="204">
      <formula>ISERROR(J34)</formula>
    </cfRule>
  </conditionalFormatting>
  <conditionalFormatting sqref="J52:J53">
    <cfRule type="containsErrors" dxfId="599" priority="202">
      <formula>ISERROR(J52)</formula>
    </cfRule>
  </conditionalFormatting>
  <conditionalFormatting sqref="J43:J51">
    <cfRule type="containsErrors" dxfId="598" priority="203">
      <formula>ISERROR(J43)</formula>
    </cfRule>
  </conditionalFormatting>
  <conditionalFormatting sqref="J57 J59:J60">
    <cfRule type="containsErrors" dxfId="597" priority="201">
      <formula>ISERROR(J57)</formula>
    </cfRule>
  </conditionalFormatting>
  <conditionalFormatting sqref="J97">
    <cfRule type="containsErrors" dxfId="596" priority="193">
      <formula>ISERROR(J97)</formula>
    </cfRule>
  </conditionalFormatting>
  <conditionalFormatting sqref="J136:J138">
    <cfRule type="containsErrors" dxfId="595" priority="185">
      <formula>ISERROR(J136)</formula>
    </cfRule>
  </conditionalFormatting>
  <conditionalFormatting sqref="J93 J95:J96">
    <cfRule type="containsErrors" dxfId="594" priority="194">
      <formula>ISERROR(J93)</formula>
    </cfRule>
  </conditionalFormatting>
  <conditionalFormatting sqref="J61">
    <cfRule type="containsErrors" dxfId="593" priority="200">
      <formula>ISERROR(J61)</formula>
    </cfRule>
  </conditionalFormatting>
  <conditionalFormatting sqref="I30">
    <cfRule type="containsErrors" dxfId="592" priority="243">
      <formula>ISERROR(I30)</formula>
    </cfRule>
  </conditionalFormatting>
  <conditionalFormatting sqref="J7">
    <cfRule type="containsErrors" dxfId="591" priority="177">
      <formula>ISERROR(J7)</formula>
    </cfRule>
  </conditionalFormatting>
  <conditionalFormatting sqref="J58">
    <cfRule type="containsErrors" dxfId="590" priority="199">
      <formula>ISERROR(J58)</formula>
    </cfRule>
  </conditionalFormatting>
  <conditionalFormatting sqref="J94">
    <cfRule type="containsErrors" dxfId="589" priority="192">
      <formula>ISERROR(J94)</formula>
    </cfRule>
  </conditionalFormatting>
  <conditionalFormatting sqref="J8:J16">
    <cfRule type="containsErrors" dxfId="588" priority="210">
      <formula>ISERROR(J8)</formula>
    </cfRule>
  </conditionalFormatting>
  <conditionalFormatting sqref="J17:J18">
    <cfRule type="containsErrors" dxfId="587" priority="209">
      <formula>ISERROR(J17)</formula>
    </cfRule>
  </conditionalFormatting>
  <conditionalFormatting sqref="J147:J155">
    <cfRule type="containsErrors" dxfId="586" priority="184">
      <formula>ISERROR(J147)</formula>
    </cfRule>
  </conditionalFormatting>
  <conditionalFormatting sqref="J128">
    <cfRule type="containsErrors" dxfId="585" priority="186">
      <formula>ISERROR(J128)</formula>
    </cfRule>
  </conditionalFormatting>
  <conditionalFormatting sqref="J88:J89">
    <cfRule type="containsErrors" dxfId="584" priority="195">
      <formula>ISERROR(J88)</formula>
    </cfRule>
  </conditionalFormatting>
  <conditionalFormatting sqref="J31:J33">
    <cfRule type="containsErrors" dxfId="583" priority="205">
      <formula>ISERROR(J31)</formula>
    </cfRule>
  </conditionalFormatting>
  <conditionalFormatting sqref="J79:J87">
    <cfRule type="containsErrors" dxfId="582" priority="196">
      <formula>ISERROR(J79)</formula>
    </cfRule>
  </conditionalFormatting>
  <conditionalFormatting sqref="J23">
    <cfRule type="containsErrors" dxfId="581" priority="206">
      <formula>ISERROR(J23)</formula>
    </cfRule>
  </conditionalFormatting>
  <conditionalFormatting sqref="J70">
    <cfRule type="containsErrors" dxfId="580" priority="197">
      <formula>ISERROR(J70)</formula>
    </cfRule>
  </conditionalFormatting>
  <conditionalFormatting sqref="J26">
    <cfRule type="containsErrors" dxfId="579" priority="207">
      <formula>ISERROR(J26)</formula>
    </cfRule>
  </conditionalFormatting>
  <conditionalFormatting sqref="J66:J69">
    <cfRule type="containsErrors" dxfId="578" priority="198">
      <formula>ISERROR(J66)</formula>
    </cfRule>
  </conditionalFormatting>
  <conditionalFormatting sqref="J22 J24:J25">
    <cfRule type="containsErrors" dxfId="577" priority="208">
      <formula>ISERROR(J22)</formula>
    </cfRule>
  </conditionalFormatting>
  <conditionalFormatting sqref="J102:J104">
    <cfRule type="containsErrors" dxfId="576" priority="191">
      <formula>ISERROR(J102)</formula>
    </cfRule>
  </conditionalFormatting>
  <conditionalFormatting sqref="J21">
    <cfRule type="containsErrors" dxfId="575" priority="160">
      <formula>ISERROR(J21)</formula>
    </cfRule>
  </conditionalFormatting>
  <conditionalFormatting sqref="J30">
    <cfRule type="containsErrors" dxfId="574" priority="176">
      <formula>ISERROR(J30)</formula>
    </cfRule>
  </conditionalFormatting>
  <conditionalFormatting sqref="J35 J71 J105 J139 J173 J37 J73 J107 J141 J175">
    <cfRule type="containsErrors" dxfId="573" priority="211">
      <formula>ISERROR(J35)</formula>
    </cfRule>
  </conditionalFormatting>
  <conditionalFormatting sqref="J172">
    <cfRule type="containsErrors" dxfId="572" priority="178">
      <formula>ISERROR(J172)</formula>
    </cfRule>
  </conditionalFormatting>
  <conditionalFormatting sqref="I56">
    <cfRule type="containsErrors" dxfId="571" priority="155">
      <formula>ISERROR(I56)</formula>
    </cfRule>
  </conditionalFormatting>
  <conditionalFormatting sqref="H42">
    <cfRule type="containsErrors" dxfId="570" priority="159">
      <formula>ISERROR(H42)</formula>
    </cfRule>
  </conditionalFormatting>
  <conditionalFormatting sqref="J156:J157">
    <cfRule type="containsErrors" dxfId="569" priority="183">
      <formula>ISERROR(J156)</formula>
    </cfRule>
  </conditionalFormatting>
  <conditionalFormatting sqref="J113:J121">
    <cfRule type="containsErrors" dxfId="568" priority="190">
      <formula>ISERROR(J113)</formula>
    </cfRule>
  </conditionalFormatting>
  <conditionalFormatting sqref="J122:J123">
    <cfRule type="containsErrors" dxfId="567" priority="189">
      <formula>ISERROR(J122)</formula>
    </cfRule>
  </conditionalFormatting>
  <conditionalFormatting sqref="J127 J129:J130">
    <cfRule type="containsErrors" dxfId="566" priority="188">
      <formula>ISERROR(J127)</formula>
    </cfRule>
  </conditionalFormatting>
  <conditionalFormatting sqref="J131">
    <cfRule type="containsErrors" dxfId="565" priority="187">
      <formula>ISERROR(J131)</formula>
    </cfRule>
  </conditionalFormatting>
  <conditionalFormatting sqref="I21">
    <cfRule type="containsErrors" dxfId="564" priority="161">
      <formula>ISERROR(I21)</formula>
    </cfRule>
  </conditionalFormatting>
  <conditionalFormatting sqref="H56">
    <cfRule type="containsErrors" dxfId="563" priority="156">
      <formula>ISERROR(H56)</formula>
    </cfRule>
  </conditionalFormatting>
  <conditionalFormatting sqref="J56">
    <cfRule type="containsErrors" dxfId="562" priority="154">
      <formula>ISERROR(J56)</formula>
    </cfRule>
  </conditionalFormatting>
  <conditionalFormatting sqref="I42">
    <cfRule type="containsErrors" dxfId="561" priority="158">
      <formula>ISERROR(I42)</formula>
    </cfRule>
  </conditionalFormatting>
  <conditionalFormatting sqref="J161 J163:J164">
    <cfRule type="containsErrors" dxfId="560" priority="182">
      <formula>ISERROR(J161)</formula>
    </cfRule>
  </conditionalFormatting>
  <conditionalFormatting sqref="J165">
    <cfRule type="containsErrors" dxfId="559" priority="181">
      <formula>ISERROR(J165)</formula>
    </cfRule>
  </conditionalFormatting>
  <conditionalFormatting sqref="J162">
    <cfRule type="containsErrors" dxfId="558" priority="180">
      <formula>ISERROR(J162)</formula>
    </cfRule>
  </conditionalFormatting>
  <conditionalFormatting sqref="J170:J171">
    <cfRule type="containsErrors" dxfId="557" priority="179">
      <formula>ISERROR(J170)</formula>
    </cfRule>
  </conditionalFormatting>
  <conditionalFormatting sqref="J42">
    <cfRule type="containsErrors" dxfId="556" priority="157">
      <formula>ISERROR(J42)</formula>
    </cfRule>
  </conditionalFormatting>
  <conditionalFormatting sqref="H92">
    <cfRule type="containsErrors" dxfId="555" priority="150">
      <formula>ISERROR(H92)</formula>
    </cfRule>
  </conditionalFormatting>
  <conditionalFormatting sqref="H21">
    <cfRule type="containsErrors" dxfId="554" priority="162">
      <formula>ISERROR(H21)</formula>
    </cfRule>
  </conditionalFormatting>
  <conditionalFormatting sqref="H78">
    <cfRule type="containsErrors" dxfId="553" priority="153">
      <formula>ISERROR(H78)</formula>
    </cfRule>
  </conditionalFormatting>
  <conditionalFormatting sqref="I78">
    <cfRule type="containsErrors" dxfId="552" priority="152">
      <formula>ISERROR(I78)</formula>
    </cfRule>
  </conditionalFormatting>
  <conditionalFormatting sqref="J78">
    <cfRule type="containsErrors" dxfId="551" priority="151">
      <formula>ISERROR(J78)</formula>
    </cfRule>
  </conditionalFormatting>
  <conditionalFormatting sqref="J112">
    <cfRule type="containsErrors" dxfId="550" priority="145">
      <formula>ISERROR(J112)</formula>
    </cfRule>
  </conditionalFormatting>
  <conditionalFormatting sqref="I92">
    <cfRule type="containsErrors" dxfId="549" priority="149">
      <formula>ISERROR(I92)</formula>
    </cfRule>
  </conditionalFormatting>
  <conditionalFormatting sqref="J92">
    <cfRule type="containsErrors" dxfId="548" priority="148">
      <formula>ISERROR(J92)</formula>
    </cfRule>
  </conditionalFormatting>
  <conditionalFormatting sqref="H112">
    <cfRule type="containsErrors" dxfId="547" priority="147">
      <formula>ISERROR(H112)</formula>
    </cfRule>
  </conditionalFormatting>
  <conditionalFormatting sqref="I112">
    <cfRule type="containsErrors" dxfId="546" priority="146">
      <formula>ISERROR(I112)</formula>
    </cfRule>
  </conditionalFormatting>
  <conditionalFormatting sqref="H126">
    <cfRule type="containsErrors" dxfId="545" priority="144">
      <formula>ISERROR(H126)</formula>
    </cfRule>
  </conditionalFormatting>
  <conditionalFormatting sqref="J126">
    <cfRule type="containsErrors" dxfId="544" priority="142">
      <formula>ISERROR(J126)</formula>
    </cfRule>
  </conditionalFormatting>
  <conditionalFormatting sqref="I126">
    <cfRule type="containsErrors" dxfId="543" priority="143">
      <formula>ISERROR(I126)</formula>
    </cfRule>
  </conditionalFormatting>
  <conditionalFormatting sqref="H146">
    <cfRule type="containsErrors" dxfId="542" priority="141">
      <formula>ISERROR(H146)</formula>
    </cfRule>
  </conditionalFormatting>
  <conditionalFormatting sqref="I146">
    <cfRule type="containsErrors" dxfId="541" priority="140">
      <formula>ISERROR(I146)</formula>
    </cfRule>
  </conditionalFormatting>
  <conditionalFormatting sqref="H160">
    <cfRule type="containsErrors" dxfId="540" priority="138">
      <formula>ISERROR(H160)</formula>
    </cfRule>
  </conditionalFormatting>
  <conditionalFormatting sqref="J160">
    <cfRule type="containsErrors" dxfId="539" priority="136">
      <formula>ISERROR(J160)</formula>
    </cfRule>
  </conditionalFormatting>
  <conditionalFormatting sqref="I160">
    <cfRule type="containsErrors" dxfId="538" priority="137">
      <formula>ISERROR(I160)</formula>
    </cfRule>
  </conditionalFormatting>
  <conditionalFormatting sqref="J146">
    <cfRule type="containsErrors" dxfId="537" priority="139">
      <formula>ISERROR(J146)</formula>
    </cfRule>
  </conditionalFormatting>
  <conditionalFormatting sqref="I135">
    <cfRule type="containsErrors" dxfId="536" priority="128">
      <formula>ISERROR(I135)</formula>
    </cfRule>
  </conditionalFormatting>
  <conditionalFormatting sqref="I65">
    <cfRule type="containsErrors" dxfId="535" priority="134">
      <formula>ISERROR(I65)</formula>
    </cfRule>
  </conditionalFormatting>
  <conditionalFormatting sqref="H101">
    <cfRule type="containsErrors" dxfId="534" priority="132">
      <formula>ISERROR(H101)</formula>
    </cfRule>
  </conditionalFormatting>
  <conditionalFormatting sqref="J101">
    <cfRule type="containsErrors" dxfId="533" priority="130">
      <formula>ISERROR(J101)</formula>
    </cfRule>
  </conditionalFormatting>
  <conditionalFormatting sqref="F27">
    <cfRule type="containsErrors" dxfId="532" priority="120">
      <formula>ISERROR(F27)</formula>
    </cfRule>
  </conditionalFormatting>
  <conditionalFormatting sqref="H169">
    <cfRule type="containsErrors" dxfId="531" priority="126">
      <formula>ISERROR(H169)</formula>
    </cfRule>
  </conditionalFormatting>
  <conditionalFormatting sqref="J169">
    <cfRule type="containsErrors" dxfId="530" priority="124">
      <formula>ISERROR(J169)</formula>
    </cfRule>
  </conditionalFormatting>
  <conditionalFormatting sqref="C27">
    <cfRule type="containsErrors" dxfId="529" priority="122">
      <formula>ISERROR(C27)</formula>
    </cfRule>
  </conditionalFormatting>
  <conditionalFormatting sqref="H65">
    <cfRule type="containsErrors" dxfId="528" priority="135">
      <formula>ISERROR(H65)</formula>
    </cfRule>
  </conditionalFormatting>
  <conditionalFormatting sqref="J27">
    <cfRule type="containsErrors" dxfId="527" priority="116">
      <formula>ISERROR(J27)</formula>
    </cfRule>
  </conditionalFormatting>
  <conditionalFormatting sqref="M27">
    <cfRule type="containsErrors" dxfId="526" priority="118">
      <formula>ISERROR(M27)</formula>
    </cfRule>
  </conditionalFormatting>
  <conditionalFormatting sqref="H62">
    <cfRule type="containsErrors" dxfId="525" priority="111">
      <formula>ISERROR(H62)</formula>
    </cfRule>
  </conditionalFormatting>
  <conditionalFormatting sqref="C62">
    <cfRule type="containsErrors" dxfId="524" priority="114">
      <formula>ISERROR(C62)</formula>
    </cfRule>
  </conditionalFormatting>
  <conditionalFormatting sqref="F62">
    <cfRule type="containsErrors" dxfId="523" priority="112">
      <formula>ISERROR(F62)</formula>
    </cfRule>
  </conditionalFormatting>
  <conditionalFormatting sqref="I62">
    <cfRule type="containsErrors" dxfId="522" priority="109">
      <formula>ISERROR(I62)</formula>
    </cfRule>
  </conditionalFormatting>
  <conditionalFormatting sqref="J65">
    <cfRule type="containsErrors" dxfId="521" priority="133">
      <formula>ISERROR(J65)</formula>
    </cfRule>
  </conditionalFormatting>
  <conditionalFormatting sqref="I101">
    <cfRule type="containsErrors" dxfId="520" priority="131">
      <formula>ISERROR(I101)</formula>
    </cfRule>
  </conditionalFormatting>
  <conditionalFormatting sqref="M62">
    <cfRule type="containsErrors" dxfId="519" priority="110">
      <formula>ISERROR(M62)</formula>
    </cfRule>
  </conditionalFormatting>
  <conditionalFormatting sqref="H135">
    <cfRule type="containsErrors" dxfId="518" priority="129">
      <formula>ISERROR(H135)</formula>
    </cfRule>
  </conditionalFormatting>
  <conditionalFormatting sqref="J62">
    <cfRule type="containsErrors" dxfId="517" priority="108">
      <formula>ISERROR(J62)</formula>
    </cfRule>
  </conditionalFormatting>
  <conditionalFormatting sqref="J135">
    <cfRule type="containsErrors" dxfId="516" priority="127">
      <formula>ISERROR(J135)</formula>
    </cfRule>
  </conditionalFormatting>
  <conditionalFormatting sqref="I169">
    <cfRule type="containsErrors" dxfId="515" priority="125">
      <formula>ISERROR(I169)</formula>
    </cfRule>
  </conditionalFormatting>
  <conditionalFormatting sqref="H98">
    <cfRule type="containsErrors" dxfId="514" priority="103">
      <formula>ISERROR(H98)</formula>
    </cfRule>
  </conditionalFormatting>
  <conditionalFormatting sqref="C98">
    <cfRule type="containsErrors" dxfId="513" priority="106">
      <formula>ISERROR(C98)</formula>
    </cfRule>
  </conditionalFormatting>
  <conditionalFormatting sqref="F98">
    <cfRule type="containsErrors" dxfId="512" priority="104">
      <formula>ISERROR(F98)</formula>
    </cfRule>
  </conditionalFormatting>
  <conditionalFormatting sqref="H27">
    <cfRule type="containsErrors" dxfId="511" priority="119">
      <formula>ISERROR(H27)</formula>
    </cfRule>
  </conditionalFormatting>
  <conditionalFormatting sqref="I98">
    <cfRule type="containsErrors" dxfId="510" priority="101">
      <formula>ISERROR(I98)</formula>
    </cfRule>
  </conditionalFormatting>
  <conditionalFormatting sqref="I27">
    <cfRule type="containsErrors" dxfId="509" priority="117">
      <formula>ISERROR(I27)</formula>
    </cfRule>
  </conditionalFormatting>
  <conditionalFormatting sqref="M98">
    <cfRule type="containsErrors" dxfId="508" priority="102">
      <formula>ISERROR(M98)</formula>
    </cfRule>
  </conditionalFormatting>
  <conditionalFormatting sqref="J98">
    <cfRule type="containsErrors" dxfId="507" priority="100">
      <formula>ISERROR(J98)</formula>
    </cfRule>
  </conditionalFormatting>
  <conditionalFormatting sqref="F132">
    <cfRule type="containsErrors" dxfId="506" priority="96">
      <formula>ISERROR(F132)</formula>
    </cfRule>
  </conditionalFormatting>
  <conditionalFormatting sqref="M132">
    <cfRule type="containsErrors" dxfId="505" priority="94">
      <formula>ISERROR(M132)</formula>
    </cfRule>
  </conditionalFormatting>
  <conditionalFormatting sqref="H132">
    <cfRule type="containsErrors" dxfId="504" priority="95">
      <formula>ISERROR(H132)</formula>
    </cfRule>
  </conditionalFormatting>
  <conditionalFormatting sqref="J132">
    <cfRule type="containsErrors" dxfId="503" priority="92">
      <formula>ISERROR(J132)</formula>
    </cfRule>
  </conditionalFormatting>
  <conditionalFormatting sqref="C132">
    <cfRule type="containsErrors" dxfId="502" priority="98">
      <formula>ISERROR(C132)</formula>
    </cfRule>
  </conditionalFormatting>
  <conditionalFormatting sqref="C166">
    <cfRule type="containsErrors" dxfId="501" priority="90">
      <formula>ISERROR(C166)</formula>
    </cfRule>
  </conditionalFormatting>
  <conditionalFormatting sqref="I132">
    <cfRule type="containsErrors" dxfId="500" priority="93">
      <formula>ISERROR(I132)</formula>
    </cfRule>
  </conditionalFormatting>
  <conditionalFormatting sqref="F166">
    <cfRule type="containsErrors" dxfId="499" priority="88">
      <formula>ISERROR(F166)</formula>
    </cfRule>
  </conditionalFormatting>
  <conditionalFormatting sqref="M166">
    <cfRule type="containsErrors" dxfId="498" priority="86">
      <formula>ISERROR(M166)</formula>
    </cfRule>
  </conditionalFormatting>
  <conditionalFormatting sqref="H166">
    <cfRule type="containsErrors" dxfId="497" priority="87">
      <formula>ISERROR(H166)</formula>
    </cfRule>
  </conditionalFormatting>
  <conditionalFormatting sqref="J166">
    <cfRule type="containsErrors" dxfId="496" priority="84">
      <formula>ISERROR(J166)</formula>
    </cfRule>
  </conditionalFormatting>
  <conditionalFormatting sqref="H36">
    <cfRule type="containsErrors" dxfId="495" priority="82">
      <formula>ISERROR(H36)</formula>
    </cfRule>
  </conditionalFormatting>
  <conditionalFormatting sqref="I166">
    <cfRule type="containsErrors" dxfId="494" priority="85">
      <formula>ISERROR(I166)</formula>
    </cfRule>
  </conditionalFormatting>
  <conditionalFormatting sqref="C36 F36">
    <cfRule type="containsErrors" dxfId="493" priority="83">
      <formula>ISERROR(C36)</formula>
    </cfRule>
  </conditionalFormatting>
  <conditionalFormatting sqref="I36">
    <cfRule type="containsErrors" dxfId="492" priority="81">
      <formula>ISERROR(I36)</formula>
    </cfRule>
  </conditionalFormatting>
  <conditionalFormatting sqref="J36">
    <cfRule type="containsErrors" dxfId="491" priority="80">
      <formula>ISERROR(J36)</formula>
    </cfRule>
  </conditionalFormatting>
  <conditionalFormatting sqref="C72 F72">
    <cfRule type="containsErrors" dxfId="490" priority="79">
      <formula>ISERROR(C72)</formula>
    </cfRule>
  </conditionalFormatting>
  <conditionalFormatting sqref="H72">
    <cfRule type="containsErrors" dxfId="489" priority="78">
      <formula>ISERROR(H72)</formula>
    </cfRule>
  </conditionalFormatting>
  <conditionalFormatting sqref="M72">
    <cfRule type="containsErrors" dxfId="488" priority="77">
      <formula>ISERROR(M72)</formula>
    </cfRule>
  </conditionalFormatting>
  <conditionalFormatting sqref="I72">
    <cfRule type="containsErrors" dxfId="487" priority="76">
      <formula>ISERROR(I72)</formula>
    </cfRule>
  </conditionalFormatting>
  <conditionalFormatting sqref="C106 F106">
    <cfRule type="containsErrors" dxfId="486" priority="74">
      <formula>ISERROR(C106)</formula>
    </cfRule>
  </conditionalFormatting>
  <conditionalFormatting sqref="M106">
    <cfRule type="containsErrors" dxfId="485" priority="72">
      <formula>ISERROR(M106)</formula>
    </cfRule>
  </conditionalFormatting>
  <conditionalFormatting sqref="J72">
    <cfRule type="containsErrors" dxfId="484" priority="75">
      <formula>ISERROR(J72)</formula>
    </cfRule>
  </conditionalFormatting>
  <conditionalFormatting sqref="H106">
    <cfRule type="containsErrors" dxfId="483" priority="73">
      <formula>ISERROR(H106)</formula>
    </cfRule>
  </conditionalFormatting>
  <conditionalFormatting sqref="I106">
    <cfRule type="containsErrors" dxfId="482" priority="71">
      <formula>ISERROR(I106)</formula>
    </cfRule>
  </conditionalFormatting>
  <conditionalFormatting sqref="J106">
    <cfRule type="containsErrors" dxfId="481" priority="70">
      <formula>ISERROR(J106)</formula>
    </cfRule>
  </conditionalFormatting>
  <conditionalFormatting sqref="C140 F140">
    <cfRule type="containsErrors" dxfId="480" priority="69">
      <formula>ISERROR(C140)</formula>
    </cfRule>
  </conditionalFormatting>
  <conditionalFormatting sqref="H140">
    <cfRule type="containsErrors" dxfId="479" priority="68">
      <formula>ISERROR(H140)</formula>
    </cfRule>
  </conditionalFormatting>
  <conditionalFormatting sqref="M140">
    <cfRule type="containsErrors" dxfId="478" priority="67">
      <formula>ISERROR(M140)</formula>
    </cfRule>
  </conditionalFormatting>
  <conditionalFormatting sqref="I140">
    <cfRule type="containsErrors" dxfId="477" priority="66">
      <formula>ISERROR(I140)</formula>
    </cfRule>
  </conditionalFormatting>
  <conditionalFormatting sqref="J140">
    <cfRule type="containsErrors" dxfId="476" priority="65">
      <formula>ISERROR(J140)</formula>
    </cfRule>
  </conditionalFormatting>
  <conditionalFormatting sqref="C174 F174">
    <cfRule type="containsErrors" dxfId="475" priority="64">
      <formula>ISERROR(C174)</formula>
    </cfRule>
  </conditionalFormatting>
  <conditionalFormatting sqref="H174">
    <cfRule type="containsErrors" dxfId="474" priority="63">
      <formula>ISERROR(H174)</formula>
    </cfRule>
  </conditionalFormatting>
  <conditionalFormatting sqref="M174">
    <cfRule type="containsErrors" dxfId="473" priority="62">
      <formula>ISERROR(M174)</formula>
    </cfRule>
  </conditionalFormatting>
  <conditionalFormatting sqref="I174">
    <cfRule type="containsErrors" dxfId="472" priority="61">
      <formula>ISERROR(I174)</formula>
    </cfRule>
  </conditionalFormatting>
  <conditionalFormatting sqref="J174">
    <cfRule type="containsErrors" dxfId="471" priority="60">
      <formula>ISERROR(J174)</formula>
    </cfRule>
  </conditionalFormatting>
  <conditionalFormatting sqref="K35 K71 K105 K139 K173 K37 K73 K107 K141 K175">
    <cfRule type="containsErrors" dxfId="470" priority="59">
      <formula>ISERROR(K35)</formula>
    </cfRule>
  </conditionalFormatting>
  <conditionalFormatting sqref="K21">
    <cfRule type="containsErrors" dxfId="469" priority="56">
      <formula>ISERROR(K21)</formula>
    </cfRule>
  </conditionalFormatting>
  <conditionalFormatting sqref="K30">
    <cfRule type="containsErrors" dxfId="468" priority="57">
      <formula>ISERROR(K30)</formula>
    </cfRule>
  </conditionalFormatting>
  <conditionalFormatting sqref="K7">
    <cfRule type="containsErrors" dxfId="467" priority="58">
      <formula>ISERROR(K7)</formula>
    </cfRule>
  </conditionalFormatting>
  <conditionalFormatting sqref="K31:K33">
    <cfRule type="containsErrors" dxfId="466" priority="54">
      <formula>ISERROR(K31)</formula>
    </cfRule>
  </conditionalFormatting>
  <conditionalFormatting sqref="K43:K51">
    <cfRule type="containsErrors" dxfId="465" priority="52">
      <formula>ISERROR(K43)</formula>
    </cfRule>
  </conditionalFormatting>
  <conditionalFormatting sqref="K66:K69">
    <cfRule type="containsErrors" dxfId="464" priority="49">
      <formula>ISERROR(K66)</formula>
    </cfRule>
  </conditionalFormatting>
  <conditionalFormatting sqref="K101">
    <cfRule type="containsErrors" dxfId="463" priority="46">
      <formula>ISERROR(K101)</formula>
    </cfRule>
  </conditionalFormatting>
  <conditionalFormatting sqref="K112">
    <cfRule type="containsErrors" dxfId="462" priority="43">
      <formula>ISERROR(K112)</formula>
    </cfRule>
  </conditionalFormatting>
  <conditionalFormatting sqref="K79:K87">
    <cfRule type="containsErrors" dxfId="461" priority="47">
      <formula>ISERROR(K79)</formula>
    </cfRule>
  </conditionalFormatting>
  <conditionalFormatting sqref="K42">
    <cfRule type="containsErrors" dxfId="460" priority="53">
      <formula>ISERROR(K42)</formula>
    </cfRule>
  </conditionalFormatting>
  <conditionalFormatting sqref="K65">
    <cfRule type="containsErrors" dxfId="459" priority="51">
      <formula>ISERROR(K65)</formula>
    </cfRule>
  </conditionalFormatting>
  <conditionalFormatting sqref="K160">
    <cfRule type="containsErrors" dxfId="458" priority="35">
      <formula>ISERROR(K160)</formula>
    </cfRule>
  </conditionalFormatting>
  <conditionalFormatting sqref="K113:K115 K117:K121">
    <cfRule type="containsErrors" dxfId="457" priority="42">
      <formula>ISERROR(K113)</formula>
    </cfRule>
  </conditionalFormatting>
  <conditionalFormatting sqref="K92">
    <cfRule type="containsErrors" dxfId="456" priority="45">
      <formula>ISERROR(K92)</formula>
    </cfRule>
  </conditionalFormatting>
  <conditionalFormatting sqref="K136:K138">
    <cfRule type="containsErrors" dxfId="455" priority="39">
      <formula>ISERROR(K136)</formula>
    </cfRule>
  </conditionalFormatting>
  <conditionalFormatting sqref="K170:K172">
    <cfRule type="containsErrors" dxfId="454" priority="34">
      <formula>ISERROR(K170)</formula>
    </cfRule>
  </conditionalFormatting>
  <conditionalFormatting sqref="K135">
    <cfRule type="containsErrors" dxfId="453" priority="41">
      <formula>ISERROR(K135)</formula>
    </cfRule>
  </conditionalFormatting>
  <conditionalFormatting sqref="K78">
    <cfRule type="containsErrors" dxfId="452" priority="48">
      <formula>ISERROR(K78)</formula>
    </cfRule>
  </conditionalFormatting>
  <conditionalFormatting sqref="K147:K155">
    <cfRule type="containsErrors" dxfId="451" priority="37">
      <formula>ISERROR(K147)</formula>
    </cfRule>
  </conditionalFormatting>
  <conditionalFormatting sqref="K102:K104">
    <cfRule type="containsErrors" dxfId="450" priority="44">
      <formula>ISERROR(K102)</formula>
    </cfRule>
  </conditionalFormatting>
  <conditionalFormatting sqref="K146">
    <cfRule type="containsErrors" dxfId="449" priority="38">
      <formula>ISERROR(K146)</formula>
    </cfRule>
  </conditionalFormatting>
  <conditionalFormatting sqref="K57 K59:K60">
    <cfRule type="containsErrors" dxfId="448" priority="33">
      <formula>ISERROR(K57)</formula>
    </cfRule>
  </conditionalFormatting>
  <conditionalFormatting sqref="K126">
    <cfRule type="containsErrors" dxfId="447" priority="40">
      <formula>ISERROR(K126)</formula>
    </cfRule>
  </conditionalFormatting>
  <conditionalFormatting sqref="K169">
    <cfRule type="containsErrors" dxfId="446" priority="36">
      <formula>ISERROR(K169)</formula>
    </cfRule>
  </conditionalFormatting>
  <conditionalFormatting sqref="K26">
    <cfRule type="containsErrors" dxfId="445" priority="30">
      <formula>ISERROR(K26)</formula>
    </cfRule>
  </conditionalFormatting>
  <conditionalFormatting sqref="K58">
    <cfRule type="containsErrors" dxfId="444" priority="32">
      <formula>ISERROR(K58)</formula>
    </cfRule>
  </conditionalFormatting>
  <conditionalFormatting sqref="K97">
    <cfRule type="containsErrors" dxfId="443" priority="27">
      <formula>ISERROR(K97)</formula>
    </cfRule>
  </conditionalFormatting>
  <conditionalFormatting sqref="K22 K24:K25">
    <cfRule type="containsErrors" dxfId="442" priority="31">
      <formula>ISERROR(K22)</formula>
    </cfRule>
  </conditionalFormatting>
  <conditionalFormatting sqref="K165">
    <cfRule type="containsErrors" dxfId="441" priority="21">
      <formula>ISERROR(K165)</formula>
    </cfRule>
  </conditionalFormatting>
  <conditionalFormatting sqref="K23">
    <cfRule type="containsErrors" dxfId="440" priority="29">
      <formula>ISERROR(K23)</formula>
    </cfRule>
  </conditionalFormatting>
  <conditionalFormatting sqref="K94">
    <cfRule type="containsErrors" dxfId="439" priority="26">
      <formula>ISERROR(K94)</formula>
    </cfRule>
  </conditionalFormatting>
  <conditionalFormatting sqref="K8:K16">
    <cfRule type="containsErrors" dxfId="438" priority="55">
      <formula>ISERROR(K8)</formula>
    </cfRule>
  </conditionalFormatting>
  <conditionalFormatting sqref="K56">
    <cfRule type="containsErrors" dxfId="437" priority="50">
      <formula>ISERROR(K56)</formula>
    </cfRule>
  </conditionalFormatting>
  <conditionalFormatting sqref="K93 K95:K96">
    <cfRule type="containsErrors" dxfId="436" priority="28">
      <formula>ISERROR(K93)</formula>
    </cfRule>
  </conditionalFormatting>
  <conditionalFormatting sqref="K131">
    <cfRule type="containsErrors" dxfId="435" priority="24">
      <formula>ISERROR(K131)</formula>
    </cfRule>
  </conditionalFormatting>
  <conditionalFormatting sqref="K128">
    <cfRule type="containsErrors" dxfId="434" priority="23">
      <formula>ISERROR(K128)</formula>
    </cfRule>
  </conditionalFormatting>
  <conditionalFormatting sqref="K162">
    <cfRule type="containsErrors" dxfId="433" priority="20">
      <formula>ISERROR(K162)</formula>
    </cfRule>
  </conditionalFormatting>
  <conditionalFormatting sqref="K127 K129:K130">
    <cfRule type="containsErrors" dxfId="432" priority="25">
      <formula>ISERROR(K127)</formula>
    </cfRule>
  </conditionalFormatting>
  <conditionalFormatting sqref="K161 K163:K164">
    <cfRule type="containsErrors" dxfId="431" priority="22">
      <formula>ISERROR(K161)</formula>
    </cfRule>
  </conditionalFormatting>
  <conditionalFormatting sqref="K61">
    <cfRule type="containsErrors" dxfId="430" priority="19">
      <formula>ISERROR(K61)</formula>
    </cfRule>
  </conditionalFormatting>
  <conditionalFormatting sqref="K116">
    <cfRule type="containsErrors" dxfId="429" priority="18">
      <formula>ISERROR(K116)</formula>
    </cfRule>
  </conditionalFormatting>
  <conditionalFormatting sqref="K34">
    <cfRule type="containsErrors" dxfId="428" priority="17">
      <formula>ISERROR(K34)</formula>
    </cfRule>
  </conditionalFormatting>
  <conditionalFormatting sqref="K70">
    <cfRule type="containsErrors" dxfId="427" priority="16">
      <formula>ISERROR(K70)</formula>
    </cfRule>
  </conditionalFormatting>
  <conditionalFormatting sqref="K17:K18">
    <cfRule type="containsErrors" dxfId="426" priority="15">
      <formula>ISERROR(K17)</formula>
    </cfRule>
  </conditionalFormatting>
  <conditionalFormatting sqref="K52:K53">
    <cfRule type="containsErrors" dxfId="425" priority="14">
      <formula>ISERROR(K52)</formula>
    </cfRule>
  </conditionalFormatting>
  <conditionalFormatting sqref="K88:K89">
    <cfRule type="containsErrors" dxfId="424" priority="13">
      <formula>ISERROR(K88)</formula>
    </cfRule>
  </conditionalFormatting>
  <conditionalFormatting sqref="K122:K123">
    <cfRule type="containsErrors" dxfId="423" priority="12">
      <formula>ISERROR(K122)</formula>
    </cfRule>
  </conditionalFormatting>
  <conditionalFormatting sqref="K156:K157">
    <cfRule type="containsErrors" dxfId="422" priority="11">
      <formula>ISERROR(K156)</formula>
    </cfRule>
  </conditionalFormatting>
  <conditionalFormatting sqref="K27">
    <cfRule type="containsErrors" dxfId="421" priority="10">
      <formula>ISERROR(K27)</formula>
    </cfRule>
  </conditionalFormatting>
  <conditionalFormatting sqref="K62">
    <cfRule type="containsErrors" dxfId="420" priority="9">
      <formula>ISERROR(K62)</formula>
    </cfRule>
  </conditionalFormatting>
  <conditionalFormatting sqref="K98">
    <cfRule type="containsErrors" dxfId="419" priority="8">
      <formula>ISERROR(K98)</formula>
    </cfRule>
  </conditionalFormatting>
  <conditionalFormatting sqref="K132">
    <cfRule type="containsErrors" dxfId="418" priority="7">
      <formula>ISERROR(K132)</formula>
    </cfRule>
  </conditionalFormatting>
  <conditionalFormatting sqref="K166">
    <cfRule type="containsErrors" dxfId="417" priority="6">
      <formula>ISERROR(K166)</formula>
    </cfRule>
  </conditionalFormatting>
  <conditionalFormatting sqref="K36">
    <cfRule type="containsErrors" dxfId="416" priority="5">
      <formula>ISERROR(K36)</formula>
    </cfRule>
  </conditionalFormatting>
  <conditionalFormatting sqref="K72">
    <cfRule type="containsErrors" dxfId="415" priority="4">
      <formula>ISERROR(K72)</formula>
    </cfRule>
  </conditionalFormatting>
  <conditionalFormatting sqref="K106">
    <cfRule type="containsErrors" dxfId="414" priority="3">
      <formula>ISERROR(K106)</formula>
    </cfRule>
  </conditionalFormatting>
  <conditionalFormatting sqref="K140">
    <cfRule type="containsErrors" dxfId="413" priority="2">
      <formula>ISERROR(K140)</formula>
    </cfRule>
  </conditionalFormatting>
  <conditionalFormatting sqref="K174">
    <cfRule type="containsErrors" dxfId="412" priority="1">
      <formula>ISERROR(K174)</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4" max="16383" man="1"/>
    <brk id="142" max="16383" man="1"/>
  </rowBreaks>
  <ignoredErrors>
    <ignoredError sqref="B19:F19 B6:F7 B20:F21 B29:F30 B41:F42 B55:F56 B77:F78 B91:F92 B111:F112 B125:F126 B134:F135 B145:F146 B159:F160 B168:F169 B64:F65 B100:F101 P178 B158:F158 B167:H167 G158:H158 G7:H7 G6 B54:H54 B124:H124 B133:I133 I124 B63:I63 B142:F144 I54 G29 B38:I40 B28:I28 G30:I30 G20:J21 G77:J78 G100:J101 B99:J99 G64:J65 G91:J92 G111:J112 B74:J76 B108:J110 B90:J90 G41:J42 G55:J56 G125:J126 G134:J135 G145:J146 G142:J144 G159:J160 G168:J169 G19:H19 P26 P28 P161:P164 P147:P150 P127:P129 M124 P93:P97 P79:P89 M90:M92 P57:P59 P43:P46 M19:M21 N19 P173 M173 M134:M135 M99:M101 M63:M70 N64:O71 P63:P65 P29:P30 M28:M35 P165 P130:P131 M74:M78 P60:P61 M6:M7 M168:M169 M159:M160 M167 P167 M142:M146 M158 P151:P158 M125:M126 M133 P133 M55:M56 M107:M112 M41:M42 M54 P47:P54 N107:O112 N20:O21 P20:P25 N124 N63 M37:M40 O6 P175 N6:N7 P108:P124 P38:P40 P6:P19 P176:P177 M27 M8:M17 M161:M164 L158 L177:M177 M18 M43:M46 L38:L40 M127:M129 M113:M123 L6:L7 O7 M175 O37:O40 M72 L63 O63 L124 O124 M22:M25 L20:L21 L108:L112 M57:M59 M47:M53 L54 O54 L41:L42 L55:L56 M140 L133 O133 L125:L126 M151:M157 O158 M147:M150 L142:L146 M174 L167 O167 L159:L160 L168:L169 M62 M60:M61 M79:M89 L74:L78 M132 M130:M131 M166 M165 M36 L28:L30 O28 O29:O35 M71 L64:L65 M106 L99:L101 L134:L135 O173 L19 O19 M98 L90:L92 M93:M97 M26 M176 P31:P35 P37 P66:P71 M73 M102:M105 P107 M136:M139 M141 M170:M172 N90:P92 N173 N134:P135 N99:P101 N28:N35 N74:P78 N168:P169 N159:P160 N167 N142:P146 N158 N125:P126 N133 N55:P56 N41:P42 N54 N37:N40 N27:P27 N8:O17 N161:O164 N177:O177 N18:O18 N43:O46 N127:O129 N113:O123 N175:O175 N72:P72 N22:O25 N57:O59 N47:O53 N140:P140 N151:O157 N147:O150 N174:P174 N62:P62 N60:O61 N79:O89 N132:P132 N130:O131 N166:P166 N165:O165 N36:P36 N106:P106 N98:P98 N93:O97 N26:O26 N176:O176 N73:P73 N102:P105 N136:P139 N141:P141 N170:P17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showGridLines="0" zoomScaleNormal="100" workbookViewId="0">
      <pane ySplit="2" topLeftCell="A3" activePane="bottomLeft" state="frozen"/>
      <selection activeCell="B34" sqref="B34"/>
      <selection pane="bottomLeft" activeCell="S28" sqref="S28"/>
    </sheetView>
  </sheetViews>
  <sheetFormatPr defaultColWidth="11.42578125" defaultRowHeight="16.5"/>
  <cols>
    <col min="1" max="1" width="23.7109375" style="4" customWidth="1"/>
    <col min="2" max="5" width="6.7109375" style="163" customWidth="1"/>
    <col min="6" max="6" width="1.85546875" style="171" customWidth="1"/>
    <col min="7" max="10" width="6.7109375" style="171" customWidth="1"/>
    <col min="11" max="11" width="1.85546875" style="171" customWidth="1"/>
    <col min="12" max="12" width="6.7109375" style="171" customWidth="1"/>
    <col min="13" max="16384" width="11.42578125" style="4"/>
  </cols>
  <sheetData>
    <row r="1" spans="1:12">
      <c r="A1" s="173" t="s">
        <v>143</v>
      </c>
    </row>
    <row r="2" spans="1:12">
      <c r="A2" s="174" t="s">
        <v>14</v>
      </c>
    </row>
    <row r="3" spans="1:12" ht="11.25">
      <c r="A3" s="169"/>
      <c r="B3" s="106"/>
      <c r="C3" s="106"/>
      <c r="D3" s="106"/>
      <c r="E3" s="106"/>
      <c r="F3" s="121"/>
      <c r="G3" s="106"/>
      <c r="H3" s="106"/>
      <c r="I3" s="106"/>
      <c r="J3" s="106"/>
      <c r="K3" s="121"/>
      <c r="L3" s="106"/>
    </row>
    <row r="4" spans="1:12" ht="14.25">
      <c r="A4" s="162" t="s">
        <v>128</v>
      </c>
      <c r="B4" s="196"/>
      <c r="C4" s="196"/>
      <c r="D4" s="196"/>
      <c r="E4" s="196"/>
      <c r="F4" s="196"/>
      <c r="G4" s="196"/>
      <c r="H4" s="196"/>
      <c r="I4" s="196"/>
      <c r="J4" s="196"/>
      <c r="K4" s="196"/>
      <c r="L4" s="196"/>
    </row>
    <row r="5" spans="1:12" ht="6" customHeight="1" thickBot="1">
      <c r="B5" s="4"/>
      <c r="C5" s="4"/>
      <c r="D5" s="4"/>
      <c r="E5" s="4"/>
      <c r="F5" s="4"/>
      <c r="G5" s="4"/>
      <c r="H5" s="4"/>
      <c r="I5" s="4"/>
      <c r="J5" s="4"/>
      <c r="K5" s="4"/>
      <c r="L5" s="4"/>
    </row>
    <row r="6" spans="1:12" ht="15" customHeight="1" thickTop="1">
      <c r="B6" s="563" t="s">
        <v>75</v>
      </c>
      <c r="C6" s="564"/>
      <c r="D6" s="564"/>
      <c r="E6" s="565"/>
      <c r="F6" s="117"/>
      <c r="G6" s="562" t="s">
        <v>140</v>
      </c>
      <c r="H6" s="556"/>
      <c r="I6" s="556"/>
      <c r="J6" s="557"/>
      <c r="K6" s="117"/>
      <c r="L6" s="532" t="s">
        <v>218</v>
      </c>
    </row>
    <row r="7" spans="1:12" ht="15" customHeight="1">
      <c r="B7" s="37" t="s">
        <v>76</v>
      </c>
      <c r="C7" s="35" t="s">
        <v>77</v>
      </c>
      <c r="D7" s="38" t="s">
        <v>78</v>
      </c>
      <c r="E7" s="197" t="s">
        <v>79</v>
      </c>
      <c r="F7" s="118"/>
      <c r="G7" s="265" t="s">
        <v>76</v>
      </c>
      <c r="H7" s="359" t="s">
        <v>77</v>
      </c>
      <c r="I7" s="360" t="s">
        <v>78</v>
      </c>
      <c r="J7" s="361" t="s">
        <v>79</v>
      </c>
      <c r="K7" s="118"/>
      <c r="L7" s="525" t="s">
        <v>76</v>
      </c>
    </row>
    <row r="8" spans="1:12" ht="15" customHeight="1">
      <c r="A8" s="198" t="s">
        <v>131</v>
      </c>
      <c r="B8" s="403">
        <v>14259</v>
      </c>
      <c r="C8" s="209">
        <v>14311</v>
      </c>
      <c r="D8" s="403">
        <v>14745</v>
      </c>
      <c r="E8" s="209">
        <v>14777</v>
      </c>
      <c r="F8" s="210"/>
      <c r="G8" s="413">
        <v>14770</v>
      </c>
      <c r="H8" s="295">
        <v>15505</v>
      </c>
      <c r="I8" s="426">
        <v>15706</v>
      </c>
      <c r="J8" s="520">
        <v>16110</v>
      </c>
      <c r="K8" s="210"/>
      <c r="L8" s="413">
        <v>16081</v>
      </c>
    </row>
    <row r="9" spans="1:12" ht="15" customHeight="1">
      <c r="A9" s="199" t="s">
        <v>132</v>
      </c>
      <c r="B9" s="404">
        <v>12502</v>
      </c>
      <c r="C9" s="210">
        <v>12542</v>
      </c>
      <c r="D9" s="404">
        <v>12684</v>
      </c>
      <c r="E9" s="210">
        <v>12656</v>
      </c>
      <c r="F9" s="210"/>
      <c r="G9" s="414">
        <v>12638</v>
      </c>
      <c r="H9" s="294">
        <v>12765</v>
      </c>
      <c r="I9" s="427">
        <v>12999</v>
      </c>
      <c r="J9" s="521">
        <v>13102</v>
      </c>
      <c r="K9" s="210"/>
      <c r="L9" s="414">
        <v>13065</v>
      </c>
    </row>
    <row r="10" spans="1:12" ht="15" customHeight="1">
      <c r="A10" s="199" t="s">
        <v>142</v>
      </c>
      <c r="B10" s="404">
        <v>1757</v>
      </c>
      <c r="C10" s="210">
        <v>1769</v>
      </c>
      <c r="D10" s="404">
        <v>2061</v>
      </c>
      <c r="E10" s="210">
        <v>2121</v>
      </c>
      <c r="F10" s="210"/>
      <c r="G10" s="414">
        <v>2132</v>
      </c>
      <c r="H10" s="294">
        <v>2740</v>
      </c>
      <c r="I10" s="427">
        <v>2707</v>
      </c>
      <c r="J10" s="521">
        <v>3008</v>
      </c>
      <c r="K10" s="210"/>
      <c r="L10" s="414">
        <v>3016</v>
      </c>
    </row>
    <row r="11" spans="1:12" ht="15" customHeight="1">
      <c r="A11" s="198" t="s">
        <v>175</v>
      </c>
      <c r="B11" s="403">
        <v>2520</v>
      </c>
      <c r="C11" s="209">
        <v>2388</v>
      </c>
      <c r="D11" s="403">
        <v>2266</v>
      </c>
      <c r="E11" s="209">
        <v>2128</v>
      </c>
      <c r="F11" s="210"/>
      <c r="G11" s="413">
        <v>2088</v>
      </c>
      <c r="H11" s="295">
        <v>1941</v>
      </c>
      <c r="I11" s="426">
        <v>1947</v>
      </c>
      <c r="J11" s="520">
        <v>2045</v>
      </c>
      <c r="K11" s="210"/>
      <c r="L11" s="413">
        <v>2227</v>
      </c>
    </row>
    <row r="12" spans="1:12" ht="15" customHeight="1">
      <c r="A12" s="200" t="s">
        <v>133</v>
      </c>
      <c r="B12" s="405">
        <v>16779</v>
      </c>
      <c r="C12" s="211">
        <v>16699</v>
      </c>
      <c r="D12" s="405">
        <v>17011</v>
      </c>
      <c r="E12" s="211">
        <v>16905</v>
      </c>
      <c r="F12" s="212"/>
      <c r="G12" s="415">
        <v>16858</v>
      </c>
      <c r="H12" s="293">
        <v>17446</v>
      </c>
      <c r="I12" s="428">
        <v>17653</v>
      </c>
      <c r="J12" s="522">
        <v>18155</v>
      </c>
      <c r="K12" s="212"/>
      <c r="L12" s="415">
        <v>18308</v>
      </c>
    </row>
    <row r="13" spans="1:12" ht="15" customHeight="1">
      <c r="B13" s="4"/>
      <c r="C13" s="4"/>
      <c r="D13" s="4"/>
      <c r="E13" s="4"/>
      <c r="F13" s="4"/>
      <c r="G13" s="4"/>
      <c r="H13" s="4"/>
      <c r="I13" s="4"/>
      <c r="J13" s="4"/>
      <c r="K13" s="4"/>
      <c r="L13" s="4"/>
    </row>
    <row r="14" spans="1:12" ht="15" customHeight="1">
      <c r="A14" s="162" t="s">
        <v>129</v>
      </c>
      <c r="B14" s="162"/>
      <c r="C14" s="162"/>
      <c r="D14" s="162"/>
      <c r="E14" s="162"/>
      <c r="F14" s="162"/>
      <c r="G14" s="162"/>
      <c r="H14" s="162"/>
      <c r="I14" s="162"/>
      <c r="J14" s="162"/>
      <c r="K14" s="162"/>
      <c r="L14" s="162"/>
    </row>
    <row r="15" spans="1:12" customFormat="1" ht="6" customHeight="1" thickBot="1">
      <c r="A15" s="4"/>
      <c r="B15" s="4"/>
      <c r="C15" s="4"/>
      <c r="D15" s="4"/>
      <c r="E15" s="4"/>
      <c r="F15" s="4"/>
      <c r="G15" s="4"/>
      <c r="H15" s="4"/>
      <c r="I15" s="4"/>
      <c r="J15" s="4"/>
      <c r="K15" s="4"/>
      <c r="L15" s="4"/>
    </row>
    <row r="16" spans="1:12" ht="15" customHeight="1" thickTop="1">
      <c r="B16" s="563" t="s">
        <v>75</v>
      </c>
      <c r="C16" s="564"/>
      <c r="D16" s="564"/>
      <c r="E16" s="565"/>
      <c r="F16" s="117"/>
      <c r="G16" s="562" t="s">
        <v>140</v>
      </c>
      <c r="H16" s="556"/>
      <c r="I16" s="556"/>
      <c r="J16" s="557"/>
      <c r="K16" s="117"/>
      <c r="L16" s="532" t="s">
        <v>218</v>
      </c>
    </row>
    <row r="17" spans="1:12" ht="15" customHeight="1">
      <c r="B17" s="37" t="s">
        <v>76</v>
      </c>
      <c r="C17" s="35" t="s">
        <v>77</v>
      </c>
      <c r="D17" s="38" t="s">
        <v>78</v>
      </c>
      <c r="E17" s="197" t="s">
        <v>79</v>
      </c>
      <c r="F17" s="118"/>
      <c r="G17" s="265" t="s">
        <v>76</v>
      </c>
      <c r="H17" s="359" t="s">
        <v>77</v>
      </c>
      <c r="I17" s="360" t="s">
        <v>78</v>
      </c>
      <c r="J17" s="361" t="s">
        <v>79</v>
      </c>
      <c r="K17" s="118"/>
      <c r="L17" s="525" t="s">
        <v>76</v>
      </c>
    </row>
    <row r="18" spans="1:12" ht="15" customHeight="1">
      <c r="A18" s="198" t="s">
        <v>131</v>
      </c>
      <c r="B18" s="403">
        <v>8807</v>
      </c>
      <c r="C18" s="209">
        <v>8786</v>
      </c>
      <c r="D18" s="403">
        <v>8253</v>
      </c>
      <c r="E18" s="209">
        <v>7531</v>
      </c>
      <c r="F18" s="210"/>
      <c r="G18" s="413">
        <v>6935</v>
      </c>
      <c r="H18" s="295">
        <v>7191</v>
      </c>
      <c r="I18" s="426">
        <v>7229</v>
      </c>
      <c r="J18" s="520">
        <v>6656</v>
      </c>
      <c r="K18" s="210"/>
      <c r="L18" s="413">
        <v>6770</v>
      </c>
    </row>
    <row r="19" spans="1:12" ht="15" customHeight="1">
      <c r="A19" s="199" t="s">
        <v>132</v>
      </c>
      <c r="B19" s="404">
        <v>5374</v>
      </c>
      <c r="C19" s="210">
        <v>5458</v>
      </c>
      <c r="D19" s="404">
        <v>4886</v>
      </c>
      <c r="E19" s="210">
        <v>4379</v>
      </c>
      <c r="F19" s="210"/>
      <c r="G19" s="414">
        <v>4436</v>
      </c>
      <c r="H19" s="294">
        <v>4561</v>
      </c>
      <c r="I19" s="427">
        <v>4727</v>
      </c>
      <c r="J19" s="521">
        <v>4604</v>
      </c>
      <c r="K19" s="210"/>
      <c r="L19" s="414">
        <v>4732</v>
      </c>
    </row>
    <row r="20" spans="1:12" ht="15" customHeight="1">
      <c r="A20" s="199" t="s">
        <v>142</v>
      </c>
      <c r="B20" s="404">
        <v>3433</v>
      </c>
      <c r="C20" s="210">
        <v>3328</v>
      </c>
      <c r="D20" s="404">
        <v>3367</v>
      </c>
      <c r="E20" s="210">
        <v>3152</v>
      </c>
      <c r="F20" s="210"/>
      <c r="G20" s="414">
        <v>2499</v>
      </c>
      <c r="H20" s="294">
        <v>2630</v>
      </c>
      <c r="I20" s="427">
        <v>2502</v>
      </c>
      <c r="J20" s="521">
        <v>2052</v>
      </c>
      <c r="K20" s="210"/>
      <c r="L20" s="414">
        <v>2038</v>
      </c>
    </row>
    <row r="21" spans="1:12" ht="15" customHeight="1">
      <c r="A21" s="198" t="s">
        <v>175</v>
      </c>
      <c r="B21" s="403">
        <v>6094</v>
      </c>
      <c r="C21" s="209">
        <v>5847</v>
      </c>
      <c r="D21" s="403">
        <v>5828</v>
      </c>
      <c r="E21" s="209">
        <v>6636</v>
      </c>
      <c r="F21" s="210"/>
      <c r="G21" s="413">
        <v>6990</v>
      </c>
      <c r="H21" s="295">
        <v>7005</v>
      </c>
      <c r="I21" s="426">
        <v>7151</v>
      </c>
      <c r="J21" s="520">
        <v>6485</v>
      </c>
      <c r="K21" s="210"/>
      <c r="L21" s="413">
        <v>6684</v>
      </c>
    </row>
    <row r="22" spans="1:12" ht="15" customHeight="1">
      <c r="A22" s="200" t="s">
        <v>133</v>
      </c>
      <c r="B22" s="405">
        <v>14901</v>
      </c>
      <c r="C22" s="211">
        <v>14633</v>
      </c>
      <c r="D22" s="405">
        <v>14081</v>
      </c>
      <c r="E22" s="211">
        <v>14167</v>
      </c>
      <c r="F22" s="212"/>
      <c r="G22" s="415">
        <v>13925</v>
      </c>
      <c r="H22" s="293">
        <v>14196</v>
      </c>
      <c r="I22" s="428">
        <v>14380</v>
      </c>
      <c r="J22" s="522">
        <v>13141</v>
      </c>
      <c r="K22" s="212"/>
      <c r="L22" s="415">
        <v>13454</v>
      </c>
    </row>
    <row r="23" spans="1:12" ht="15" customHeight="1">
      <c r="B23" s="4"/>
      <c r="C23" s="4"/>
      <c r="D23" s="4"/>
      <c r="E23" s="4"/>
      <c r="F23" s="4"/>
      <c r="G23" s="4"/>
      <c r="H23" s="4"/>
      <c r="I23" s="4"/>
      <c r="J23" s="4"/>
      <c r="K23" s="4"/>
      <c r="L23" s="4"/>
    </row>
    <row r="24" spans="1:12" ht="15" customHeight="1">
      <c r="A24" s="162" t="s">
        <v>110</v>
      </c>
      <c r="B24" s="162"/>
      <c r="C24" s="162"/>
      <c r="D24" s="162"/>
      <c r="E24" s="162"/>
      <c r="F24" s="162"/>
      <c r="G24" s="162"/>
      <c r="H24" s="162"/>
      <c r="I24" s="162"/>
      <c r="J24" s="162"/>
      <c r="K24" s="162"/>
      <c r="L24" s="162"/>
    </row>
    <row r="25" spans="1:12" ht="6" customHeight="1" thickBot="1">
      <c r="B25" s="4"/>
      <c r="C25" s="4"/>
      <c r="D25" s="4"/>
      <c r="E25" s="4"/>
      <c r="F25" s="4"/>
      <c r="G25" s="4"/>
      <c r="H25" s="4"/>
      <c r="I25" s="4"/>
      <c r="J25" s="4"/>
      <c r="K25" s="4"/>
      <c r="L25" s="4"/>
    </row>
    <row r="26" spans="1:12" ht="15" customHeight="1" thickTop="1">
      <c r="B26" s="563" t="s">
        <v>75</v>
      </c>
      <c r="C26" s="564"/>
      <c r="D26" s="564"/>
      <c r="E26" s="565"/>
      <c r="F26" s="117"/>
      <c r="G26" s="562" t="s">
        <v>140</v>
      </c>
      <c r="H26" s="556"/>
      <c r="I26" s="556"/>
      <c r="J26" s="557"/>
      <c r="K26" s="117"/>
      <c r="L26" s="532" t="s">
        <v>218</v>
      </c>
    </row>
    <row r="27" spans="1:12" ht="15" customHeight="1">
      <c r="B27" s="37" t="s">
        <v>76</v>
      </c>
      <c r="C27" s="35" t="s">
        <v>77</v>
      </c>
      <c r="D27" s="38" t="s">
        <v>78</v>
      </c>
      <c r="E27" s="197" t="s">
        <v>79</v>
      </c>
      <c r="F27" s="118"/>
      <c r="G27" s="265" t="s">
        <v>76</v>
      </c>
      <c r="H27" s="359" t="s">
        <v>77</v>
      </c>
      <c r="I27" s="360" t="s">
        <v>78</v>
      </c>
      <c r="J27" s="361" t="s">
        <v>79</v>
      </c>
      <c r="K27" s="118"/>
      <c r="L27" s="525" t="s">
        <v>76</v>
      </c>
    </row>
    <row r="28" spans="1:12" ht="15" customHeight="1">
      <c r="A28" s="198" t="s">
        <v>131</v>
      </c>
      <c r="B28" s="403">
        <v>31285</v>
      </c>
      <c r="C28" s="209">
        <v>31397</v>
      </c>
      <c r="D28" s="403">
        <v>31050</v>
      </c>
      <c r="E28" s="209">
        <v>30413</v>
      </c>
      <c r="F28" s="210"/>
      <c r="G28" s="413">
        <v>32214</v>
      </c>
      <c r="H28" s="295">
        <v>30279</v>
      </c>
      <c r="I28" s="426">
        <v>31757</v>
      </c>
      <c r="J28" s="520">
        <v>32676</v>
      </c>
      <c r="K28" s="210"/>
      <c r="L28" s="413">
        <v>31836</v>
      </c>
    </row>
    <row r="29" spans="1:12" ht="15" customHeight="1">
      <c r="A29" s="199" t="s">
        <v>132</v>
      </c>
      <c r="B29" s="404">
        <v>24246</v>
      </c>
      <c r="C29" s="210">
        <v>24880</v>
      </c>
      <c r="D29" s="404">
        <v>23964</v>
      </c>
      <c r="E29" s="210">
        <v>24097</v>
      </c>
      <c r="F29" s="210"/>
      <c r="G29" s="414">
        <v>26182</v>
      </c>
      <c r="H29" s="294">
        <v>23523</v>
      </c>
      <c r="I29" s="427">
        <v>24475</v>
      </c>
      <c r="J29" s="521">
        <v>25297</v>
      </c>
      <c r="K29" s="210"/>
      <c r="L29" s="414">
        <v>24378</v>
      </c>
    </row>
    <row r="30" spans="1:12" ht="15" customHeight="1">
      <c r="A30" s="199" t="s">
        <v>142</v>
      </c>
      <c r="B30" s="404">
        <v>7039</v>
      </c>
      <c r="C30" s="210">
        <v>6517</v>
      </c>
      <c r="D30" s="404">
        <v>7086</v>
      </c>
      <c r="E30" s="210">
        <v>6316</v>
      </c>
      <c r="F30" s="210"/>
      <c r="G30" s="414">
        <v>6032</v>
      </c>
      <c r="H30" s="294">
        <v>6756</v>
      </c>
      <c r="I30" s="427">
        <v>7282</v>
      </c>
      <c r="J30" s="521">
        <v>7379</v>
      </c>
      <c r="K30" s="210"/>
      <c r="L30" s="414">
        <v>7458</v>
      </c>
    </row>
    <row r="31" spans="1:12" ht="15" customHeight="1">
      <c r="A31" s="198" t="s">
        <v>175</v>
      </c>
      <c r="B31" s="403">
        <v>13652</v>
      </c>
      <c r="C31" s="209">
        <v>12873</v>
      </c>
      <c r="D31" s="403">
        <v>13814</v>
      </c>
      <c r="E31" s="209">
        <v>14285</v>
      </c>
      <c r="F31" s="210"/>
      <c r="G31" s="413">
        <v>14374</v>
      </c>
      <c r="H31" s="295">
        <v>14184</v>
      </c>
      <c r="I31" s="426">
        <v>14213</v>
      </c>
      <c r="J31" s="520">
        <v>12986</v>
      </c>
      <c r="K31" s="210"/>
      <c r="L31" s="413">
        <v>14674</v>
      </c>
    </row>
    <row r="32" spans="1:12" ht="15" customHeight="1">
      <c r="A32" s="200" t="s">
        <v>133</v>
      </c>
      <c r="B32" s="405">
        <v>44937</v>
      </c>
      <c r="C32" s="211">
        <v>44270</v>
      </c>
      <c r="D32" s="405">
        <v>44864</v>
      </c>
      <c r="E32" s="211">
        <v>44698</v>
      </c>
      <c r="F32" s="212"/>
      <c r="G32" s="415">
        <v>46588</v>
      </c>
      <c r="H32" s="293">
        <v>44463</v>
      </c>
      <c r="I32" s="428">
        <v>45970</v>
      </c>
      <c r="J32" s="522">
        <v>45662</v>
      </c>
      <c r="K32" s="212"/>
      <c r="L32" s="415">
        <v>46510</v>
      </c>
    </row>
    <row r="33" spans="1:12" ht="15" customHeight="1">
      <c r="A33"/>
      <c r="B33"/>
      <c r="C33"/>
      <c r="D33"/>
      <c r="E33"/>
      <c r="F33"/>
      <c r="G33"/>
      <c r="H33" s="349"/>
      <c r="I33" s="349"/>
      <c r="J33" s="349"/>
      <c r="K33" s="349"/>
      <c r="L33" s="349"/>
    </row>
    <row r="34" spans="1:12" ht="15" customHeight="1">
      <c r="A34"/>
      <c r="B34"/>
      <c r="C34"/>
      <c r="D34"/>
      <c r="E34"/>
      <c r="F34"/>
      <c r="G34"/>
      <c r="H34" s="349"/>
      <c r="I34" s="349"/>
      <c r="J34" s="349"/>
      <c r="K34" s="349"/>
      <c r="L34" s="349"/>
    </row>
    <row r="35" spans="1:12" ht="15" customHeight="1">
      <c r="A35"/>
      <c r="B35"/>
      <c r="C35"/>
      <c r="D35"/>
      <c r="E35"/>
      <c r="F35"/>
      <c r="G35"/>
      <c r="H35" s="349"/>
      <c r="I35" s="349"/>
      <c r="J35" s="349"/>
      <c r="K35" s="349"/>
      <c r="L35" s="349"/>
    </row>
    <row r="36" spans="1:12" ht="15" customHeight="1">
      <c r="A36"/>
      <c r="B36"/>
      <c r="C36"/>
      <c r="D36"/>
      <c r="E36"/>
      <c r="F36"/>
      <c r="G36"/>
      <c r="H36" s="349"/>
      <c r="I36" s="349"/>
      <c r="J36" s="349"/>
      <c r="K36" s="349"/>
      <c r="L36" s="349"/>
    </row>
    <row r="37" spans="1:12" ht="15" customHeight="1">
      <c r="A37"/>
      <c r="B37"/>
      <c r="C37"/>
      <c r="D37"/>
      <c r="E37"/>
      <c r="F37"/>
      <c r="G37"/>
      <c r="H37" s="349"/>
      <c r="I37" s="349"/>
      <c r="J37" s="349"/>
      <c r="K37" s="349"/>
      <c r="L37" s="349"/>
    </row>
    <row r="38" spans="1:12" ht="15">
      <c r="A38"/>
      <c r="B38"/>
      <c r="C38"/>
      <c r="D38"/>
      <c r="E38"/>
      <c r="F38"/>
      <c r="G38"/>
      <c r="H38" s="349"/>
      <c r="I38" s="349"/>
      <c r="J38" s="349"/>
      <c r="K38" s="349"/>
      <c r="L38" s="349"/>
    </row>
  </sheetData>
  <mergeCells count="6">
    <mergeCell ref="G6:J6"/>
    <mergeCell ref="G16:J16"/>
    <mergeCell ref="G26:J26"/>
    <mergeCell ref="B26:E26"/>
    <mergeCell ref="B6:E6"/>
    <mergeCell ref="B16:E16"/>
  </mergeCells>
  <conditionalFormatting sqref="F7">
    <cfRule type="containsErrors" dxfId="411" priority="64">
      <formula>ISERROR(F7)</formula>
    </cfRule>
  </conditionalFormatting>
  <conditionalFormatting sqref="F17">
    <cfRule type="containsErrors" dxfId="410" priority="56">
      <formula>ISERROR(F17)</formula>
    </cfRule>
  </conditionalFormatting>
  <conditionalFormatting sqref="C7">
    <cfRule type="containsErrors" dxfId="409" priority="61">
      <formula>ISERROR(C7)</formula>
    </cfRule>
  </conditionalFormatting>
  <conditionalFormatting sqref="E7">
    <cfRule type="containsErrors" dxfId="408" priority="60">
      <formula>ISERROR(E7)</formula>
    </cfRule>
  </conditionalFormatting>
  <conditionalFormatting sqref="F27">
    <cfRule type="containsErrors" dxfId="407" priority="32">
      <formula>ISERROR(F27)</formula>
    </cfRule>
  </conditionalFormatting>
  <conditionalFormatting sqref="C17">
    <cfRule type="containsErrors" dxfId="406" priority="53">
      <formula>ISERROR(C17)</formula>
    </cfRule>
  </conditionalFormatting>
  <conditionalFormatting sqref="E17">
    <cfRule type="containsErrors" dxfId="405" priority="52">
      <formula>ISERROR(E17)</formula>
    </cfRule>
  </conditionalFormatting>
  <conditionalFormatting sqref="C27">
    <cfRule type="containsErrors" dxfId="404" priority="29">
      <formula>ISERROR(C27)</formula>
    </cfRule>
  </conditionalFormatting>
  <conditionalFormatting sqref="E27">
    <cfRule type="containsErrors" dxfId="403" priority="28">
      <formula>ISERROR(E27)</formula>
    </cfRule>
  </conditionalFormatting>
  <conditionalFormatting sqref="H7">
    <cfRule type="containsErrors" dxfId="402" priority="13">
      <formula>ISERROR(H7)</formula>
    </cfRule>
  </conditionalFormatting>
  <conditionalFormatting sqref="J7">
    <cfRule type="containsErrors" dxfId="401" priority="12">
      <formula>ISERROR(J7)</formula>
    </cfRule>
  </conditionalFormatting>
  <conditionalFormatting sqref="J17">
    <cfRule type="containsErrors" dxfId="400" priority="6">
      <formula>ISERROR(J17)</formula>
    </cfRule>
  </conditionalFormatting>
  <conditionalFormatting sqref="J27">
    <cfRule type="containsErrors" dxfId="399" priority="4">
      <formula>ISERROR(J27)</formula>
    </cfRule>
  </conditionalFormatting>
  <conditionalFormatting sqref="H17">
    <cfRule type="containsErrors" dxfId="398" priority="7">
      <formula>ISERROR(H17)</formula>
    </cfRule>
  </conditionalFormatting>
  <conditionalFormatting sqref="H27">
    <cfRule type="containsErrors" dxfId="397" priority="5">
      <formula>ISERROR(H27)</formula>
    </cfRule>
  </conditionalFormatting>
  <conditionalFormatting sqref="K7">
    <cfRule type="containsErrors" dxfId="396" priority="3">
      <formula>ISERROR(K7)</formula>
    </cfRule>
  </conditionalFormatting>
  <conditionalFormatting sqref="K17">
    <cfRule type="containsErrors" dxfId="395" priority="2">
      <formula>ISERROR(K17)</formula>
    </cfRule>
  </conditionalFormatting>
  <conditionalFormatting sqref="K27">
    <cfRule type="containsErrors" dxfId="394" priority="1">
      <formula>ISERROR(K27)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4:F17 B24:F26 B27:F27 B13:F13 B23:F23 B33:F34 G7:H7 G6 M6:Q15 H34 G35:H35 G34 M36:P39 I34:I35 G36:I39 M34:Q35 P16:Q33 I33 G33 G23:I25 H33 M16:O33 G16:J17 G26:J27 J33 J23:J25 G13:H15 L6:L7 L13:L17 L23:L2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showGridLines="0" zoomScaleNormal="100" workbookViewId="0">
      <pane ySplit="2" topLeftCell="A3" activePane="bottomLeft" state="frozen"/>
      <selection activeCell="B34" sqref="B34"/>
      <selection pane="bottomLeft" activeCell="L22" sqref="L22"/>
    </sheetView>
  </sheetViews>
  <sheetFormatPr defaultColWidth="11.42578125" defaultRowHeight="15"/>
  <cols>
    <col min="1" max="1" width="23.7109375" customWidth="1"/>
    <col min="2" max="5" width="6.7109375" customWidth="1"/>
    <col min="6" max="6" width="1.85546875" customWidth="1"/>
    <col min="7" max="7" width="6.85546875" customWidth="1"/>
    <col min="8" max="8" width="6.7109375" customWidth="1"/>
    <col min="9" max="10" width="6.7109375" style="349" customWidth="1"/>
    <col min="11" max="11" width="1.85546875" style="349" customWidth="1"/>
    <col min="12" max="12" width="6.85546875" style="349" customWidth="1"/>
  </cols>
  <sheetData>
    <row r="1" spans="1:12" s="4" customFormat="1" ht="16.5">
      <c r="A1" s="173" t="s">
        <v>148</v>
      </c>
      <c r="B1" s="169"/>
      <c r="C1" s="169"/>
      <c r="D1" s="169"/>
      <c r="E1" s="169"/>
      <c r="F1" s="170"/>
      <c r="G1" s="170"/>
      <c r="K1" s="170"/>
      <c r="L1" s="170"/>
    </row>
    <row r="2" spans="1:12" s="4" customFormat="1" ht="19.5" customHeight="1">
      <c r="A2" s="206" t="s">
        <v>14</v>
      </c>
      <c r="B2" s="169"/>
      <c r="C2" s="169"/>
      <c r="D2" s="169"/>
      <c r="E2" s="169"/>
      <c r="F2" s="170"/>
      <c r="G2" s="170"/>
      <c r="K2" s="170"/>
      <c r="L2" s="170"/>
    </row>
    <row r="3" spans="1:12" s="4" customFormat="1" ht="10.5">
      <c r="A3" s="169"/>
      <c r="B3" s="195"/>
      <c r="C3" s="195"/>
      <c r="D3" s="195"/>
      <c r="E3" s="195"/>
      <c r="F3" s="195"/>
      <c r="G3" s="195"/>
      <c r="K3" s="195"/>
      <c r="L3" s="195"/>
    </row>
    <row r="4" spans="1:12" s="4" customFormat="1" ht="14.25">
      <c r="A4" s="162" t="s">
        <v>128</v>
      </c>
      <c r="B4" s="196"/>
      <c r="C4" s="196"/>
      <c r="D4" s="196"/>
      <c r="E4" s="196"/>
      <c r="F4" s="196"/>
      <c r="G4" s="196"/>
      <c r="H4" s="196"/>
      <c r="I4" s="196"/>
      <c r="J4" s="196"/>
      <c r="K4" s="196"/>
      <c r="L4" s="196"/>
    </row>
    <row r="5" spans="1:12" s="4" customFormat="1" ht="6" customHeight="1" thickBot="1"/>
    <row r="6" spans="1:12" s="4" customFormat="1" ht="15" customHeight="1" thickTop="1">
      <c r="B6" s="566" t="s">
        <v>75</v>
      </c>
      <c r="C6" s="564"/>
      <c r="D6" s="564"/>
      <c r="E6" s="567"/>
      <c r="F6" s="117"/>
      <c r="G6" s="562" t="s">
        <v>140</v>
      </c>
      <c r="H6" s="556"/>
      <c r="I6" s="556"/>
      <c r="J6" s="557"/>
      <c r="K6" s="117"/>
      <c r="L6" s="532" t="s">
        <v>218</v>
      </c>
    </row>
    <row r="7" spans="1:12" s="4" customFormat="1" ht="15" customHeight="1">
      <c r="B7" s="265" t="s">
        <v>76</v>
      </c>
      <c r="C7" s="359" t="s">
        <v>77</v>
      </c>
      <c r="D7" s="360" t="s">
        <v>78</v>
      </c>
      <c r="E7" s="361" t="s">
        <v>79</v>
      </c>
      <c r="F7" s="118"/>
      <c r="G7" s="265" t="s">
        <v>76</v>
      </c>
      <c r="H7" s="359" t="s">
        <v>77</v>
      </c>
      <c r="I7" s="360" t="s">
        <v>78</v>
      </c>
      <c r="J7" s="423" t="s">
        <v>79</v>
      </c>
      <c r="K7" s="118"/>
      <c r="L7" s="525" t="s">
        <v>76</v>
      </c>
    </row>
    <row r="8" spans="1:12" s="204" customFormat="1" ht="15" customHeight="1">
      <c r="A8" s="309" t="s">
        <v>149</v>
      </c>
      <c r="B8" s="266">
        <v>9714</v>
      </c>
      <c r="C8" s="375">
        <v>9752</v>
      </c>
      <c r="D8" s="374">
        <v>10082</v>
      </c>
      <c r="E8" s="310">
        <v>10221</v>
      </c>
      <c r="F8" s="126"/>
      <c r="G8" s="292">
        <v>10200</v>
      </c>
      <c r="H8" s="310">
        <v>10191</v>
      </c>
      <c r="I8" s="429">
        <v>10299</v>
      </c>
      <c r="J8" s="523">
        <v>10429</v>
      </c>
      <c r="K8" s="372"/>
      <c r="L8" s="292">
        <v>10672</v>
      </c>
    </row>
    <row r="9" spans="1:12" s="204" customFormat="1" ht="15" customHeight="1">
      <c r="A9" s="309" t="s">
        <v>173</v>
      </c>
      <c r="B9" s="266">
        <v>4606</v>
      </c>
      <c r="C9" s="375">
        <v>4626</v>
      </c>
      <c r="D9" s="374">
        <v>4731</v>
      </c>
      <c r="E9" s="310">
        <v>4597</v>
      </c>
      <c r="F9" s="126"/>
      <c r="G9" s="292">
        <v>4634</v>
      </c>
      <c r="H9" s="310">
        <v>5363</v>
      </c>
      <c r="I9" s="429">
        <v>5472</v>
      </c>
      <c r="J9" s="523">
        <v>5608</v>
      </c>
      <c r="K9" s="372"/>
      <c r="L9" s="292">
        <v>5588</v>
      </c>
    </row>
    <row r="10" spans="1:12" s="204" customFormat="1" ht="15" customHeight="1">
      <c r="A10" s="309" t="s">
        <v>174</v>
      </c>
      <c r="B10" s="266">
        <v>2459</v>
      </c>
      <c r="C10" s="375">
        <v>2321</v>
      </c>
      <c r="D10" s="374">
        <v>2198</v>
      </c>
      <c r="E10" s="310">
        <v>2087</v>
      </c>
      <c r="F10" s="126"/>
      <c r="G10" s="292">
        <v>2024</v>
      </c>
      <c r="H10" s="310">
        <v>1892</v>
      </c>
      <c r="I10" s="429">
        <v>1882</v>
      </c>
      <c r="J10" s="523">
        <v>2118</v>
      </c>
      <c r="K10" s="372"/>
      <c r="L10" s="292">
        <v>2048</v>
      </c>
    </row>
    <row r="11" spans="1:12" s="205" customFormat="1" ht="15" customHeight="1">
      <c r="A11" s="308" t="s">
        <v>133</v>
      </c>
      <c r="B11" s="274">
        <v>16779</v>
      </c>
      <c r="C11" s="364">
        <v>16699</v>
      </c>
      <c r="D11" s="363">
        <v>17011</v>
      </c>
      <c r="E11" s="260">
        <v>16905</v>
      </c>
      <c r="F11" s="139"/>
      <c r="G11" s="291">
        <v>16858</v>
      </c>
      <c r="H11" s="260">
        <v>17446</v>
      </c>
      <c r="I11" s="430">
        <v>17653</v>
      </c>
      <c r="J11" s="508">
        <v>18155</v>
      </c>
      <c r="K11" s="322"/>
      <c r="L11" s="291">
        <v>18308</v>
      </c>
    </row>
    <row r="12" spans="1:12" s="205" customFormat="1" ht="15" customHeight="1">
      <c r="A12" s="308" t="s">
        <v>207</v>
      </c>
      <c r="B12" s="274">
        <v>16810.724584196694</v>
      </c>
      <c r="C12" s="364">
        <v>16766.511577436642</v>
      </c>
      <c r="D12" s="363">
        <v>16804.997142916705</v>
      </c>
      <c r="E12" s="260">
        <v>17011.54756907684</v>
      </c>
      <c r="F12" s="322"/>
      <c r="G12" s="291">
        <v>16818.280139259929</v>
      </c>
      <c r="H12" s="260">
        <v>17205.920416569981</v>
      </c>
      <c r="I12" s="430">
        <v>17493.259096380069</v>
      </c>
      <c r="J12" s="508">
        <v>18005.554356803321</v>
      </c>
      <c r="K12" s="322"/>
      <c r="L12" s="291">
        <v>18217.36943921322</v>
      </c>
    </row>
    <row r="14" spans="1:12" s="4" customFormat="1" ht="14.25">
      <c r="A14" s="162" t="s">
        <v>129</v>
      </c>
      <c r="B14" s="196"/>
      <c r="C14" s="196"/>
      <c r="D14" s="196"/>
      <c r="E14" s="196"/>
      <c r="F14" s="196"/>
      <c r="G14" s="196"/>
      <c r="H14" s="196"/>
      <c r="I14" s="196"/>
      <c r="J14" s="196"/>
      <c r="K14" s="196"/>
      <c r="L14" s="196"/>
    </row>
    <row r="15" spans="1:12" s="4" customFormat="1" ht="6" customHeight="1" thickBot="1"/>
    <row r="16" spans="1:12" s="4" customFormat="1" ht="15" customHeight="1" thickTop="1">
      <c r="B16" s="566" t="s">
        <v>75</v>
      </c>
      <c r="C16" s="564"/>
      <c r="D16" s="564"/>
      <c r="E16" s="567"/>
      <c r="F16" s="117"/>
      <c r="G16" s="562" t="s">
        <v>140</v>
      </c>
      <c r="H16" s="556"/>
      <c r="I16" s="556"/>
      <c r="J16" s="557"/>
      <c r="K16" s="117"/>
      <c r="L16" s="532" t="s">
        <v>218</v>
      </c>
    </row>
    <row r="17" spans="1:12" s="4" customFormat="1" ht="15" customHeight="1">
      <c r="B17" s="265" t="s">
        <v>76</v>
      </c>
      <c r="C17" s="359" t="s">
        <v>77</v>
      </c>
      <c r="D17" s="360" t="s">
        <v>78</v>
      </c>
      <c r="E17" s="361" t="s">
        <v>79</v>
      </c>
      <c r="F17" s="118"/>
      <c r="G17" s="265" t="s">
        <v>76</v>
      </c>
      <c r="H17" s="359" t="s">
        <v>77</v>
      </c>
      <c r="I17" s="360" t="s">
        <v>78</v>
      </c>
      <c r="J17" s="423" t="s">
        <v>79</v>
      </c>
      <c r="K17" s="118"/>
      <c r="L17" s="525" t="s">
        <v>76</v>
      </c>
    </row>
    <row r="18" spans="1:12" s="204" customFormat="1" ht="15" customHeight="1">
      <c r="A18" s="309" t="s">
        <v>150</v>
      </c>
      <c r="B18" s="266">
        <v>7747</v>
      </c>
      <c r="C18" s="375">
        <v>7257</v>
      </c>
      <c r="D18" s="374">
        <v>6793</v>
      </c>
      <c r="E18" s="310">
        <v>6835</v>
      </c>
      <c r="F18" s="126"/>
      <c r="G18" s="292">
        <v>6393</v>
      </c>
      <c r="H18" s="310">
        <v>6475</v>
      </c>
      <c r="I18" s="429">
        <v>6566</v>
      </c>
      <c r="J18" s="523">
        <v>5188</v>
      </c>
      <c r="K18" s="372"/>
      <c r="L18" s="292">
        <v>4858</v>
      </c>
    </row>
    <row r="19" spans="1:12" s="204" customFormat="1" ht="15" customHeight="1">
      <c r="A19" s="309" t="s">
        <v>158</v>
      </c>
      <c r="B19" s="266">
        <v>3267</v>
      </c>
      <c r="C19" s="375">
        <v>3308</v>
      </c>
      <c r="D19" s="374">
        <v>3712</v>
      </c>
      <c r="E19" s="310">
        <v>4220</v>
      </c>
      <c r="F19" s="126"/>
      <c r="G19" s="292">
        <v>4424</v>
      </c>
      <c r="H19" s="310">
        <v>4520</v>
      </c>
      <c r="I19" s="429">
        <v>4467</v>
      </c>
      <c r="J19" s="523">
        <v>4602</v>
      </c>
      <c r="K19" s="372"/>
      <c r="L19" s="292">
        <v>4921</v>
      </c>
    </row>
    <row r="20" spans="1:12" s="204" customFormat="1" ht="15" customHeight="1">
      <c r="A20" s="309" t="s">
        <v>151</v>
      </c>
      <c r="B20" s="266">
        <v>3887</v>
      </c>
      <c r="C20" s="375">
        <v>4068</v>
      </c>
      <c r="D20" s="374">
        <v>3576</v>
      </c>
      <c r="E20" s="310">
        <v>3112</v>
      </c>
      <c r="F20" s="126"/>
      <c r="G20" s="292">
        <v>3108</v>
      </c>
      <c r="H20" s="310">
        <v>3202</v>
      </c>
      <c r="I20" s="429">
        <v>3347</v>
      </c>
      <c r="J20" s="523">
        <v>3351</v>
      </c>
      <c r="K20" s="372"/>
      <c r="L20" s="292">
        <v>3675</v>
      </c>
    </row>
    <row r="21" spans="1:12" s="205" customFormat="1" ht="15" customHeight="1">
      <c r="A21" s="308" t="s">
        <v>133</v>
      </c>
      <c r="B21" s="274">
        <v>14901</v>
      </c>
      <c r="C21" s="364">
        <v>14633</v>
      </c>
      <c r="D21" s="363">
        <v>14081</v>
      </c>
      <c r="E21" s="260">
        <v>14167</v>
      </c>
      <c r="F21" s="139"/>
      <c r="G21" s="291">
        <v>13925</v>
      </c>
      <c r="H21" s="260">
        <v>14197</v>
      </c>
      <c r="I21" s="430">
        <v>14380</v>
      </c>
      <c r="J21" s="508">
        <v>13141</v>
      </c>
      <c r="K21" s="322"/>
      <c r="L21" s="291">
        <v>13454</v>
      </c>
    </row>
    <row r="22" spans="1:12" s="205" customFormat="1" ht="15" customHeight="1">
      <c r="A22" s="308" t="s">
        <v>207</v>
      </c>
      <c r="B22" s="274">
        <v>15002.118329310002</v>
      </c>
      <c r="C22" s="364">
        <v>14467.182327519984</v>
      </c>
      <c r="D22" s="363">
        <v>13976.424795983326</v>
      </c>
      <c r="E22" s="260">
        <v>14230.884289933316</v>
      </c>
      <c r="F22" s="322"/>
      <c r="G22" s="291">
        <v>14300.941701086667</v>
      </c>
      <c r="H22" s="260">
        <v>14137.346133290022</v>
      </c>
      <c r="I22" s="430">
        <v>13996.387190793324</v>
      </c>
      <c r="J22" s="508">
        <v>13600.968108839996</v>
      </c>
      <c r="K22" s="322"/>
      <c r="L22" s="291">
        <v>13088.212905716673</v>
      </c>
    </row>
    <row r="24" spans="1:12">
      <c r="A24" s="401" t="s">
        <v>219</v>
      </c>
      <c r="B24" s="547"/>
      <c r="C24" s="547"/>
      <c r="D24" s="547"/>
      <c r="E24" s="547"/>
      <c r="F24" s="547"/>
      <c r="G24" s="547"/>
      <c r="H24" s="547"/>
      <c r="I24" s="547"/>
      <c r="J24" s="547"/>
      <c r="K24" s="547"/>
      <c r="L24" s="547"/>
    </row>
  </sheetData>
  <mergeCells count="4">
    <mergeCell ref="B6:E6"/>
    <mergeCell ref="B16:E16"/>
    <mergeCell ref="G6:J6"/>
    <mergeCell ref="G16:J16"/>
  </mergeCells>
  <conditionalFormatting sqref="F7">
    <cfRule type="containsErrors" dxfId="393" priority="315">
      <formula>ISERROR(F7)</formula>
    </cfRule>
  </conditionalFormatting>
  <conditionalFormatting sqref="C7">
    <cfRule type="containsErrors" dxfId="392" priority="312">
      <formula>ISERROR(C7)</formula>
    </cfRule>
  </conditionalFormatting>
  <conditionalFormatting sqref="E7">
    <cfRule type="containsErrors" dxfId="391" priority="311">
      <formula>ISERROR(E7)</formula>
    </cfRule>
  </conditionalFormatting>
  <conditionalFormatting sqref="C8">
    <cfRule type="containsErrors" dxfId="390" priority="276">
      <formula>ISERROR(C8)</formula>
    </cfRule>
  </conditionalFormatting>
  <conditionalFormatting sqref="E8">
    <cfRule type="containsErrors" dxfId="389" priority="274">
      <formula>ISERROR(E8)</formula>
    </cfRule>
  </conditionalFormatting>
  <conditionalFormatting sqref="F8">
    <cfRule type="containsErrors" dxfId="388" priority="273">
      <formula>ISERROR(F8)</formula>
    </cfRule>
  </conditionalFormatting>
  <conditionalFormatting sqref="C10">
    <cfRule type="containsErrors" dxfId="387" priority="270">
      <formula>ISERROR(C10)</formula>
    </cfRule>
  </conditionalFormatting>
  <conditionalFormatting sqref="E10">
    <cfRule type="containsErrors" dxfId="386" priority="268">
      <formula>ISERROR(E10)</formula>
    </cfRule>
  </conditionalFormatting>
  <conditionalFormatting sqref="F10">
    <cfRule type="containsErrors" dxfId="385" priority="267">
      <formula>ISERROR(F10)</formula>
    </cfRule>
  </conditionalFormatting>
  <conditionalFormatting sqref="C9">
    <cfRule type="containsErrors" dxfId="384" priority="264">
      <formula>ISERROR(C9)</formula>
    </cfRule>
  </conditionalFormatting>
  <conditionalFormatting sqref="E9">
    <cfRule type="containsErrors" dxfId="383" priority="262">
      <formula>ISERROR(E9)</formula>
    </cfRule>
  </conditionalFormatting>
  <conditionalFormatting sqref="F9">
    <cfRule type="containsErrors" dxfId="382" priority="261">
      <formula>ISERROR(F9)</formula>
    </cfRule>
  </conditionalFormatting>
  <conditionalFormatting sqref="C11">
    <cfRule type="containsErrors" dxfId="381" priority="252">
      <formula>ISERROR(C11)</formula>
    </cfRule>
  </conditionalFormatting>
  <conditionalFormatting sqref="E11">
    <cfRule type="containsErrors" dxfId="380" priority="250">
      <formula>ISERROR(E11)</formula>
    </cfRule>
  </conditionalFormatting>
  <conditionalFormatting sqref="F11">
    <cfRule type="containsErrors" dxfId="379" priority="249">
      <formula>ISERROR(F11)</formula>
    </cfRule>
  </conditionalFormatting>
  <conditionalFormatting sqref="C18">
    <cfRule type="containsErrors" dxfId="378" priority="156">
      <formula>ISERROR(C18)</formula>
    </cfRule>
  </conditionalFormatting>
  <conditionalFormatting sqref="E18">
    <cfRule type="containsErrors" dxfId="377" priority="154">
      <formula>ISERROR(E18)</formula>
    </cfRule>
  </conditionalFormatting>
  <conditionalFormatting sqref="F18">
    <cfRule type="containsErrors" dxfId="376" priority="153">
      <formula>ISERROR(F18)</formula>
    </cfRule>
  </conditionalFormatting>
  <conditionalFormatting sqref="F17">
    <cfRule type="containsErrors" dxfId="375" priority="113">
      <formula>ISERROR(F17)</formula>
    </cfRule>
  </conditionalFormatting>
  <conditionalFormatting sqref="C21">
    <cfRule type="containsErrors" dxfId="374" priority="180">
      <formula>ISERROR(C21)</formula>
    </cfRule>
  </conditionalFormatting>
  <conditionalFormatting sqref="E21">
    <cfRule type="containsErrors" dxfId="373" priority="178">
      <formula>ISERROR(E21)</formula>
    </cfRule>
  </conditionalFormatting>
  <conditionalFormatting sqref="F21">
    <cfRule type="containsErrors" dxfId="372" priority="177">
      <formula>ISERROR(F21)</formula>
    </cfRule>
  </conditionalFormatting>
  <conditionalFormatting sqref="C20">
    <cfRule type="containsErrors" dxfId="371" priority="150">
      <formula>ISERROR(C20)</formula>
    </cfRule>
  </conditionalFormatting>
  <conditionalFormatting sqref="E20">
    <cfRule type="containsErrors" dxfId="370" priority="148">
      <formula>ISERROR(E20)</formula>
    </cfRule>
  </conditionalFormatting>
  <conditionalFormatting sqref="F20">
    <cfRule type="containsErrors" dxfId="369" priority="147">
      <formula>ISERROR(F20)</formula>
    </cfRule>
  </conditionalFormatting>
  <conditionalFormatting sqref="C19">
    <cfRule type="containsErrors" dxfId="368" priority="144">
      <formula>ISERROR(C19)</formula>
    </cfRule>
  </conditionalFormatting>
  <conditionalFormatting sqref="E19">
    <cfRule type="containsErrors" dxfId="367" priority="142">
      <formula>ISERROR(E19)</formula>
    </cfRule>
  </conditionalFormatting>
  <conditionalFormatting sqref="F19">
    <cfRule type="containsErrors" dxfId="366" priority="141">
      <formula>ISERROR(F19)</formula>
    </cfRule>
  </conditionalFormatting>
  <conditionalFormatting sqref="C17">
    <cfRule type="containsErrors" dxfId="365" priority="110">
      <formula>ISERROR(C17)</formula>
    </cfRule>
  </conditionalFormatting>
  <conditionalFormatting sqref="E17">
    <cfRule type="containsErrors" dxfId="364" priority="109">
      <formula>ISERROR(E17)</formula>
    </cfRule>
  </conditionalFormatting>
  <conditionalFormatting sqref="H8">
    <cfRule type="containsErrors" dxfId="363" priority="76">
      <formula>ISERROR(H8)</formula>
    </cfRule>
  </conditionalFormatting>
  <conditionalFormatting sqref="H10">
    <cfRule type="containsErrors" dxfId="362" priority="75">
      <formula>ISERROR(H10)</formula>
    </cfRule>
  </conditionalFormatting>
  <conditionalFormatting sqref="H9">
    <cfRule type="containsErrors" dxfId="361" priority="74">
      <formula>ISERROR(H9)</formula>
    </cfRule>
  </conditionalFormatting>
  <conditionalFormatting sqref="H11">
    <cfRule type="containsErrors" dxfId="360" priority="73">
      <formula>ISERROR(H11)</formula>
    </cfRule>
  </conditionalFormatting>
  <conditionalFormatting sqref="J8">
    <cfRule type="containsErrors" dxfId="359" priority="55">
      <formula>ISERROR(J8)</formula>
    </cfRule>
  </conditionalFormatting>
  <conditionalFormatting sqref="I8">
    <cfRule type="containsErrors" dxfId="358" priority="66">
      <formula>ISERROR(I8)</formula>
    </cfRule>
  </conditionalFormatting>
  <conditionalFormatting sqref="I10">
    <cfRule type="containsErrors" dxfId="357" priority="65">
      <formula>ISERROR(I10)</formula>
    </cfRule>
  </conditionalFormatting>
  <conditionalFormatting sqref="I9">
    <cfRule type="containsErrors" dxfId="356" priority="64">
      <formula>ISERROR(I9)</formula>
    </cfRule>
  </conditionalFormatting>
  <conditionalFormatting sqref="I11">
    <cfRule type="containsErrors" dxfId="355" priority="63">
      <formula>ISERROR(I11)</formula>
    </cfRule>
  </conditionalFormatting>
  <conditionalFormatting sqref="H7">
    <cfRule type="containsErrors" dxfId="354" priority="46">
      <formula>ISERROR(H7)</formula>
    </cfRule>
  </conditionalFormatting>
  <conditionalFormatting sqref="J7">
    <cfRule type="containsErrors" dxfId="353" priority="45">
      <formula>ISERROR(J7)</formula>
    </cfRule>
  </conditionalFormatting>
  <conditionalFormatting sqref="H18">
    <cfRule type="containsErrors" dxfId="352" priority="42">
      <formula>ISERROR(H18)</formula>
    </cfRule>
  </conditionalFormatting>
  <conditionalFormatting sqref="H20">
    <cfRule type="containsErrors" dxfId="351" priority="41">
      <formula>ISERROR(H20)</formula>
    </cfRule>
  </conditionalFormatting>
  <conditionalFormatting sqref="I18">
    <cfRule type="containsErrors" dxfId="350" priority="38">
      <formula>ISERROR(I18)</formula>
    </cfRule>
  </conditionalFormatting>
  <conditionalFormatting sqref="J10">
    <cfRule type="containsErrors" dxfId="349" priority="54">
      <formula>ISERROR(J10)</formula>
    </cfRule>
  </conditionalFormatting>
  <conditionalFormatting sqref="J9">
    <cfRule type="containsErrors" dxfId="348" priority="53">
      <formula>ISERROR(J9)</formula>
    </cfRule>
  </conditionalFormatting>
  <conditionalFormatting sqref="J11">
    <cfRule type="containsErrors" dxfId="347" priority="52">
      <formula>ISERROR(J11)</formula>
    </cfRule>
  </conditionalFormatting>
  <conditionalFormatting sqref="I20">
    <cfRule type="containsErrors" dxfId="346" priority="37">
      <formula>ISERROR(I20)</formula>
    </cfRule>
  </conditionalFormatting>
  <conditionalFormatting sqref="I19">
    <cfRule type="containsErrors" dxfId="345" priority="36">
      <formula>ISERROR(I19)</formula>
    </cfRule>
  </conditionalFormatting>
  <conditionalFormatting sqref="I21">
    <cfRule type="containsErrors" dxfId="344" priority="35">
      <formula>ISERROR(I21)</formula>
    </cfRule>
  </conditionalFormatting>
  <conditionalFormatting sqref="J18">
    <cfRule type="containsErrors" dxfId="343" priority="34">
      <formula>ISERROR(J18)</formula>
    </cfRule>
  </conditionalFormatting>
  <conditionalFormatting sqref="J21">
    <cfRule type="containsErrors" dxfId="342" priority="31">
      <formula>ISERROR(J21)</formula>
    </cfRule>
  </conditionalFormatting>
  <conditionalFormatting sqref="H17">
    <cfRule type="containsErrors" dxfId="341" priority="30">
      <formula>ISERROR(H17)</formula>
    </cfRule>
  </conditionalFormatting>
  <conditionalFormatting sqref="J17">
    <cfRule type="containsErrors" dxfId="340" priority="29">
      <formula>ISERROR(J17)</formula>
    </cfRule>
  </conditionalFormatting>
  <conditionalFormatting sqref="H19">
    <cfRule type="containsErrors" dxfId="339" priority="40">
      <formula>ISERROR(H19)</formula>
    </cfRule>
  </conditionalFormatting>
  <conditionalFormatting sqref="H21">
    <cfRule type="containsErrors" dxfId="338" priority="39">
      <formula>ISERROR(H21)</formula>
    </cfRule>
  </conditionalFormatting>
  <conditionalFormatting sqref="J20">
    <cfRule type="containsErrors" dxfId="337" priority="33">
      <formula>ISERROR(J20)</formula>
    </cfRule>
  </conditionalFormatting>
  <conditionalFormatting sqref="J19">
    <cfRule type="containsErrors" dxfId="336" priority="32">
      <formula>ISERROR(J19)</formula>
    </cfRule>
  </conditionalFormatting>
  <conditionalFormatting sqref="C12">
    <cfRule type="containsErrors" dxfId="335" priority="27">
      <formula>ISERROR(C12)</formula>
    </cfRule>
  </conditionalFormatting>
  <conditionalFormatting sqref="E12">
    <cfRule type="containsErrors" dxfId="334" priority="25">
      <formula>ISERROR(E12)</formula>
    </cfRule>
  </conditionalFormatting>
  <conditionalFormatting sqref="F12">
    <cfRule type="containsErrors" dxfId="333" priority="24">
      <formula>ISERROR(F12)</formula>
    </cfRule>
  </conditionalFormatting>
  <conditionalFormatting sqref="H12">
    <cfRule type="containsErrors" dxfId="332" priority="23">
      <formula>ISERROR(H12)</formula>
    </cfRule>
  </conditionalFormatting>
  <conditionalFormatting sqref="I12">
    <cfRule type="containsErrors" dxfId="331" priority="22">
      <formula>ISERROR(I12)</formula>
    </cfRule>
  </conditionalFormatting>
  <conditionalFormatting sqref="J12">
    <cfRule type="containsErrors" dxfId="330" priority="21">
      <formula>ISERROR(J12)</formula>
    </cfRule>
  </conditionalFormatting>
  <conditionalFormatting sqref="C22">
    <cfRule type="containsErrors" dxfId="329" priority="19">
      <formula>ISERROR(C22)</formula>
    </cfRule>
  </conditionalFormatting>
  <conditionalFormatting sqref="E22">
    <cfRule type="containsErrors" dxfId="328" priority="17">
      <formula>ISERROR(E22)</formula>
    </cfRule>
  </conditionalFormatting>
  <conditionalFormatting sqref="F22">
    <cfRule type="containsErrors" dxfId="327" priority="16">
      <formula>ISERROR(F22)</formula>
    </cfRule>
  </conditionalFormatting>
  <conditionalFormatting sqref="I22">
    <cfRule type="containsErrors" dxfId="326" priority="14">
      <formula>ISERROR(I22)</formula>
    </cfRule>
  </conditionalFormatting>
  <conditionalFormatting sqref="J22">
    <cfRule type="containsErrors" dxfId="325" priority="13">
      <formula>ISERROR(J22)</formula>
    </cfRule>
  </conditionalFormatting>
  <conditionalFormatting sqref="H22">
    <cfRule type="containsErrors" dxfId="324" priority="15">
      <formula>ISERROR(H22)</formula>
    </cfRule>
  </conditionalFormatting>
  <conditionalFormatting sqref="K7">
    <cfRule type="containsErrors" dxfId="323" priority="12">
      <formula>ISERROR(K7)</formula>
    </cfRule>
  </conditionalFormatting>
  <conditionalFormatting sqref="K8">
    <cfRule type="containsErrors" dxfId="322" priority="11">
      <formula>ISERROR(K8)</formula>
    </cfRule>
  </conditionalFormatting>
  <conditionalFormatting sqref="K10">
    <cfRule type="containsErrors" dxfId="321" priority="10">
      <formula>ISERROR(K10)</formula>
    </cfRule>
  </conditionalFormatting>
  <conditionalFormatting sqref="K9">
    <cfRule type="containsErrors" dxfId="320" priority="9">
      <formula>ISERROR(K9)</formula>
    </cfRule>
  </conditionalFormatting>
  <conditionalFormatting sqref="K11">
    <cfRule type="containsErrors" dxfId="319" priority="8">
      <formula>ISERROR(K11)</formula>
    </cfRule>
  </conditionalFormatting>
  <conditionalFormatting sqref="K18">
    <cfRule type="containsErrors" dxfId="318" priority="6">
      <formula>ISERROR(K18)</formula>
    </cfRule>
  </conditionalFormatting>
  <conditionalFormatting sqref="K17">
    <cfRule type="containsErrors" dxfId="317" priority="3">
      <formula>ISERROR(K17)</formula>
    </cfRule>
  </conditionalFormatting>
  <conditionalFormatting sqref="K21">
    <cfRule type="containsErrors" dxfId="316" priority="7">
      <formula>ISERROR(K21)</formula>
    </cfRule>
  </conditionalFormatting>
  <conditionalFormatting sqref="K20">
    <cfRule type="containsErrors" dxfId="315" priority="5">
      <formula>ISERROR(K20)</formula>
    </cfRule>
  </conditionalFormatting>
  <conditionalFormatting sqref="K19">
    <cfRule type="containsErrors" dxfId="314" priority="4">
      <formula>ISERROR(K19)</formula>
    </cfRule>
  </conditionalFormatting>
  <conditionalFormatting sqref="K12">
    <cfRule type="containsErrors" dxfId="313" priority="2">
      <formula>ISERROR(K12)</formula>
    </cfRule>
  </conditionalFormatting>
  <conditionalFormatting sqref="K22">
    <cfRule type="containsErrors" dxfId="312" priority="1">
      <formula>ISERROR(K22)</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6 B23:F23 B17:F17 B16:F16 G6 B7:H7 G32:H34 G25:I31 M23:P34 G16:J17 G23:J23 B13:H15 M6:P11 M13:P21 L6:L7 L13:L17 B26:F29 B25:F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GridLines="0" zoomScaleNormal="100" workbookViewId="0">
      <selection activeCell="B28" sqref="B28"/>
    </sheetView>
  </sheetViews>
  <sheetFormatPr defaultColWidth="11.42578125" defaultRowHeight="15"/>
  <cols>
    <col min="1" max="1" width="38.5703125" bestFit="1" customWidth="1"/>
    <col min="2" max="2" width="76.140625" customWidth="1"/>
  </cols>
  <sheetData>
    <row r="1" spans="1:8" ht="16.5">
      <c r="A1" s="2" t="s">
        <v>111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389" t="s">
        <v>160</v>
      </c>
      <c r="B4" s="390" t="s">
        <v>204</v>
      </c>
    </row>
    <row r="5" spans="1:8">
      <c r="A5" s="389" t="s">
        <v>160</v>
      </c>
      <c r="B5" s="390" t="s">
        <v>202</v>
      </c>
    </row>
    <row r="6" spans="1:8">
      <c r="A6" s="389" t="s">
        <v>117</v>
      </c>
      <c r="B6" s="390" t="s">
        <v>118</v>
      </c>
    </row>
    <row r="7" spans="1:8">
      <c r="A7" s="389" t="s">
        <v>89</v>
      </c>
      <c r="B7" s="390" t="s">
        <v>203</v>
      </c>
    </row>
    <row r="8" spans="1:8" s="349" customFormat="1" ht="21">
      <c r="A8" s="389" t="s">
        <v>190</v>
      </c>
      <c r="B8" s="390" t="s">
        <v>222</v>
      </c>
    </row>
    <row r="9" spans="1:8">
      <c r="A9" s="389" t="s">
        <v>191</v>
      </c>
      <c r="B9" s="390" t="s">
        <v>192</v>
      </c>
    </row>
    <row r="10" spans="1:8">
      <c r="A10" s="389" t="s">
        <v>108</v>
      </c>
      <c r="B10" s="390" t="s">
        <v>185</v>
      </c>
    </row>
    <row r="11" spans="1:8">
      <c r="A11" s="389" t="s">
        <v>2</v>
      </c>
      <c r="B11" s="390" t="s">
        <v>136</v>
      </c>
    </row>
    <row r="12" spans="1:8">
      <c r="A12" s="389" t="s">
        <v>115</v>
      </c>
      <c r="B12" s="390" t="s">
        <v>116</v>
      </c>
    </row>
    <row r="13" spans="1:8">
      <c r="A13" s="389" t="s">
        <v>112</v>
      </c>
      <c r="B13" s="390" t="s">
        <v>184</v>
      </c>
    </row>
    <row r="14" spans="1:8">
      <c r="A14" s="389" t="s">
        <v>21</v>
      </c>
      <c r="B14" s="390" t="s">
        <v>105</v>
      </c>
    </row>
    <row r="15" spans="1:8">
      <c r="A15" s="389" t="s">
        <v>86</v>
      </c>
      <c r="B15" s="390" t="s">
        <v>85</v>
      </c>
    </row>
    <row r="16" spans="1:8">
      <c r="A16" s="389" t="s">
        <v>189</v>
      </c>
      <c r="B16" s="390" t="s">
        <v>217</v>
      </c>
    </row>
    <row r="17" spans="1:2">
      <c r="A17" s="389" t="s">
        <v>22</v>
      </c>
      <c r="B17" s="390" t="s">
        <v>205</v>
      </c>
    </row>
    <row r="18" spans="1:2" s="349" customFormat="1">
      <c r="A18" s="389" t="s">
        <v>199</v>
      </c>
      <c r="B18" s="390" t="s">
        <v>201</v>
      </c>
    </row>
    <row r="19" spans="1:2" ht="21">
      <c r="A19" s="389" t="s">
        <v>186</v>
      </c>
      <c r="B19" s="390" t="s">
        <v>208</v>
      </c>
    </row>
    <row r="20" spans="1:2">
      <c r="A20" s="389" t="s">
        <v>186</v>
      </c>
      <c r="B20" s="390" t="s">
        <v>206</v>
      </c>
    </row>
    <row r="21" spans="1:2">
      <c r="A21" s="389" t="s">
        <v>88</v>
      </c>
      <c r="B21" s="390" t="s">
        <v>213</v>
      </c>
    </row>
    <row r="22" spans="1:2">
      <c r="A22" s="389" t="s">
        <v>87</v>
      </c>
      <c r="B22" s="390" t="s">
        <v>214</v>
      </c>
    </row>
    <row r="23" spans="1:2" ht="21">
      <c r="A23" s="389" t="s">
        <v>187</v>
      </c>
      <c r="B23" s="390" t="s">
        <v>215</v>
      </c>
    </row>
    <row r="24" spans="1:2" ht="21">
      <c r="A24" s="389" t="s">
        <v>188</v>
      </c>
      <c r="B24" s="390" t="s">
        <v>216</v>
      </c>
    </row>
    <row r="25" spans="1:2" ht="21">
      <c r="A25" s="389" t="s">
        <v>194</v>
      </c>
      <c r="B25" s="390" t="s">
        <v>113</v>
      </c>
    </row>
    <row r="26" spans="1:2">
      <c r="A26" s="389" t="s">
        <v>193</v>
      </c>
      <c r="B26" s="390" t="s">
        <v>104</v>
      </c>
    </row>
    <row r="27" spans="1:2">
      <c r="A27" s="389" t="s">
        <v>103</v>
      </c>
      <c r="B27" s="390" t="s">
        <v>114</v>
      </c>
    </row>
  </sheetData>
  <sortState xmlns:xlrd2="http://schemas.microsoft.com/office/spreadsheetml/2017/richdata2" ref="A4:B25">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G23" sqref="G23"/>
    </sheetView>
  </sheetViews>
  <sheetFormatPr defaultColWidth="11.42578125" defaultRowHeight="15"/>
  <sheetData>
    <row r="1" spans="1:11" ht="17.25">
      <c r="A1" s="83" t="s">
        <v>107</v>
      </c>
      <c r="B1" s="84"/>
      <c r="C1" s="84"/>
      <c r="D1" s="84"/>
      <c r="E1" s="84"/>
      <c r="F1" s="84"/>
      <c r="G1" s="84"/>
      <c r="H1" s="104"/>
      <c r="I1" s="74"/>
      <c r="J1" s="74"/>
    </row>
    <row r="2" spans="1:11">
      <c r="A2" s="84"/>
      <c r="B2" s="84"/>
      <c r="C2" s="84"/>
      <c r="D2" s="84"/>
      <c r="E2" s="84"/>
      <c r="F2" s="84"/>
      <c r="G2" s="84"/>
      <c r="H2" s="104"/>
      <c r="I2" s="74"/>
      <c r="J2" s="74"/>
    </row>
    <row r="3" spans="1:11">
      <c r="A3" s="84"/>
      <c r="B3" s="84"/>
      <c r="C3" s="84"/>
      <c r="D3" s="84"/>
      <c r="E3" s="84"/>
      <c r="F3" s="84"/>
      <c r="G3" s="84"/>
      <c r="H3" s="104"/>
      <c r="I3" s="74"/>
      <c r="J3" s="74"/>
    </row>
    <row r="6" spans="1:11" ht="15" customHeight="1">
      <c r="A6" s="568" t="s">
        <v>171</v>
      </c>
      <c r="B6" s="568"/>
      <c r="C6" s="568"/>
      <c r="D6" s="568"/>
      <c r="E6" s="568"/>
      <c r="F6" s="568"/>
      <c r="G6" s="568"/>
      <c r="H6" s="568"/>
      <c r="I6" s="568"/>
      <c r="J6" s="568"/>
      <c r="K6" s="568"/>
    </row>
    <row r="7" spans="1:11">
      <c r="A7" s="568"/>
      <c r="B7" s="568"/>
      <c r="C7" s="568"/>
      <c r="D7" s="568"/>
      <c r="E7" s="568"/>
      <c r="F7" s="568"/>
      <c r="G7" s="568"/>
      <c r="H7" s="568"/>
      <c r="I7" s="568"/>
      <c r="J7" s="568"/>
      <c r="K7" s="568"/>
    </row>
    <row r="8" spans="1:11">
      <c r="A8" s="568"/>
      <c r="B8" s="568"/>
      <c r="C8" s="568"/>
      <c r="D8" s="568"/>
      <c r="E8" s="568"/>
      <c r="F8" s="568"/>
      <c r="G8" s="568"/>
      <c r="H8" s="568"/>
      <c r="I8" s="568"/>
      <c r="J8" s="568"/>
      <c r="K8" s="568"/>
    </row>
    <row r="9" spans="1:11">
      <c r="A9" s="568"/>
      <c r="B9" s="568"/>
      <c r="C9" s="568"/>
      <c r="D9" s="568"/>
      <c r="E9" s="568"/>
      <c r="F9" s="568"/>
      <c r="G9" s="568"/>
      <c r="H9" s="568"/>
      <c r="I9" s="568"/>
      <c r="J9" s="568"/>
      <c r="K9" s="568"/>
    </row>
    <row r="10" spans="1:11">
      <c r="A10" s="568"/>
      <c r="B10" s="568"/>
      <c r="C10" s="568"/>
      <c r="D10" s="568"/>
      <c r="E10" s="568"/>
      <c r="F10" s="568"/>
      <c r="G10" s="568"/>
      <c r="H10" s="568"/>
      <c r="I10" s="568"/>
      <c r="J10" s="568"/>
      <c r="K10" s="568"/>
    </row>
    <row r="11" spans="1:11">
      <c r="A11" s="568"/>
      <c r="B11" s="568"/>
      <c r="C11" s="568"/>
      <c r="D11" s="568"/>
      <c r="E11" s="568"/>
      <c r="F11" s="568"/>
      <c r="G11" s="568"/>
      <c r="H11" s="568"/>
      <c r="I11" s="568"/>
      <c r="J11" s="568"/>
      <c r="K11" s="568"/>
    </row>
    <row r="12" spans="1:11">
      <c r="A12" s="568"/>
      <c r="B12" s="568"/>
      <c r="C12" s="568"/>
      <c r="D12" s="568"/>
      <c r="E12" s="568"/>
      <c r="F12" s="568"/>
      <c r="G12" s="568"/>
      <c r="H12" s="568"/>
      <c r="I12" s="568"/>
      <c r="J12" s="568"/>
      <c r="K12" s="568"/>
    </row>
    <row r="13" spans="1:11">
      <c r="A13" s="568"/>
      <c r="B13" s="568"/>
      <c r="C13" s="568"/>
      <c r="D13" s="568"/>
      <c r="E13" s="568"/>
      <c r="F13" s="568"/>
      <c r="G13" s="568"/>
      <c r="H13" s="568"/>
      <c r="I13" s="568"/>
      <c r="J13" s="568"/>
      <c r="K13" s="568"/>
    </row>
    <row r="14" spans="1:11">
      <c r="A14" s="568"/>
      <c r="B14" s="568"/>
      <c r="C14" s="568"/>
      <c r="D14" s="568"/>
      <c r="E14" s="568"/>
      <c r="F14" s="568"/>
      <c r="G14" s="568"/>
      <c r="H14" s="568"/>
      <c r="I14" s="568"/>
      <c r="J14" s="568"/>
      <c r="K14" s="568"/>
    </row>
    <row r="15" spans="1:11">
      <c r="A15" s="568"/>
      <c r="B15" s="568"/>
      <c r="C15" s="568"/>
      <c r="D15" s="568"/>
      <c r="E15" s="568"/>
      <c r="F15" s="568"/>
      <c r="G15" s="568"/>
      <c r="H15" s="568"/>
      <c r="I15" s="568"/>
      <c r="J15" s="568"/>
      <c r="K15" s="568"/>
    </row>
    <row r="16" spans="1:11">
      <c r="A16" s="568"/>
      <c r="B16" s="568"/>
      <c r="C16" s="568"/>
      <c r="D16" s="568"/>
      <c r="E16" s="568"/>
      <c r="F16" s="568"/>
      <c r="G16" s="568"/>
      <c r="H16" s="568"/>
      <c r="I16" s="568"/>
      <c r="J16" s="568"/>
      <c r="K16" s="568"/>
    </row>
    <row r="17" spans="1:11">
      <c r="A17" s="568"/>
      <c r="B17" s="568"/>
      <c r="C17" s="568"/>
      <c r="D17" s="568"/>
      <c r="E17" s="568"/>
      <c r="F17" s="568"/>
      <c r="G17" s="568"/>
      <c r="H17" s="568"/>
      <c r="I17" s="568"/>
      <c r="J17" s="568"/>
      <c r="K17" s="568"/>
    </row>
    <row r="18" spans="1:11">
      <c r="A18" s="568"/>
      <c r="B18" s="568"/>
      <c r="C18" s="568"/>
      <c r="D18" s="568"/>
      <c r="E18" s="568"/>
      <c r="F18" s="568"/>
      <c r="G18" s="568"/>
      <c r="H18" s="568"/>
      <c r="I18" s="568"/>
      <c r="J18" s="568"/>
      <c r="K18" s="568"/>
    </row>
    <row r="19" spans="1:11">
      <c r="A19" s="568"/>
      <c r="B19" s="568"/>
      <c r="C19" s="568"/>
      <c r="D19" s="568"/>
      <c r="E19" s="568"/>
      <c r="F19" s="568"/>
      <c r="G19" s="568"/>
      <c r="H19" s="568"/>
      <c r="I19" s="568"/>
      <c r="J19" s="568"/>
      <c r="K19" s="568"/>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defaultColWidth="11.42578125" defaultRowHeight="15"/>
  <cols>
    <col min="1" max="1" width="24.7109375" bestFit="1" customWidth="1"/>
    <col min="2" max="2" width="12" customWidth="1"/>
  </cols>
  <sheetData>
    <row r="1" spans="1:21" ht="15.75" thickBot="1"/>
    <row r="2" spans="1:21" ht="15.75" thickTop="1">
      <c r="A2" s="201" t="s">
        <v>2</v>
      </c>
      <c r="B2" s="569">
        <v>2016</v>
      </c>
      <c r="C2" s="564"/>
      <c r="D2" s="564"/>
      <c r="E2" s="565"/>
      <c r="F2" s="117"/>
      <c r="G2" s="569">
        <v>2017</v>
      </c>
      <c r="H2" s="564"/>
      <c r="I2" s="564"/>
      <c r="J2" s="565"/>
      <c r="K2" s="117"/>
      <c r="L2" s="569">
        <v>2018</v>
      </c>
      <c r="M2" s="564"/>
      <c r="N2" s="564"/>
      <c r="O2" s="565"/>
      <c r="Q2" s="193">
        <v>2019</v>
      </c>
      <c r="R2" s="117"/>
      <c r="S2" s="175">
        <v>2016</v>
      </c>
      <c r="T2" s="172">
        <v>2017</v>
      </c>
      <c r="U2" s="172">
        <v>2018</v>
      </c>
    </row>
    <row r="3" spans="1:21">
      <c r="B3" s="34" t="s">
        <v>70</v>
      </c>
      <c r="C3" s="35" t="s">
        <v>71</v>
      </c>
      <c r="D3" s="36" t="s">
        <v>72</v>
      </c>
      <c r="E3" s="127" t="s">
        <v>73</v>
      </c>
      <c r="F3" s="118"/>
      <c r="G3" s="34" t="s">
        <v>70</v>
      </c>
      <c r="H3" s="35" t="s">
        <v>71</v>
      </c>
      <c r="I3" s="36" t="s">
        <v>72</v>
      </c>
      <c r="J3" s="127" t="s">
        <v>73</v>
      </c>
      <c r="K3" s="118"/>
      <c r="L3" s="34" t="s">
        <v>70</v>
      </c>
      <c r="M3" s="35" t="s">
        <v>71</v>
      </c>
      <c r="N3" s="36" t="s">
        <v>72</v>
      </c>
      <c r="O3" s="127" t="s">
        <v>73</v>
      </c>
      <c r="Q3" s="91" t="s">
        <v>70</v>
      </c>
      <c r="R3" s="118"/>
      <c r="S3" s="91" t="s">
        <v>109</v>
      </c>
      <c r="T3" s="36" t="s">
        <v>109</v>
      </c>
      <c r="U3" s="36" t="s">
        <v>109</v>
      </c>
    </row>
    <row r="4" spans="1:21">
      <c r="A4" t="s">
        <v>128</v>
      </c>
    </row>
    <row r="5" spans="1:21">
      <c r="A5" t="s">
        <v>144</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137</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(Segments)'!N10</f>
        <v>811.5</v>
      </c>
    </row>
    <row r="7" spans="1:21">
      <c r="A7" t="s">
        <v>138</v>
      </c>
      <c r="B7" s="177" t="e">
        <f>+B5-B6</f>
        <v>#REF!</v>
      </c>
      <c r="C7" s="177" t="e">
        <f>+C5-C6</f>
        <v>#REF!</v>
      </c>
      <c r="D7" s="177" t="e">
        <f>+D5-D6</f>
        <v>#REF!</v>
      </c>
      <c r="E7" s="177" t="e">
        <f>+E5-E6</f>
        <v>#REF!</v>
      </c>
      <c r="G7" s="177" t="e">
        <f>+G5-G6</f>
        <v>#REF!</v>
      </c>
      <c r="H7" s="177" t="e">
        <f>+H5-H6</f>
        <v>#REF!</v>
      </c>
      <c r="I7" s="177" t="e">
        <f>+I5-I6</f>
        <v>#REF!</v>
      </c>
      <c r="J7" s="177" t="e">
        <f>+J5-J6</f>
        <v>#REF!</v>
      </c>
      <c r="L7" s="177" t="e">
        <f>+L5-L6</f>
        <v>#REF!</v>
      </c>
      <c r="M7" s="177" t="e">
        <f>+M5-M6</f>
        <v>#REF!</v>
      </c>
      <c r="N7" s="177" t="e">
        <f>+N5-N6</f>
        <v>#REF!</v>
      </c>
      <c r="O7" s="177" t="e">
        <f>+O5-O6</f>
        <v>#REF!</v>
      </c>
      <c r="Q7" s="177" t="e">
        <f>+Q5-Q6</f>
        <v>#REF!</v>
      </c>
      <c r="S7" s="177" t="e">
        <f>+S5-S6</f>
        <v>#REF!</v>
      </c>
      <c r="T7" s="177" t="e">
        <f>+T5-T6</f>
        <v>#REF!</v>
      </c>
      <c r="U7" s="177" t="e">
        <f>+U5-U6</f>
        <v>#REF!</v>
      </c>
    </row>
    <row r="9" spans="1:21">
      <c r="A9" t="s">
        <v>134</v>
      </c>
    </row>
    <row r="10" spans="1:21">
      <c r="A10" t="s">
        <v>144</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137</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(Segments)'!B45</f>
        <v>77.699999999999989</v>
      </c>
      <c r="M11">
        <f>+'BG T05 (Segments)'!C45</f>
        <v>71.7</v>
      </c>
      <c r="N11">
        <f>+'BG T05 (Segments)'!D45</f>
        <v>73.5</v>
      </c>
      <c r="O11">
        <f>+'BG T05 (Segments)'!E45</f>
        <v>76.2</v>
      </c>
      <c r="Q11">
        <f>+'BG T05 (Segments)'!G45</f>
        <v>76.3</v>
      </c>
      <c r="S11" t="e">
        <f>+'BG T05 (Segments)'!#REF!</f>
        <v>#REF!</v>
      </c>
      <c r="T11" t="e">
        <f>+'BG T05 (Segments)'!#REF!</f>
        <v>#REF!</v>
      </c>
      <c r="U11">
        <f>+'BG T05 (Segments)'!N45</f>
        <v>299</v>
      </c>
    </row>
    <row r="12" spans="1:21">
      <c r="A12" t="s">
        <v>138</v>
      </c>
      <c r="B12" s="177" t="e">
        <f>+B10-B11</f>
        <v>#REF!</v>
      </c>
      <c r="C12" s="177" t="e">
        <f>+C10-C11</f>
        <v>#REF!</v>
      </c>
      <c r="D12" s="177" t="e">
        <f>+D10-D11</f>
        <v>#REF!</v>
      </c>
      <c r="E12" s="177" t="e">
        <f>+E10-E11</f>
        <v>#REF!</v>
      </c>
      <c r="G12" s="177" t="e">
        <f>+G10-G11</f>
        <v>#REF!</v>
      </c>
      <c r="H12" s="177" t="e">
        <f>+H10-H11</f>
        <v>#REF!</v>
      </c>
      <c r="I12" s="177" t="e">
        <f>+I10-I11</f>
        <v>#REF!</v>
      </c>
      <c r="J12" s="177" t="e">
        <f>+J10-J11</f>
        <v>#REF!</v>
      </c>
      <c r="L12" s="177" t="e">
        <f>+L10-L11</f>
        <v>#REF!</v>
      </c>
      <c r="M12" s="177" t="e">
        <f>+M10-M11</f>
        <v>#REF!</v>
      </c>
      <c r="N12" s="177" t="e">
        <f>+N10-N11</f>
        <v>#REF!</v>
      </c>
      <c r="O12" s="177" t="e">
        <f>+O10-O11</f>
        <v>#REF!</v>
      </c>
      <c r="Q12" s="177" t="e">
        <f>+Q10-Q11</f>
        <v>#REF!</v>
      </c>
      <c r="S12" s="177" t="e">
        <f>+S10-S11</f>
        <v>#REF!</v>
      </c>
      <c r="T12" s="177" t="e">
        <f>+T10-T11</f>
        <v>#REF!</v>
      </c>
      <c r="U12" s="177" t="e">
        <f>+U10-U11</f>
        <v>#REF!</v>
      </c>
    </row>
    <row r="14" spans="1:21">
      <c r="A14" t="s">
        <v>130</v>
      </c>
    </row>
    <row r="15" spans="1:21">
      <c r="A15" t="s">
        <v>144</v>
      </c>
      <c r="B15" t="e">
        <f>+#REF!</f>
        <v>#REF!</v>
      </c>
      <c r="C15" t="e">
        <f>+#REF!</f>
        <v>#REF!</v>
      </c>
      <c r="D15" t="e">
        <f>+#REF!</f>
        <v>#REF!</v>
      </c>
      <c r="E15" t="e">
        <f>+#REF!</f>
        <v>#REF!</v>
      </c>
      <c r="G15" t="e">
        <f>+#REF!</f>
        <v>#REF!</v>
      </c>
      <c r="H15" t="e">
        <f>+#REF!</f>
        <v>#REF!</v>
      </c>
      <c r="I15" t="e">
        <f>+#REF!</f>
        <v>#REF!</v>
      </c>
      <c r="J15" t="e">
        <f>+#REF!</f>
        <v>#REF!</v>
      </c>
      <c r="L15" t="e">
        <f>+#REF!</f>
        <v>#REF!</v>
      </c>
      <c r="M15" t="e">
        <f>+#REF!</f>
        <v>#REF!</v>
      </c>
      <c r="N15" s="176" t="e">
        <f>+#REF!</f>
        <v>#REF!</v>
      </c>
      <c r="O15" t="e">
        <f>+#REF!</f>
        <v>#REF!</v>
      </c>
      <c r="Q15" t="e">
        <f>+#REF!</f>
        <v>#REF!</v>
      </c>
      <c r="S15" t="e">
        <f>+#REF!</f>
        <v>#REF!</v>
      </c>
      <c r="T15" t="e">
        <f>+#REF!</f>
        <v>#REF!</v>
      </c>
      <c r="U15" t="e">
        <f>+#REF!</f>
        <v>#REF!</v>
      </c>
    </row>
    <row r="16" spans="1:21">
      <c r="A16" t="s">
        <v>137</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(Segments)'!B81</f>
        <v>11.6</v>
      </c>
      <c r="M16">
        <f>+'BG T05 (Segments)'!C81</f>
        <v>12.3</v>
      </c>
      <c r="N16">
        <f>+'BG T05 (Segments)'!D81</f>
        <v>12</v>
      </c>
      <c r="O16">
        <f>+'BG T05 (Segments)'!E81</f>
        <v>12.9</v>
      </c>
      <c r="Q16">
        <f>+'BG T05 (Segments)'!G81</f>
        <v>11.8</v>
      </c>
      <c r="S16" t="e">
        <f>+'BG T05 (Segments)'!#REF!</f>
        <v>#REF!</v>
      </c>
      <c r="T16" t="e">
        <f>+'BG T05 (Segments)'!#REF!</f>
        <v>#REF!</v>
      </c>
      <c r="U16">
        <f>+'BG T05 (Segments)'!N81</f>
        <v>48.7</v>
      </c>
    </row>
    <row r="17" spans="1:21">
      <c r="A17" t="s">
        <v>138</v>
      </c>
      <c r="B17" s="177" t="e">
        <f>+B15-B16</f>
        <v>#REF!</v>
      </c>
      <c r="C17" s="177" t="e">
        <f>+C15-C16</f>
        <v>#REF!</v>
      </c>
      <c r="D17" s="177" t="e">
        <f>+D15-D16</f>
        <v>#REF!</v>
      </c>
      <c r="E17" s="177" t="e">
        <f>+E15-E16</f>
        <v>#REF!</v>
      </c>
      <c r="G17" s="177" t="e">
        <f>+G15-G16</f>
        <v>#REF!</v>
      </c>
      <c r="H17" s="177" t="e">
        <f>+H15-H16</f>
        <v>#REF!</v>
      </c>
      <c r="I17" s="177" t="e">
        <f>+I15-I16</f>
        <v>#REF!</v>
      </c>
      <c r="J17" s="177" t="e">
        <f>+J15-J16</f>
        <v>#REF!</v>
      </c>
      <c r="L17" s="177" t="e">
        <f>+L15-L16</f>
        <v>#REF!</v>
      </c>
      <c r="M17" s="177" t="e">
        <f>+M15-M16</f>
        <v>#REF!</v>
      </c>
      <c r="N17" s="177" t="e">
        <f>+N15-N16</f>
        <v>#REF!</v>
      </c>
      <c r="O17" s="177" t="e">
        <f>+O15-O16</f>
        <v>#REF!</v>
      </c>
      <c r="Q17" s="177" t="e">
        <f>+Q15-Q16</f>
        <v>#REF!</v>
      </c>
      <c r="S17" s="177" t="e">
        <f>+S15-S16</f>
        <v>#REF!</v>
      </c>
      <c r="T17" s="177" t="e">
        <f>+T15-T16</f>
        <v>#REF!</v>
      </c>
      <c r="U17" s="177" t="e">
        <f>+U15-U16</f>
        <v>#REF!</v>
      </c>
    </row>
    <row r="19" spans="1:21">
      <c r="A19" t="s">
        <v>83</v>
      </c>
    </row>
    <row r="20" spans="1:21">
      <c r="A20" t="s">
        <v>144</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137</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(Segments)'!B115</f>
        <v>-12</v>
      </c>
      <c r="M21">
        <f>+'BG T05 (Segments)'!C115</f>
        <v>-11.5</v>
      </c>
      <c r="N21">
        <f>+'BG T05 (Segments)'!D115</f>
        <v>-5.3</v>
      </c>
      <c r="O21">
        <f>+'BG T05 (Segments)'!E115</f>
        <v>-7.3</v>
      </c>
      <c r="Q21">
        <f>+'BG T05 (Segments)'!G115</f>
        <v>-9.5</v>
      </c>
      <c r="S21" t="e">
        <f>+'BG T05 (Segments)'!#REF!</f>
        <v>#REF!</v>
      </c>
      <c r="T21" t="e">
        <f>+'BG T05 (Segments)'!#REF!</f>
        <v>#REF!</v>
      </c>
      <c r="U21">
        <f>+'BG T05 (Segments)'!N115</f>
        <v>-35.9</v>
      </c>
    </row>
    <row r="22" spans="1:21">
      <c r="A22" t="s">
        <v>138</v>
      </c>
      <c r="B22" s="177" t="e">
        <f>+B20-B21</f>
        <v>#REF!</v>
      </c>
      <c r="C22" s="177" t="e">
        <f>+C20-C21</f>
        <v>#REF!</v>
      </c>
      <c r="D22" s="177" t="e">
        <f>+D20-D21</f>
        <v>#REF!</v>
      </c>
      <c r="E22" s="177" t="e">
        <f>+E20-E21</f>
        <v>#REF!</v>
      </c>
      <c r="G22" s="177" t="e">
        <f>+G20-G21</f>
        <v>#REF!</v>
      </c>
      <c r="H22" s="177" t="e">
        <f>+H20-H21</f>
        <v>#REF!</v>
      </c>
      <c r="I22" s="177" t="e">
        <f>+I20-I21</f>
        <v>#REF!</v>
      </c>
      <c r="J22" s="177" t="e">
        <f>+J20-J21</f>
        <v>#REF!</v>
      </c>
      <c r="L22" s="177" t="e">
        <f>+L20-L21</f>
        <v>#REF!</v>
      </c>
      <c r="M22" s="177" t="e">
        <f>+M20-M21</f>
        <v>#REF!</v>
      </c>
      <c r="N22" s="177" t="e">
        <f>+N20-N21</f>
        <v>#REF!</v>
      </c>
      <c r="O22" s="177" t="e">
        <f>+O20-O21</f>
        <v>#REF!</v>
      </c>
      <c r="Q22" s="177" t="e">
        <f>+Q20-Q21</f>
        <v>#REF!</v>
      </c>
      <c r="S22" s="177" t="e">
        <f>+S20-S21</f>
        <v>#REF!</v>
      </c>
      <c r="T22" s="177" t="e">
        <f>+T20-T21</f>
        <v>#REF!</v>
      </c>
      <c r="U22" s="177" t="e">
        <f>+U20-U21</f>
        <v>#REF!</v>
      </c>
    </row>
    <row r="24" spans="1:21">
      <c r="A24" t="s">
        <v>135</v>
      </c>
    </row>
    <row r="25" spans="1:21">
      <c r="A25" t="s">
        <v>144</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6" t="e">
        <f>+#REF!</f>
        <v>#REF!</v>
      </c>
      <c r="U25" t="e">
        <f>+#REF!</f>
        <v>#REF!</v>
      </c>
    </row>
    <row r="26" spans="1:21">
      <c r="A26" t="s">
        <v>139</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6" t="e">
        <f>+'BG T03 (P&amp;L)'!#REF!</f>
        <v>#REF!</v>
      </c>
      <c r="U26">
        <f>+'BG T03 (P&amp;L)'!N13</f>
        <v>1123.3</v>
      </c>
    </row>
    <row r="27" spans="1:21">
      <c r="A27" t="s">
        <v>138</v>
      </c>
      <c r="B27" s="177" t="e">
        <f>+B25-B26</f>
        <v>#REF!</v>
      </c>
      <c r="C27" s="177" t="e">
        <f>+C25-C26</f>
        <v>#REF!</v>
      </c>
      <c r="D27" s="177" t="e">
        <f>+D25-D26</f>
        <v>#REF!</v>
      </c>
      <c r="E27" s="177" t="e">
        <f>+E25-E26</f>
        <v>#REF!</v>
      </c>
      <c r="G27" s="177" t="e">
        <f>+G25-G26</f>
        <v>#REF!</v>
      </c>
      <c r="H27" s="177" t="e">
        <f>+H25-H26</f>
        <v>#REF!</v>
      </c>
      <c r="I27" s="177" t="e">
        <f>+I25-I26</f>
        <v>#REF!</v>
      </c>
      <c r="J27" s="177" t="e">
        <f>+J25-J26</f>
        <v>#REF!</v>
      </c>
      <c r="L27" s="177" t="e">
        <f>+L25-L26</f>
        <v>#REF!</v>
      </c>
      <c r="M27" s="177" t="e">
        <f>+M25-M26</f>
        <v>#REF!</v>
      </c>
      <c r="N27" s="177" t="e">
        <f>+N25-N26</f>
        <v>#REF!</v>
      </c>
      <c r="O27" s="177" t="e">
        <f>+O25-O26</f>
        <v>#REF!</v>
      </c>
      <c r="Q27" s="177" t="e">
        <f>+Q25-Q26</f>
        <v>#REF!</v>
      </c>
      <c r="S27" s="177" t="e">
        <f>+S25-S26</f>
        <v>#REF!</v>
      </c>
      <c r="T27" s="177" t="e">
        <f>+T25-T26</f>
        <v>#REF!</v>
      </c>
      <c r="U27" s="177" t="e">
        <f>+U25-U26</f>
        <v>#REF!</v>
      </c>
    </row>
    <row r="28" spans="1:21" ht="15.75" thickBot="1"/>
    <row r="29" spans="1:21" ht="15.75" thickTop="1">
      <c r="A29" s="201" t="s">
        <v>153</v>
      </c>
      <c r="B29" s="569">
        <v>2016</v>
      </c>
      <c r="C29" s="564"/>
      <c r="D29" s="564"/>
      <c r="E29" s="565"/>
      <c r="F29" s="117"/>
      <c r="G29" s="569">
        <v>2017</v>
      </c>
      <c r="H29" s="564"/>
      <c r="I29" s="564"/>
      <c r="J29" s="565"/>
      <c r="K29" s="117"/>
      <c r="L29" s="569">
        <v>2018</v>
      </c>
      <c r="M29" s="564"/>
      <c r="N29" s="564"/>
      <c r="O29" s="565"/>
      <c r="Q29" s="194">
        <v>2019</v>
      </c>
      <c r="R29" s="117"/>
      <c r="S29" s="194">
        <v>2016</v>
      </c>
      <c r="T29" s="172">
        <v>2017</v>
      </c>
      <c r="U29" s="172">
        <v>2018</v>
      </c>
    </row>
    <row r="30" spans="1:21">
      <c r="B30" s="34" t="s">
        <v>70</v>
      </c>
      <c r="C30" s="35" t="s">
        <v>71</v>
      </c>
      <c r="D30" s="36" t="s">
        <v>72</v>
      </c>
      <c r="E30" s="127" t="s">
        <v>73</v>
      </c>
      <c r="F30" s="118"/>
      <c r="G30" s="34" t="s">
        <v>70</v>
      </c>
      <c r="H30" s="35" t="s">
        <v>71</v>
      </c>
      <c r="I30" s="36" t="s">
        <v>72</v>
      </c>
      <c r="J30" s="127" t="s">
        <v>73</v>
      </c>
      <c r="K30" s="118"/>
      <c r="L30" s="34" t="s">
        <v>70</v>
      </c>
      <c r="M30" s="35" t="s">
        <v>71</v>
      </c>
      <c r="N30" s="36" t="s">
        <v>72</v>
      </c>
      <c r="O30" s="127" t="s">
        <v>73</v>
      </c>
      <c r="Q30" s="91" t="s">
        <v>70</v>
      </c>
      <c r="R30" s="118"/>
      <c r="S30" s="91" t="s">
        <v>109</v>
      </c>
      <c r="T30" s="36" t="s">
        <v>109</v>
      </c>
      <c r="U30" s="36" t="s">
        <v>109</v>
      </c>
    </row>
    <row r="31" spans="1:21">
      <c r="A31" t="s">
        <v>128</v>
      </c>
    </row>
    <row r="32" spans="1:21">
      <c r="A32" t="s">
        <v>145</v>
      </c>
      <c r="B32" s="202" t="e">
        <f>+'BG T06 (Geo split - Assets)'!#REF!</f>
        <v>#REF!</v>
      </c>
      <c r="C32" s="202" t="e">
        <f>+'BG T06 (Geo split - Assets)'!#REF!</f>
        <v>#REF!</v>
      </c>
      <c r="D32" s="202" t="e">
        <f>+'BG T06 (Geo split - Assets)'!#REF!</f>
        <v>#REF!</v>
      </c>
      <c r="E32" s="202" t="e">
        <f>+'BG T06 (Geo split - Assets)'!#REF!</f>
        <v>#REF!</v>
      </c>
      <c r="G32" s="202" t="e">
        <f>+'BG T06 (Geo split - Assets)'!#REF!</f>
        <v>#REF!</v>
      </c>
      <c r="H32" s="202" t="e">
        <f>+'BG T06 (Geo split - Assets)'!#REF!</f>
        <v>#REF!</v>
      </c>
      <c r="I32" s="202" t="e">
        <f>+'BG T06 (Geo split - Assets)'!#REF!</f>
        <v>#REF!</v>
      </c>
      <c r="J32" s="202" t="e">
        <f>+'BG T06 (Geo split - Assets)'!#REF!</f>
        <v>#REF!</v>
      </c>
      <c r="L32" s="202">
        <f>+'BG T06 (Geo split - Assets)'!B13</f>
        <v>0</v>
      </c>
      <c r="M32" s="202">
        <f>+'BG T06 (Geo split - Assets)'!C13</f>
        <v>0</v>
      </c>
      <c r="N32" s="202">
        <f>+'BG T06 (Geo split - Assets)'!D13</f>
        <v>0</v>
      </c>
      <c r="O32" s="202">
        <f>+'BG T06 (Geo split - Assets)'!E13</f>
        <v>0</v>
      </c>
      <c r="Q32" s="202">
        <f>+'BG T06 (Geo split - Assets)'!G13</f>
        <v>0</v>
      </c>
    </row>
    <row r="33" spans="1:17">
      <c r="A33" t="s">
        <v>137</v>
      </c>
      <c r="B33" s="202" t="e">
        <f>+'BG T05 (Segments)'!#REF!</f>
        <v>#REF!</v>
      </c>
      <c r="C33" s="202" t="e">
        <f>+'BG T05 (Segments)'!#REF!</f>
        <v>#REF!</v>
      </c>
      <c r="D33" s="202" t="e">
        <f>+'BG T05 (Segments)'!#REF!</f>
        <v>#REF!</v>
      </c>
      <c r="E33" s="202" t="e">
        <f>+'BG T05 (Segments)'!#REF!</f>
        <v>#REF!</v>
      </c>
      <c r="G33" s="202" t="e">
        <f>+'BG T05 (Segments)'!#REF!</f>
        <v>#REF!</v>
      </c>
      <c r="H33" s="202" t="e">
        <f>+'BG T05 (Segments)'!#REF!</f>
        <v>#REF!</v>
      </c>
      <c r="I33" s="202" t="e">
        <f>+'BG T05 (Segments)'!#REF!</f>
        <v>#REF!</v>
      </c>
      <c r="J33" s="202" t="e">
        <f>+'BG T05 (Segments)'!#REF!</f>
        <v>#REF!</v>
      </c>
      <c r="L33" s="202">
        <f>+'BG T05 (Segments)'!B31</f>
        <v>16779</v>
      </c>
      <c r="M33" s="202">
        <f>+'BG T05 (Segments)'!C31</f>
        <v>16699</v>
      </c>
      <c r="N33" s="202">
        <f>+'BG T05 (Segments)'!D31</f>
        <v>17011</v>
      </c>
      <c r="O33" s="202">
        <f>+'BG T05 (Segments)'!E31</f>
        <v>16905</v>
      </c>
      <c r="Q33" s="202">
        <f>+'BG T05 (Segments)'!G31</f>
        <v>16858</v>
      </c>
    </row>
    <row r="34" spans="1:17">
      <c r="A34" t="s">
        <v>138</v>
      </c>
      <c r="B34" s="203" t="e">
        <f>+B32-B33</f>
        <v>#REF!</v>
      </c>
      <c r="C34" s="203" t="e">
        <f t="shared" ref="C34:E34" si="0">+C32-C33</f>
        <v>#REF!</v>
      </c>
      <c r="D34" s="203" t="e">
        <f t="shared" si="0"/>
        <v>#REF!</v>
      </c>
      <c r="E34" s="203" t="e">
        <f t="shared" si="0"/>
        <v>#REF!</v>
      </c>
      <c r="G34" s="203" t="e">
        <f t="shared" ref="G34:J34" si="1">+G32-G33</f>
        <v>#REF!</v>
      </c>
      <c r="H34" s="203" t="e">
        <f t="shared" si="1"/>
        <v>#REF!</v>
      </c>
      <c r="I34" s="203" t="e">
        <f t="shared" si="1"/>
        <v>#REF!</v>
      </c>
      <c r="J34" s="203" t="e">
        <f t="shared" si="1"/>
        <v>#REF!</v>
      </c>
      <c r="L34" s="203">
        <f t="shared" ref="L34:O34" si="2">+L32-L33</f>
        <v>-16779</v>
      </c>
      <c r="M34" s="203">
        <f t="shared" si="2"/>
        <v>-16699</v>
      </c>
      <c r="N34" s="203">
        <f t="shared" si="2"/>
        <v>-17011</v>
      </c>
      <c r="O34" s="203">
        <f t="shared" si="2"/>
        <v>-16905</v>
      </c>
      <c r="Q34" s="203">
        <f>+Q32-Q33</f>
        <v>-16858</v>
      </c>
    </row>
    <row r="36" spans="1:17">
      <c r="A36" t="s">
        <v>134</v>
      </c>
    </row>
    <row r="37" spans="1:17">
      <c r="A37" t="s">
        <v>145</v>
      </c>
      <c r="B37" s="202" t="e">
        <f>+'BG T06 (Geo split - Assets)'!#REF!</f>
        <v>#REF!</v>
      </c>
      <c r="C37" s="202" t="e">
        <f>+'BG T06 (Geo split - Assets)'!#REF!</f>
        <v>#REF!</v>
      </c>
      <c r="D37" s="202" t="e">
        <f>+'BG T06 (Geo split - Assets)'!#REF!</f>
        <v>#REF!</v>
      </c>
      <c r="E37" s="202" t="e">
        <f>+'BG T06 (Geo split - Assets)'!#REF!</f>
        <v>#REF!</v>
      </c>
      <c r="G37" s="202" t="e">
        <f>+'BG T06 (Geo split - Assets)'!#REF!</f>
        <v>#REF!</v>
      </c>
      <c r="H37" s="202" t="e">
        <f>+'BG T06 (Geo split - Assets)'!#REF!</f>
        <v>#REF!</v>
      </c>
      <c r="I37" s="202" t="e">
        <f>+'BG T06 (Geo split - Assets)'!#REF!</f>
        <v>#REF!</v>
      </c>
      <c r="J37" s="202" t="e">
        <f>+'BG T06 (Geo split - Assets)'!#REF!</f>
        <v>#REF!</v>
      </c>
      <c r="L37" s="202" t="e">
        <f>+'BG T06 (Geo split - Assets)'!#REF!</f>
        <v>#REF!</v>
      </c>
      <c r="M37" s="202" t="e">
        <f>+'BG T06 (Geo split - Assets)'!#REF!</f>
        <v>#REF!</v>
      </c>
      <c r="N37" s="202" t="e">
        <f>+'BG T06 (Geo split - Assets)'!#REF!</f>
        <v>#REF!</v>
      </c>
      <c r="O37" s="202" t="e">
        <f>+'BG T06 (Geo split - Assets)'!#REF!</f>
        <v>#REF!</v>
      </c>
      <c r="Q37" s="202" t="e">
        <f>+'BG T06 (Geo split - Assets)'!#REF!</f>
        <v>#REF!</v>
      </c>
    </row>
    <row r="38" spans="1:17">
      <c r="A38" t="s">
        <v>137</v>
      </c>
      <c r="B38" s="202" t="e">
        <f>+'BG T05 (Segments)'!#REF!</f>
        <v>#REF!</v>
      </c>
      <c r="C38" s="202" t="e">
        <f>+'BG T05 (Segments)'!#REF!</f>
        <v>#REF!</v>
      </c>
      <c r="D38" s="202" t="e">
        <f>+'BG T05 (Segments)'!#REF!</f>
        <v>#REF!</v>
      </c>
      <c r="E38" s="202" t="e">
        <f>+'BG T05 (Segments)'!#REF!</f>
        <v>#REF!</v>
      </c>
      <c r="G38" s="202" t="e">
        <f>+'BG T05 (Segments)'!#REF!</f>
        <v>#REF!</v>
      </c>
      <c r="H38" s="202" t="e">
        <f>+'BG T05 (Segments)'!#REF!</f>
        <v>#REF!</v>
      </c>
      <c r="I38" s="202" t="e">
        <f>+'BG T05 (Segments)'!#REF!</f>
        <v>#REF!</v>
      </c>
      <c r="J38" s="202" t="e">
        <f>+'BG T05 (Segments)'!#REF!</f>
        <v>#REF!</v>
      </c>
      <c r="L38" s="202">
        <f>+'BG T05 (Segments)'!B66</f>
        <v>14901</v>
      </c>
      <c r="M38" s="202">
        <f>+'BG T05 (Segments)'!C66</f>
        <v>14633</v>
      </c>
      <c r="N38" s="202">
        <f>+'BG T05 (Segments)'!D66</f>
        <v>14081</v>
      </c>
      <c r="O38" s="202">
        <f>+'BG T05 (Segments)'!E66</f>
        <v>14167</v>
      </c>
      <c r="Q38" s="202">
        <f>+'BG T05 (Segments)'!G66</f>
        <v>13925</v>
      </c>
    </row>
    <row r="39" spans="1:17">
      <c r="A39" t="s">
        <v>138</v>
      </c>
      <c r="B39" s="203" t="e">
        <f>+B37-B38</f>
        <v>#REF!</v>
      </c>
      <c r="C39" s="203" t="e">
        <f t="shared" ref="C39:E39" si="3">+C37-C38</f>
        <v>#REF!</v>
      </c>
      <c r="D39" s="203" t="e">
        <f t="shared" si="3"/>
        <v>#REF!</v>
      </c>
      <c r="E39" s="203" t="e">
        <f t="shared" si="3"/>
        <v>#REF!</v>
      </c>
      <c r="G39" s="203" t="e">
        <f>+G37-G38</f>
        <v>#REF!</v>
      </c>
      <c r="H39" s="203" t="e">
        <f t="shared" ref="H39" si="4">+H37-H38</f>
        <v>#REF!</v>
      </c>
      <c r="I39" s="203" t="e">
        <f t="shared" ref="I39" si="5">+I37-I38</f>
        <v>#REF!</v>
      </c>
      <c r="J39" s="203" t="e">
        <f t="shared" ref="J39" si="6">+J37-J38</f>
        <v>#REF!</v>
      </c>
      <c r="L39" s="203" t="e">
        <f>+L37-L38</f>
        <v>#REF!</v>
      </c>
      <c r="M39" s="203" t="e">
        <f t="shared" ref="M39" si="7">+M37-M38</f>
        <v>#REF!</v>
      </c>
      <c r="N39" s="203" t="e">
        <f t="shared" ref="N39" si="8">+N37-N38</f>
        <v>#REF!</v>
      </c>
      <c r="O39" s="203" t="e">
        <f t="shared" ref="O39" si="9">+O37-O38</f>
        <v>#REF!</v>
      </c>
      <c r="Q39" s="203" t="e">
        <f>+Q37-Q38</f>
        <v>#REF!</v>
      </c>
    </row>
    <row r="41" spans="1:17">
      <c r="A41" t="s">
        <v>130</v>
      </c>
    </row>
    <row r="42" spans="1:17">
      <c r="A42" t="s">
        <v>145</v>
      </c>
      <c r="B42" s="202" t="e">
        <f>+'BG T06 (Geo split - Assets)'!#REF!</f>
        <v>#REF!</v>
      </c>
      <c r="C42" s="202" t="e">
        <f>+'BG T06 (Geo split - Assets)'!#REF!</f>
        <v>#REF!</v>
      </c>
      <c r="D42" s="202" t="e">
        <f>+'BG T06 (Geo split - Assets)'!#REF!</f>
        <v>#REF!</v>
      </c>
      <c r="E42" s="202" t="e">
        <f>+'BG T06 (Geo split - Assets)'!#REF!</f>
        <v>#REF!</v>
      </c>
      <c r="G42" s="202" t="e">
        <f>+'BG T06 (Geo split - Assets)'!#REF!</f>
        <v>#REF!</v>
      </c>
      <c r="H42" s="202" t="e">
        <f>+'BG T06 (Geo split - Assets)'!#REF!</f>
        <v>#REF!</v>
      </c>
      <c r="I42" s="202" t="e">
        <f>+'BG T06 (Geo split - Assets)'!#REF!</f>
        <v>#REF!</v>
      </c>
      <c r="J42" s="202" t="e">
        <f>+'BG T06 (Geo split - Assets)'!#REF!</f>
        <v>#REF!</v>
      </c>
      <c r="L42" s="202" t="e">
        <f>+'BG T06 (Geo split - Assets)'!#REF!</f>
        <v>#REF!</v>
      </c>
      <c r="M42" s="202" t="e">
        <f>+'BG T06 (Geo split - Assets)'!#REF!</f>
        <v>#REF!</v>
      </c>
      <c r="N42" s="202" t="e">
        <f>+'BG T06 (Geo split - Assets)'!#REF!</f>
        <v>#REF!</v>
      </c>
      <c r="O42" s="202" t="e">
        <f>+'BG T06 (Geo split - Assets)'!#REF!</f>
        <v>#REF!</v>
      </c>
      <c r="Q42" s="202" t="e">
        <f>+'BG T06 (Geo split - Assets)'!#REF!</f>
        <v>#REF!</v>
      </c>
    </row>
    <row r="43" spans="1:17">
      <c r="A43" t="s">
        <v>137</v>
      </c>
      <c r="B43" s="202" t="e">
        <f>+'BG T05 (Segments)'!#REF!</f>
        <v>#REF!</v>
      </c>
      <c r="C43" s="202" t="e">
        <f>+'BG T05 (Segments)'!#REF!</f>
        <v>#REF!</v>
      </c>
      <c r="D43" s="202" t="e">
        <f>+'BG T05 (Segments)'!#REF!</f>
        <v>#REF!</v>
      </c>
      <c r="E43" s="202" t="e">
        <f>+'BG T05 (Segments)'!#REF!</f>
        <v>#REF!</v>
      </c>
      <c r="G43" s="202" t="e">
        <f>+'BG T05 (Segments)'!#REF!</f>
        <v>#REF!</v>
      </c>
      <c r="H43" s="202" t="e">
        <f>+'BG T05 (Segments)'!#REF!</f>
        <v>#REF!</v>
      </c>
      <c r="I43" s="202" t="e">
        <f>+'BG T05 (Segments)'!#REF!</f>
        <v>#REF!</v>
      </c>
      <c r="J43" s="202" t="e">
        <f>+'BG T05 (Segments)'!#REF!</f>
        <v>#REF!</v>
      </c>
      <c r="L43" s="202">
        <f>+'BG T05 (Segments)'!B102</f>
        <v>10152</v>
      </c>
      <c r="M43" s="202">
        <f>+'BG T05 (Segments)'!C102</f>
        <v>10086</v>
      </c>
      <c r="N43" s="202">
        <f>+'BG T05 (Segments)'!D102</f>
        <v>11217</v>
      </c>
      <c r="O43" s="202">
        <f>+'BG T05 (Segments)'!E102</f>
        <v>10192</v>
      </c>
      <c r="Q43" s="202">
        <f>+'BG T05 (Segments)'!G102</f>
        <v>11119</v>
      </c>
    </row>
    <row r="44" spans="1:17">
      <c r="A44" t="s">
        <v>138</v>
      </c>
      <c r="B44" s="203" t="e">
        <f>+B42-B43</f>
        <v>#REF!</v>
      </c>
      <c r="C44" s="203" t="e">
        <f t="shared" ref="C44:E44" si="10">+C42-C43</f>
        <v>#REF!</v>
      </c>
      <c r="D44" s="203" t="e">
        <f t="shared" si="10"/>
        <v>#REF!</v>
      </c>
      <c r="E44" s="203" t="e">
        <f t="shared" si="10"/>
        <v>#REF!</v>
      </c>
      <c r="G44" s="203" t="e">
        <f>+G42-G43</f>
        <v>#REF!</v>
      </c>
      <c r="H44" s="203" t="e">
        <f t="shared" ref="H44" si="11">+H42-H43</f>
        <v>#REF!</v>
      </c>
      <c r="I44" s="203" t="e">
        <f t="shared" ref="I44" si="12">+I42-I43</f>
        <v>#REF!</v>
      </c>
      <c r="J44" s="203" t="e">
        <f t="shared" ref="J44" si="13">+J42-J43</f>
        <v>#REF!</v>
      </c>
      <c r="L44" s="203" t="e">
        <f>+L42-L43</f>
        <v>#REF!</v>
      </c>
      <c r="M44" s="203" t="e">
        <f t="shared" ref="M44" si="14">+M42-M43</f>
        <v>#REF!</v>
      </c>
      <c r="N44" s="203" t="e">
        <f t="shared" ref="N44" si="15">+N42-N43</f>
        <v>#REF!</v>
      </c>
      <c r="O44" s="203" t="e">
        <f t="shared" ref="O44" si="16">+O42-O43</f>
        <v>#REF!</v>
      </c>
      <c r="Q44" s="203" t="e">
        <f>+Q42-Q43</f>
        <v>#REF!</v>
      </c>
    </row>
    <row r="46" spans="1:17">
      <c r="A46" t="s">
        <v>83</v>
      </c>
    </row>
    <row r="47" spans="1:17">
      <c r="A47" t="s">
        <v>145</v>
      </c>
      <c r="B47" s="202" t="e">
        <f>+'BG T06 (Geo split - Assets)'!#REF!</f>
        <v>#REF!</v>
      </c>
      <c r="C47" s="202" t="e">
        <f>+'BG T06 (Geo split - Assets)'!#REF!</f>
        <v>#REF!</v>
      </c>
      <c r="D47" s="202" t="e">
        <f>+'BG T06 (Geo split - Assets)'!#REF!</f>
        <v>#REF!</v>
      </c>
      <c r="E47" s="202" t="e">
        <f>+'BG T06 (Geo split - Assets)'!#REF!</f>
        <v>#REF!</v>
      </c>
      <c r="G47" s="202" t="e">
        <f>+'BG T06 (Geo split - Assets)'!#REF!</f>
        <v>#REF!</v>
      </c>
      <c r="H47" s="202" t="e">
        <f>+'BG T06 (Geo split - Assets)'!#REF!</f>
        <v>#REF!</v>
      </c>
      <c r="I47" s="202" t="e">
        <f>+'BG T06 (Geo split - Assets)'!#REF!</f>
        <v>#REF!</v>
      </c>
      <c r="J47" s="202" t="e">
        <f>+'BG T06 (Geo split - Assets)'!#REF!</f>
        <v>#REF!</v>
      </c>
      <c r="L47" s="202" t="str">
        <f>+'BG T06 (Geo split - Assets)'!B26</f>
        <v>2018</v>
      </c>
      <c r="M47" s="202">
        <f>+'BG T06 (Geo split - Assets)'!C26</f>
        <v>0</v>
      </c>
      <c r="N47" s="202">
        <f>+'BG T06 (Geo split - Assets)'!D26</f>
        <v>0</v>
      </c>
      <c r="O47" s="202">
        <f>+'BG T06 (Geo split - Assets)'!E26</f>
        <v>0</v>
      </c>
      <c r="Q47" s="202" t="str">
        <f>+'BG T06 (Geo split - Assets)'!G26</f>
        <v>2019</v>
      </c>
    </row>
    <row r="48" spans="1:17">
      <c r="A48" t="s">
        <v>137</v>
      </c>
      <c r="B48" s="202" t="e">
        <f>+'BG T05 (Segments)'!#REF!</f>
        <v>#REF!</v>
      </c>
      <c r="C48" s="202" t="e">
        <f>+'BG T05 (Segments)'!#REF!</f>
        <v>#REF!</v>
      </c>
      <c r="D48" s="202" t="e">
        <f>+'BG T05 (Segments)'!#REF!</f>
        <v>#REF!</v>
      </c>
      <c r="E48" s="202" t="e">
        <f>+'BG T05 (Segments)'!#REF!</f>
        <v>#REF!</v>
      </c>
      <c r="G48" s="202" t="e">
        <f>+'BG T05 (Segments)'!#REF!</f>
        <v>#REF!</v>
      </c>
      <c r="H48" s="202" t="e">
        <f>+'BG T05 (Segments)'!#REF!</f>
        <v>#REF!</v>
      </c>
      <c r="I48" s="202" t="e">
        <f>+'BG T05 (Segments)'!#REF!</f>
        <v>#REF!</v>
      </c>
      <c r="J48" s="202" t="e">
        <f>+'BG T05 (Segments)'!#REF!</f>
        <v>#REF!</v>
      </c>
      <c r="L48" s="202">
        <f>+'BG T05 (Segments)'!B136</f>
        <v>3105</v>
      </c>
      <c r="M48" s="202">
        <f>+'BG T05 (Segments)'!C136</f>
        <v>2852</v>
      </c>
      <c r="N48" s="202">
        <f>+'BG T05 (Segments)'!D136</f>
        <v>2555</v>
      </c>
      <c r="O48" s="202">
        <f>+'BG T05 (Segments)'!E136</f>
        <v>3434</v>
      </c>
      <c r="Q48" s="202">
        <f>+'BG T05 (Segments)'!G136</f>
        <v>4686</v>
      </c>
    </row>
    <row r="49" spans="1:21">
      <c r="A49" t="s">
        <v>138</v>
      </c>
      <c r="B49" s="203" t="e">
        <f>+B47-B48</f>
        <v>#REF!</v>
      </c>
      <c r="C49" s="203" t="e">
        <f t="shared" ref="C49:E49" si="17">+C47-C48</f>
        <v>#REF!</v>
      </c>
      <c r="D49" s="203" t="e">
        <f t="shared" si="17"/>
        <v>#REF!</v>
      </c>
      <c r="E49" s="203" t="e">
        <f t="shared" si="17"/>
        <v>#REF!</v>
      </c>
      <c r="G49" s="203" t="e">
        <f>+G47-G48</f>
        <v>#REF!</v>
      </c>
      <c r="H49" s="203" t="e">
        <f t="shared" ref="H49" si="18">+H47-H48</f>
        <v>#REF!</v>
      </c>
      <c r="I49" s="203" t="e">
        <f t="shared" ref="I49" si="19">+I47-I48</f>
        <v>#REF!</v>
      </c>
      <c r="J49" s="203" t="e">
        <f t="shared" ref="J49" si="20">+J47-J48</f>
        <v>#REF!</v>
      </c>
      <c r="L49" s="203">
        <f>+L47-L48</f>
        <v>-1087</v>
      </c>
      <c r="M49" s="203">
        <f t="shared" ref="M49" si="21">+M47-M48</f>
        <v>-2852</v>
      </c>
      <c r="N49" s="203">
        <f t="shared" ref="N49" si="22">+N47-N48</f>
        <v>-2555</v>
      </c>
      <c r="O49" s="203">
        <f t="shared" ref="O49" si="23">+O47-O48</f>
        <v>-3434</v>
      </c>
      <c r="Q49" s="203">
        <f>+Q47-Q48</f>
        <v>-2667</v>
      </c>
    </row>
    <row r="51" spans="1:21">
      <c r="A51" t="s">
        <v>135</v>
      </c>
    </row>
    <row r="52" spans="1:21">
      <c r="A52" t="s">
        <v>145</v>
      </c>
      <c r="B52" s="202" t="e">
        <f>+'BG T06 (Geo split - Assets)'!#REF!</f>
        <v>#REF!</v>
      </c>
      <c r="C52" s="202" t="e">
        <f>+'BG T06 (Geo split - Assets)'!#REF!</f>
        <v>#REF!</v>
      </c>
      <c r="D52" s="202" t="e">
        <f>+'BG T06 (Geo split - Assets)'!#REF!</f>
        <v>#REF!</v>
      </c>
      <c r="E52" s="202" t="e">
        <f>+'BG T06 (Geo split - Assets)'!#REF!</f>
        <v>#REF!</v>
      </c>
      <c r="G52" s="202" t="e">
        <f>+'BG T06 (Geo split - Assets)'!#REF!</f>
        <v>#REF!</v>
      </c>
      <c r="H52" s="202" t="e">
        <f>+'BG T06 (Geo split - Assets)'!#REF!</f>
        <v>#REF!</v>
      </c>
      <c r="I52" s="202" t="e">
        <f>+'BG T06 (Geo split - Assets)'!#REF!</f>
        <v>#REF!</v>
      </c>
      <c r="J52" s="202" t="e">
        <f>+'BG T06 (Geo split - Assets)'!#REF!</f>
        <v>#REF!</v>
      </c>
      <c r="L52" s="202">
        <f>+'BG T06 (Geo split - Assets)'!B37</f>
        <v>0</v>
      </c>
      <c r="M52" s="202">
        <f>+'BG T06 (Geo split - Assets)'!C37</f>
        <v>0</v>
      </c>
      <c r="N52" s="202">
        <f>+'BG T06 (Geo split - Assets)'!D37</f>
        <v>0</v>
      </c>
      <c r="O52" s="202">
        <f>+'BG T06 (Geo split - Assets)'!E37</f>
        <v>0</v>
      </c>
      <c r="Q52" s="202">
        <f>+'BG T06 (Geo split - Assets)'!G37</f>
        <v>0</v>
      </c>
    </row>
    <row r="53" spans="1:21">
      <c r="A53" t="s">
        <v>146</v>
      </c>
      <c r="B53" s="202" t="e">
        <f>+'BG T04 (Balance Sheet)'!#REF!</f>
        <v>#REF!</v>
      </c>
      <c r="C53" s="202" t="e">
        <f>+'BG T04 (Balance Sheet)'!#REF!</f>
        <v>#REF!</v>
      </c>
      <c r="D53" s="202" t="e">
        <f>+'BG T04 (Balance Sheet)'!#REF!</f>
        <v>#REF!</v>
      </c>
      <c r="E53" s="202" t="e">
        <f>+'BG T04 (Balance Sheet)'!#REF!</f>
        <v>#REF!</v>
      </c>
      <c r="G53" s="202" t="e">
        <f>+'BG T04 (Balance Sheet)'!#REF!</f>
        <v>#REF!</v>
      </c>
      <c r="H53" s="202" t="e">
        <f>+'BG T04 (Balance Sheet)'!#REF!</f>
        <v>#REF!</v>
      </c>
      <c r="I53" s="202" t="e">
        <f>+'BG T04 (Balance Sheet)'!#REF!</f>
        <v>#REF!</v>
      </c>
      <c r="J53" s="202" t="e">
        <f>+'BG T04 (Balance Sheet)'!#REF!</f>
        <v>#REF!</v>
      </c>
      <c r="L53" s="202">
        <f>+'BG T04 (Balance Sheet)'!B22</f>
        <v>44937</v>
      </c>
      <c r="M53" s="202">
        <f>+'BG T04 (Balance Sheet)'!C22</f>
        <v>44270</v>
      </c>
      <c r="N53" s="202">
        <f>+'BG T04 (Balance Sheet)'!D22</f>
        <v>44864</v>
      </c>
      <c r="O53" s="202">
        <f>+'BG T04 (Balance Sheet)'!E22</f>
        <v>44698</v>
      </c>
      <c r="Q53" s="202">
        <f>+'BG T04 (Balance Sheet)'!G22</f>
        <v>46588</v>
      </c>
    </row>
    <row r="54" spans="1:21">
      <c r="A54" t="s">
        <v>138</v>
      </c>
      <c r="B54" s="203" t="e">
        <f>+B52-B53</f>
        <v>#REF!</v>
      </c>
      <c r="C54" s="203" t="e">
        <f t="shared" ref="C54:E54" si="24">+C52-C53</f>
        <v>#REF!</v>
      </c>
      <c r="D54" s="203" t="e">
        <f t="shared" si="24"/>
        <v>#REF!</v>
      </c>
      <c r="E54" s="203" t="e">
        <f t="shared" si="24"/>
        <v>#REF!</v>
      </c>
      <c r="G54" s="203" t="e">
        <f>+G52-G53</f>
        <v>#REF!</v>
      </c>
      <c r="H54" s="203" t="e">
        <f t="shared" ref="H54" si="25">+H52-H53</f>
        <v>#REF!</v>
      </c>
      <c r="I54" s="203" t="e">
        <f t="shared" ref="I54" si="26">+I52-I53</f>
        <v>#REF!</v>
      </c>
      <c r="J54" s="203" t="e">
        <f t="shared" ref="J54" si="27">+J52-J53</f>
        <v>#REF!</v>
      </c>
      <c r="L54" s="203">
        <f>+L52-L53</f>
        <v>-44937</v>
      </c>
      <c r="M54" s="203">
        <f t="shared" ref="M54" si="28">+M52-M53</f>
        <v>-44270</v>
      </c>
      <c r="N54" s="203">
        <f t="shared" ref="N54" si="29">+N52-N53</f>
        <v>-44864</v>
      </c>
      <c r="O54" s="203">
        <f t="shared" ref="O54" si="30">+O52-O53</f>
        <v>-44698</v>
      </c>
      <c r="Q54" s="203">
        <f>+Q52-Q53</f>
        <v>-46588</v>
      </c>
    </row>
    <row r="55" spans="1:21" ht="15.75" thickBot="1"/>
    <row r="56" spans="1:21" ht="15.75" thickTop="1">
      <c r="A56" s="201" t="s">
        <v>147</v>
      </c>
      <c r="B56" s="569">
        <v>2016</v>
      </c>
      <c r="C56" s="564"/>
      <c r="D56" s="564"/>
      <c r="E56" s="565"/>
      <c r="F56" s="117"/>
      <c r="G56" s="569">
        <v>2017</v>
      </c>
      <c r="H56" s="564"/>
      <c r="I56" s="564"/>
      <c r="J56" s="565"/>
      <c r="K56" s="117"/>
      <c r="L56" s="569">
        <v>2018</v>
      </c>
      <c r="M56" s="564"/>
      <c r="N56" s="564"/>
      <c r="O56" s="565"/>
      <c r="Q56" s="194">
        <v>2019</v>
      </c>
      <c r="R56" s="117"/>
      <c r="S56" s="194">
        <v>2016</v>
      </c>
      <c r="T56" s="172">
        <v>2017</v>
      </c>
      <c r="U56" s="172">
        <v>2018</v>
      </c>
    </row>
    <row r="57" spans="1:21">
      <c r="B57" s="34" t="s">
        <v>70</v>
      </c>
      <c r="C57" s="35" t="s">
        <v>71</v>
      </c>
      <c r="D57" s="36" t="s">
        <v>72</v>
      </c>
      <c r="E57" s="127" t="s">
        <v>73</v>
      </c>
      <c r="F57" s="118"/>
      <c r="G57" s="34" t="s">
        <v>70</v>
      </c>
      <c r="H57" s="35" t="s">
        <v>71</v>
      </c>
      <c r="I57" s="36" t="s">
        <v>72</v>
      </c>
      <c r="J57" s="127" t="s">
        <v>73</v>
      </c>
      <c r="K57" s="118"/>
      <c r="L57" s="34" t="s">
        <v>70</v>
      </c>
      <c r="M57" s="35" t="s">
        <v>71</v>
      </c>
      <c r="N57" s="36" t="s">
        <v>72</v>
      </c>
      <c r="O57" s="127" t="s">
        <v>73</v>
      </c>
      <c r="Q57" s="91" t="s">
        <v>70</v>
      </c>
      <c r="R57" s="118"/>
      <c r="S57" s="91" t="s">
        <v>109</v>
      </c>
      <c r="T57" s="36" t="s">
        <v>109</v>
      </c>
      <c r="U57" s="36" t="s">
        <v>109</v>
      </c>
    </row>
    <row r="58" spans="1:21">
      <c r="A58" t="s">
        <v>128</v>
      </c>
    </row>
    <row r="59" spans="1:21">
      <c r="A59" t="s">
        <v>152</v>
      </c>
      <c r="B59" s="202" t="e">
        <f>+'BG T07 (Product split - Assets)'!#REF!</f>
        <v>#REF!</v>
      </c>
      <c r="C59" s="202" t="e">
        <f>+'BG T07 (Product split - Assets)'!#REF!</f>
        <v>#REF!</v>
      </c>
      <c r="D59" s="202" t="e">
        <f>+'BG T07 (Product split - Assets)'!#REF!</f>
        <v>#REF!</v>
      </c>
      <c r="E59" s="202" t="e">
        <f>+'BG T07 (Product split - Assets)'!#REF!</f>
        <v>#REF!</v>
      </c>
      <c r="G59" s="202" t="e">
        <f>+'BG T07 (Product split - Assets)'!#REF!</f>
        <v>#REF!</v>
      </c>
      <c r="H59" s="202" t="e">
        <f>+'BG T07 (Product split - Assets)'!#REF!</f>
        <v>#REF!</v>
      </c>
      <c r="I59" s="202" t="e">
        <f>+'BG T07 (Product split - Assets)'!#REF!</f>
        <v>#REF!</v>
      </c>
      <c r="J59" s="202" t="e">
        <f>+'BG T07 (Product split - Assets)'!#REF!</f>
        <v>#REF!</v>
      </c>
      <c r="L59" s="202">
        <f>+'BG T07 (Product split - Assets)'!B11</f>
        <v>16779</v>
      </c>
      <c r="M59" s="202">
        <f>+'BG T07 (Product split - Assets)'!C11</f>
        <v>16699</v>
      </c>
      <c r="N59" s="202">
        <f>+'BG T07 (Product split - Assets)'!D11</f>
        <v>17011</v>
      </c>
      <c r="O59" s="202">
        <f>+'BG T07 (Product split - Assets)'!E11</f>
        <v>16905</v>
      </c>
      <c r="Q59" s="202">
        <f>+'BG T07 (Product split - Assets)'!G11</f>
        <v>16858</v>
      </c>
    </row>
    <row r="60" spans="1:21">
      <c r="A60" t="s">
        <v>137</v>
      </c>
      <c r="B60" s="202" t="e">
        <f>+B33</f>
        <v>#REF!</v>
      </c>
      <c r="C60" s="202" t="e">
        <f t="shared" ref="C60:E60" si="31">+C33</f>
        <v>#REF!</v>
      </c>
      <c r="D60" s="202" t="e">
        <f t="shared" si="31"/>
        <v>#REF!</v>
      </c>
      <c r="E60" s="202" t="e">
        <f t="shared" si="31"/>
        <v>#REF!</v>
      </c>
      <c r="G60" s="202" t="e">
        <f t="shared" ref="G60:J60" si="32">+G33</f>
        <v>#REF!</v>
      </c>
      <c r="H60" s="202" t="e">
        <f t="shared" si="32"/>
        <v>#REF!</v>
      </c>
      <c r="I60" s="202" t="e">
        <f t="shared" si="32"/>
        <v>#REF!</v>
      </c>
      <c r="J60" s="202" t="e">
        <f t="shared" si="32"/>
        <v>#REF!</v>
      </c>
      <c r="L60" s="202">
        <f t="shared" ref="L60:Q60" si="33">+L33</f>
        <v>16779</v>
      </c>
      <c r="M60" s="202">
        <f t="shared" si="33"/>
        <v>16699</v>
      </c>
      <c r="N60" s="202">
        <f t="shared" si="33"/>
        <v>17011</v>
      </c>
      <c r="O60" s="202">
        <f t="shared" si="33"/>
        <v>16905</v>
      </c>
      <c r="Q60" s="202">
        <f t="shared" si="33"/>
        <v>16858</v>
      </c>
    </row>
    <row r="61" spans="1:21">
      <c r="A61" t="s">
        <v>138</v>
      </c>
      <c r="B61" s="203" t="e">
        <f>+B59-B60</f>
        <v>#REF!</v>
      </c>
      <c r="C61" s="203" t="e">
        <f t="shared" ref="C61" si="34">+C59-C60</f>
        <v>#REF!</v>
      </c>
      <c r="D61" s="203" t="e">
        <f t="shared" ref="D61" si="35">+D59-D60</f>
        <v>#REF!</v>
      </c>
      <c r="E61" s="203" t="e">
        <f t="shared" ref="E61" si="36">+E59-E60</f>
        <v>#REF!</v>
      </c>
      <c r="G61" s="203" t="e">
        <f t="shared" ref="G61" si="37">+G59-G60</f>
        <v>#REF!</v>
      </c>
      <c r="H61" s="203" t="e">
        <f t="shared" ref="H61" si="38">+H59-H60</f>
        <v>#REF!</v>
      </c>
      <c r="I61" s="203" t="e">
        <f t="shared" ref="I61" si="39">+I59-I60</f>
        <v>#REF!</v>
      </c>
      <c r="J61" s="203" t="e">
        <f t="shared" ref="J61" si="40">+J59-J60</f>
        <v>#REF!</v>
      </c>
      <c r="L61" s="203">
        <f t="shared" ref="L61" si="41">+L59-L60</f>
        <v>0</v>
      </c>
      <c r="M61" s="203">
        <f t="shared" ref="M61" si="42">+M59-M60</f>
        <v>0</v>
      </c>
      <c r="N61" s="203">
        <f t="shared" ref="N61" si="43">+N59-N60</f>
        <v>0</v>
      </c>
      <c r="O61" s="203">
        <f t="shared" ref="O61" si="44">+O59-O60</f>
        <v>0</v>
      </c>
      <c r="Q61" s="203">
        <f>+Q59-Q60</f>
        <v>0</v>
      </c>
    </row>
    <row r="63" spans="1:21">
      <c r="A63" t="s">
        <v>134</v>
      </c>
    </row>
    <row r="64" spans="1:21">
      <c r="A64" t="s">
        <v>152</v>
      </c>
      <c r="B64" s="202" t="e">
        <f>+'BG T07 (Product split - Assets)'!#REF!</f>
        <v>#REF!</v>
      </c>
      <c r="C64" s="202" t="e">
        <f>+'BG T07 (Product split - Assets)'!#REF!</f>
        <v>#REF!</v>
      </c>
      <c r="D64" s="202" t="e">
        <f>+'BG T07 (Product split - Assets)'!#REF!</f>
        <v>#REF!</v>
      </c>
      <c r="E64" s="202" t="e">
        <f>+'BG T07 (Product split - Assets)'!#REF!</f>
        <v>#REF!</v>
      </c>
      <c r="G64" s="202" t="e">
        <f>+'BG T07 (Product split - Assets)'!#REF!</f>
        <v>#REF!</v>
      </c>
      <c r="H64" s="202" t="e">
        <f>+'BG T07 (Product split - Assets)'!#REF!</f>
        <v>#REF!</v>
      </c>
      <c r="I64" s="202" t="e">
        <f>+'BG T07 (Product split - Assets)'!#REF!</f>
        <v>#REF!</v>
      </c>
      <c r="J64" s="202" t="e">
        <f>+'BG T07 (Product split - Assets)'!#REF!</f>
        <v>#REF!</v>
      </c>
      <c r="L64" s="202">
        <f>+'BG T07 (Product split - Assets)'!B21</f>
        <v>14901</v>
      </c>
      <c r="M64" s="202">
        <f>+'BG T07 (Product split - Assets)'!C21</f>
        <v>14633</v>
      </c>
      <c r="N64" s="202">
        <f>+'BG T07 (Product split - Assets)'!D21</f>
        <v>14081</v>
      </c>
      <c r="O64" s="202">
        <f>+'BG T07 (Product split - Assets)'!E21</f>
        <v>14167</v>
      </c>
      <c r="Q64" s="202">
        <f>+'BG T07 (Product split - Assets)'!G21</f>
        <v>13925</v>
      </c>
    </row>
    <row r="65" spans="1:17">
      <c r="A65" t="s">
        <v>137</v>
      </c>
      <c r="B65" s="202" t="e">
        <f>+B38</f>
        <v>#REF!</v>
      </c>
      <c r="C65" s="202" t="e">
        <f t="shared" ref="C65:E65" si="45">+C38</f>
        <v>#REF!</v>
      </c>
      <c r="D65" s="202" t="e">
        <f t="shared" si="45"/>
        <v>#REF!</v>
      </c>
      <c r="E65" s="202" t="e">
        <f t="shared" si="45"/>
        <v>#REF!</v>
      </c>
      <c r="G65" s="202" t="e">
        <f t="shared" ref="G65:J65" si="46">+G38</f>
        <v>#REF!</v>
      </c>
      <c r="H65" s="202" t="e">
        <f t="shared" si="46"/>
        <v>#REF!</v>
      </c>
      <c r="I65" s="202" t="e">
        <f t="shared" si="46"/>
        <v>#REF!</v>
      </c>
      <c r="J65" s="202" t="e">
        <f t="shared" si="46"/>
        <v>#REF!</v>
      </c>
      <c r="L65" s="202">
        <f t="shared" ref="L65:Q65" si="47">+L38</f>
        <v>14901</v>
      </c>
      <c r="M65" s="202">
        <f t="shared" si="47"/>
        <v>14633</v>
      </c>
      <c r="N65" s="202">
        <f t="shared" si="47"/>
        <v>14081</v>
      </c>
      <c r="O65" s="202">
        <f t="shared" si="47"/>
        <v>14167</v>
      </c>
      <c r="Q65" s="202">
        <f t="shared" si="47"/>
        <v>13925</v>
      </c>
    </row>
    <row r="66" spans="1:17">
      <c r="A66" t="s">
        <v>138</v>
      </c>
      <c r="B66" s="203" t="e">
        <f>+B64-B65</f>
        <v>#REF!</v>
      </c>
      <c r="C66" s="203" t="e">
        <f t="shared" ref="C66" si="48">+C64-C65</f>
        <v>#REF!</v>
      </c>
      <c r="D66" s="203" t="e">
        <f t="shared" ref="D66" si="49">+D64-D65</f>
        <v>#REF!</v>
      </c>
      <c r="E66" s="203" t="e">
        <f t="shared" ref="E66" si="50">+E64-E65</f>
        <v>#REF!</v>
      </c>
      <c r="G66" s="203" t="e">
        <f>+G64-G65</f>
        <v>#REF!</v>
      </c>
      <c r="H66" s="203" t="e">
        <f t="shared" ref="H66" si="51">+H64-H65</f>
        <v>#REF!</v>
      </c>
      <c r="I66" s="203" t="e">
        <f t="shared" ref="I66" si="52">+I64-I65</f>
        <v>#REF!</v>
      </c>
      <c r="J66" s="203" t="e">
        <f t="shared" ref="J66" si="53">+J64-J65</f>
        <v>#REF!</v>
      </c>
      <c r="L66" s="203">
        <f>+L64-L65</f>
        <v>0</v>
      </c>
      <c r="M66" s="203">
        <f t="shared" ref="M66" si="54">+M64-M65</f>
        <v>0</v>
      </c>
      <c r="N66" s="203">
        <f t="shared" ref="N66" si="55">+N64-N65</f>
        <v>0</v>
      </c>
      <c r="O66" s="203">
        <f t="shared" ref="O66" si="56">+O64-O65</f>
        <v>0</v>
      </c>
      <c r="Q66" s="203">
        <f>+Q64-Q65</f>
        <v>0</v>
      </c>
    </row>
    <row r="68" spans="1:17">
      <c r="A68" t="s">
        <v>130</v>
      </c>
    </row>
    <row r="69" spans="1:17">
      <c r="A69" t="s">
        <v>152</v>
      </c>
      <c r="B69" s="202" t="e">
        <f>+'BG T07 (Product split - Assets)'!#REF!</f>
        <v>#REF!</v>
      </c>
      <c r="C69" s="202" t="e">
        <f>+'BG T07 (Product split - Assets)'!#REF!</f>
        <v>#REF!</v>
      </c>
      <c r="D69" s="202" t="e">
        <f>+'BG T07 (Product split - Assets)'!#REF!</f>
        <v>#REF!</v>
      </c>
      <c r="E69" s="202" t="e">
        <f>+'BG T07 (Product split - Assets)'!#REF!</f>
        <v>#REF!</v>
      </c>
      <c r="G69" s="202" t="e">
        <f>+'BG T07 (Product split - Assets)'!#REF!</f>
        <v>#REF!</v>
      </c>
      <c r="H69" s="202" t="e">
        <f>+'BG T07 (Product split - Assets)'!#REF!</f>
        <v>#REF!</v>
      </c>
      <c r="I69" s="202" t="e">
        <f>+'BG T07 (Product split - Assets)'!#REF!</f>
        <v>#REF!</v>
      </c>
      <c r="J69" s="202" t="e">
        <f>+'BG T07 (Product split - Assets)'!#REF!</f>
        <v>#REF!</v>
      </c>
      <c r="L69" s="202" t="e">
        <f>+'BG T07 (Product split - Assets)'!#REF!</f>
        <v>#REF!</v>
      </c>
      <c r="M69" s="202" t="e">
        <f>+'BG T07 (Product split - Assets)'!#REF!</f>
        <v>#REF!</v>
      </c>
      <c r="N69" s="202" t="e">
        <f>+'BG T07 (Product split - Assets)'!#REF!</f>
        <v>#REF!</v>
      </c>
      <c r="O69" s="202" t="e">
        <f>+'BG T07 (Product split - Assets)'!#REF!</f>
        <v>#REF!</v>
      </c>
      <c r="Q69" s="202" t="e">
        <f>+'BG T07 (Product split - Assets)'!#REF!</f>
        <v>#REF!</v>
      </c>
    </row>
    <row r="70" spans="1:17">
      <c r="A70" t="s">
        <v>137</v>
      </c>
      <c r="B70" s="202" t="e">
        <f>+B43</f>
        <v>#REF!</v>
      </c>
      <c r="C70" s="202" t="e">
        <f t="shared" ref="C70:E70" si="57">+C43</f>
        <v>#REF!</v>
      </c>
      <c r="D70" s="202" t="e">
        <f t="shared" si="57"/>
        <v>#REF!</v>
      </c>
      <c r="E70" s="202" t="e">
        <f t="shared" si="57"/>
        <v>#REF!</v>
      </c>
      <c r="G70" s="202" t="e">
        <f t="shared" ref="G70:J70" si="58">+G43</f>
        <v>#REF!</v>
      </c>
      <c r="H70" s="202" t="e">
        <f t="shared" si="58"/>
        <v>#REF!</v>
      </c>
      <c r="I70" s="202" t="e">
        <f t="shared" si="58"/>
        <v>#REF!</v>
      </c>
      <c r="J70" s="202" t="e">
        <f t="shared" si="58"/>
        <v>#REF!</v>
      </c>
      <c r="L70" s="202">
        <f t="shared" ref="L70:Q70" si="59">+L43</f>
        <v>10152</v>
      </c>
      <c r="M70" s="202">
        <f t="shared" si="59"/>
        <v>10086</v>
      </c>
      <c r="N70" s="202">
        <f t="shared" si="59"/>
        <v>11217</v>
      </c>
      <c r="O70" s="202">
        <f t="shared" si="59"/>
        <v>10192</v>
      </c>
      <c r="Q70" s="202">
        <f t="shared" si="59"/>
        <v>11119</v>
      </c>
    </row>
    <row r="71" spans="1:17">
      <c r="A71" t="s">
        <v>138</v>
      </c>
      <c r="B71" s="203" t="e">
        <f>+B69-B70</f>
        <v>#REF!</v>
      </c>
      <c r="C71" s="203" t="e">
        <f t="shared" ref="C71" si="60">+C69-C70</f>
        <v>#REF!</v>
      </c>
      <c r="D71" s="203" t="e">
        <f t="shared" ref="D71" si="61">+D69-D70</f>
        <v>#REF!</v>
      </c>
      <c r="E71" s="203" t="e">
        <f t="shared" ref="E71" si="62">+E69-E70</f>
        <v>#REF!</v>
      </c>
      <c r="G71" s="203" t="e">
        <f>+G69-G70</f>
        <v>#REF!</v>
      </c>
      <c r="H71" s="203" t="e">
        <f t="shared" ref="H71" si="63">+H69-H70</f>
        <v>#REF!</v>
      </c>
      <c r="I71" s="203" t="e">
        <f t="shared" ref="I71" si="64">+I69-I70</f>
        <v>#REF!</v>
      </c>
      <c r="J71" s="203" t="e">
        <f t="shared" ref="J71" si="65">+J69-J70</f>
        <v>#REF!</v>
      </c>
      <c r="L71" s="203" t="e">
        <f>+L69-L70</f>
        <v>#REF!</v>
      </c>
      <c r="M71" s="203" t="e">
        <f t="shared" ref="M71" si="66">+M69-M70</f>
        <v>#REF!</v>
      </c>
      <c r="N71" s="203" t="e">
        <f t="shared" ref="N71" si="67">+N69-N70</f>
        <v>#REF!</v>
      </c>
      <c r="O71" s="203" t="e">
        <f t="shared" ref="O71" si="68">+O69-O70</f>
        <v>#REF!</v>
      </c>
      <c r="Q71" s="203" t="e">
        <f>+Q69-Q70</f>
        <v>#REF!</v>
      </c>
    </row>
    <row r="73" spans="1:17">
      <c r="A73" t="s">
        <v>83</v>
      </c>
    </row>
    <row r="74" spans="1:17">
      <c r="A74" t="s">
        <v>152</v>
      </c>
      <c r="B74" s="202" t="e">
        <f>+'BG T07 (Product split - Assets)'!#REF!</f>
        <v>#REF!</v>
      </c>
      <c r="C74" s="202" t="e">
        <f>+'BG T07 (Product split - Assets)'!#REF!</f>
        <v>#REF!</v>
      </c>
      <c r="D74" s="202" t="e">
        <f>+'BG T07 (Product split - Assets)'!#REF!</f>
        <v>#REF!</v>
      </c>
      <c r="E74" s="202" t="e">
        <f>+'BG T07 (Product split - Assets)'!#REF!</f>
        <v>#REF!</v>
      </c>
      <c r="G74" s="202" t="e">
        <f>+'BG T07 (Product split - Assets)'!#REF!</f>
        <v>#REF!</v>
      </c>
      <c r="H74" s="202" t="e">
        <f>+'BG T07 (Product split - Assets)'!#REF!</f>
        <v>#REF!</v>
      </c>
      <c r="I74" s="202" t="e">
        <f>+'BG T07 (Product split - Assets)'!#REF!</f>
        <v>#REF!</v>
      </c>
      <c r="J74" s="202" t="e">
        <f>+'BG T07 (Product split - Assets)'!#REF!</f>
        <v>#REF!</v>
      </c>
      <c r="L74" s="202" t="e">
        <f>+'BG T07 (Product split - Assets)'!#REF!</f>
        <v>#REF!</v>
      </c>
      <c r="M74" s="202" t="e">
        <f>+'BG T07 (Product split - Assets)'!#REF!</f>
        <v>#REF!</v>
      </c>
      <c r="N74" s="202" t="e">
        <f>+'BG T07 (Product split - Assets)'!#REF!</f>
        <v>#REF!</v>
      </c>
      <c r="O74" s="202" t="e">
        <f>+'BG T07 (Product split - Assets)'!#REF!</f>
        <v>#REF!</v>
      </c>
      <c r="Q74" s="202" t="e">
        <f>+'BG T07 (Product split - Assets)'!#REF!</f>
        <v>#REF!</v>
      </c>
    </row>
    <row r="75" spans="1:17">
      <c r="A75" t="s">
        <v>137</v>
      </c>
      <c r="B75" s="202" t="e">
        <f>+B48</f>
        <v>#REF!</v>
      </c>
      <c r="C75" s="202" t="e">
        <f t="shared" ref="C75:E75" si="69">+C48</f>
        <v>#REF!</v>
      </c>
      <c r="D75" s="202" t="e">
        <f t="shared" si="69"/>
        <v>#REF!</v>
      </c>
      <c r="E75" s="202" t="e">
        <f t="shared" si="69"/>
        <v>#REF!</v>
      </c>
      <c r="G75" s="202" t="e">
        <f t="shared" ref="G75:J75" si="70">+G48</f>
        <v>#REF!</v>
      </c>
      <c r="H75" s="202" t="e">
        <f t="shared" si="70"/>
        <v>#REF!</v>
      </c>
      <c r="I75" s="202" t="e">
        <f t="shared" si="70"/>
        <v>#REF!</v>
      </c>
      <c r="J75" s="202" t="e">
        <f t="shared" si="70"/>
        <v>#REF!</v>
      </c>
      <c r="L75" s="202">
        <f t="shared" ref="L75:Q75" si="71">+L48</f>
        <v>3105</v>
      </c>
      <c r="M75" s="202">
        <f t="shared" si="71"/>
        <v>2852</v>
      </c>
      <c r="N75" s="202">
        <f t="shared" si="71"/>
        <v>2555</v>
      </c>
      <c r="O75" s="202">
        <f t="shared" si="71"/>
        <v>3434</v>
      </c>
      <c r="Q75" s="202">
        <f t="shared" si="71"/>
        <v>4686</v>
      </c>
    </row>
    <row r="76" spans="1:17">
      <c r="A76" t="s">
        <v>138</v>
      </c>
      <c r="B76" s="203" t="e">
        <f>+B74-B75</f>
        <v>#REF!</v>
      </c>
      <c r="C76" s="203" t="e">
        <f t="shared" ref="C76" si="72">+C74-C75</f>
        <v>#REF!</v>
      </c>
      <c r="D76" s="203" t="e">
        <f t="shared" ref="D76" si="73">+D74-D75</f>
        <v>#REF!</v>
      </c>
      <c r="E76" s="203" t="e">
        <f t="shared" ref="E76" si="74">+E74-E75</f>
        <v>#REF!</v>
      </c>
      <c r="G76" s="203" t="e">
        <f>+G74-G75</f>
        <v>#REF!</v>
      </c>
      <c r="H76" s="203" t="e">
        <f t="shared" ref="H76" si="75">+H74-H75</f>
        <v>#REF!</v>
      </c>
      <c r="I76" s="203" t="e">
        <f t="shared" ref="I76" si="76">+I74-I75</f>
        <v>#REF!</v>
      </c>
      <c r="J76" s="203" t="e">
        <f t="shared" ref="J76" si="77">+J74-J75</f>
        <v>#REF!</v>
      </c>
      <c r="L76" s="203" t="e">
        <f>+L74-L75</f>
        <v>#REF!</v>
      </c>
      <c r="M76" s="203" t="e">
        <f t="shared" ref="M76" si="78">+M74-M75</f>
        <v>#REF!</v>
      </c>
      <c r="N76" s="203" t="e">
        <f t="shared" ref="N76" si="79">+N74-N75</f>
        <v>#REF!</v>
      </c>
      <c r="O76" s="203" t="e">
        <f t="shared" ref="O76" si="80">+O74-O75</f>
        <v>#REF!</v>
      </c>
      <c r="Q76" s="203" t="e">
        <f>+Q74-Q75</f>
        <v>#REF!</v>
      </c>
    </row>
    <row r="78" spans="1:17">
      <c r="A78" t="s">
        <v>135</v>
      </c>
    </row>
    <row r="79" spans="1:17">
      <c r="A79" t="s">
        <v>152</v>
      </c>
      <c r="B79" s="202" t="e">
        <f>+'BG T07 (Product split - Assets)'!#REF!</f>
        <v>#REF!</v>
      </c>
      <c r="C79" s="202" t="e">
        <f>+'BG T07 (Product split - Assets)'!#REF!</f>
        <v>#REF!</v>
      </c>
      <c r="D79" s="202" t="e">
        <f>+'BG T07 (Product split - Assets)'!#REF!</f>
        <v>#REF!</v>
      </c>
      <c r="E79" s="202" t="e">
        <f>+'BG T07 (Product split - Assets)'!#REF!</f>
        <v>#REF!</v>
      </c>
      <c r="G79" s="202" t="e">
        <f>+'BG T07 (Product split - Assets)'!#REF!</f>
        <v>#REF!</v>
      </c>
      <c r="H79" s="202" t="e">
        <f>+'BG T07 (Product split - Assets)'!#REF!</f>
        <v>#REF!</v>
      </c>
      <c r="I79" s="202" t="e">
        <f>+'BG T07 (Product split - Assets)'!#REF!</f>
        <v>#REF!</v>
      </c>
      <c r="J79" s="202" t="e">
        <f>+'BG T07 (Product split - Assets)'!#REF!</f>
        <v>#REF!</v>
      </c>
      <c r="L79" s="202" t="e">
        <f>+'BG T07 (Product split - Assets)'!#REF!</f>
        <v>#REF!</v>
      </c>
      <c r="M79" s="202" t="e">
        <f>+'BG T07 (Product split - Assets)'!#REF!</f>
        <v>#REF!</v>
      </c>
      <c r="N79" s="202" t="e">
        <f>+'BG T07 (Product split - Assets)'!#REF!</f>
        <v>#REF!</v>
      </c>
      <c r="O79" s="202" t="e">
        <f>+'BG T07 (Product split - Assets)'!#REF!</f>
        <v>#REF!</v>
      </c>
      <c r="Q79" s="202" t="e">
        <f>+'BG T07 (Product split - Assets)'!#REF!</f>
        <v>#REF!</v>
      </c>
    </row>
    <row r="80" spans="1:17">
      <c r="A80" t="s">
        <v>146</v>
      </c>
      <c r="B80" s="202" t="e">
        <f>+B53</f>
        <v>#REF!</v>
      </c>
      <c r="C80" s="202" t="e">
        <f t="shared" ref="C80:E80" si="81">+C53</f>
        <v>#REF!</v>
      </c>
      <c r="D80" s="202" t="e">
        <f t="shared" si="81"/>
        <v>#REF!</v>
      </c>
      <c r="E80" s="202" t="e">
        <f t="shared" si="81"/>
        <v>#REF!</v>
      </c>
      <c r="G80" s="202" t="e">
        <f t="shared" ref="G80:J80" si="82">+G53</f>
        <v>#REF!</v>
      </c>
      <c r="H80" s="202" t="e">
        <f t="shared" si="82"/>
        <v>#REF!</v>
      </c>
      <c r="I80" s="202" t="e">
        <f t="shared" si="82"/>
        <v>#REF!</v>
      </c>
      <c r="J80" s="202" t="e">
        <f t="shared" si="82"/>
        <v>#REF!</v>
      </c>
      <c r="L80" s="202">
        <f t="shared" ref="L80:Q80" si="83">+L53</f>
        <v>44937</v>
      </c>
      <c r="M80" s="202">
        <f t="shared" si="83"/>
        <v>44270</v>
      </c>
      <c r="N80" s="202">
        <f t="shared" si="83"/>
        <v>44864</v>
      </c>
      <c r="O80" s="202">
        <f t="shared" si="83"/>
        <v>44698</v>
      </c>
      <c r="Q80" s="202">
        <f t="shared" si="83"/>
        <v>46588</v>
      </c>
    </row>
    <row r="81" spans="1:17">
      <c r="A81" t="s">
        <v>138</v>
      </c>
      <c r="B81" s="203" t="e">
        <f>+B79-B80</f>
        <v>#REF!</v>
      </c>
      <c r="C81" s="203" t="e">
        <f t="shared" ref="C81" si="84">+C79-C80</f>
        <v>#REF!</v>
      </c>
      <c r="D81" s="203" t="e">
        <f t="shared" ref="D81" si="85">+D79-D80</f>
        <v>#REF!</v>
      </c>
      <c r="E81" s="203" t="e">
        <f t="shared" ref="E81" si="86">+E79-E80</f>
        <v>#REF!</v>
      </c>
      <c r="G81" s="203" t="e">
        <f>+G79-G80</f>
        <v>#REF!</v>
      </c>
      <c r="H81" s="203" t="e">
        <f t="shared" ref="H81" si="87">+H79-H80</f>
        <v>#REF!</v>
      </c>
      <c r="I81" s="203" t="e">
        <f t="shared" ref="I81" si="88">+I79-I80</f>
        <v>#REF!</v>
      </c>
      <c r="J81" s="203" t="e">
        <f t="shared" ref="J81" si="89">+J79-J80</f>
        <v>#REF!</v>
      </c>
      <c r="L81" s="203" t="e">
        <f>+L79-L80</f>
        <v>#REF!</v>
      </c>
      <c r="M81" s="203" t="e">
        <f t="shared" ref="M81" si="90">+M79-M80</f>
        <v>#REF!</v>
      </c>
      <c r="N81" s="203" t="e">
        <f t="shared" ref="N81" si="91">+N79-N80</f>
        <v>#REF!</v>
      </c>
      <c r="O81" s="203" t="e">
        <f t="shared" ref="O81" si="92">+O79-O80</f>
        <v>#REF!</v>
      </c>
      <c r="Q81" s="203"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(share)'!Print_Area</vt:lpstr>
      <vt:lpstr>'BG T03 (P&amp;L)'!Print_Area</vt:lpstr>
      <vt:lpstr>'BG T04 (Balance Sheet)'!Print_Area</vt:lpstr>
      <vt:lpstr>'BG T05 (Segments)'!Print_Area</vt:lpstr>
      <vt:lpstr>'BG T06 (Geo split - Assets)'!Print_Area</vt:lpstr>
      <vt:lpstr>'BG T07 (Product split - Assets)'!Print_Area</vt:lpstr>
      <vt:lpstr>'BG T05 (Segments)'!Print_Titles</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Wimmer, Jutta</cp:lastModifiedBy>
  <cp:lastPrinted>2020-04-25T15:22:46Z</cp:lastPrinted>
  <dcterms:created xsi:type="dcterms:W3CDTF">2018-04-24T08:53:21Z</dcterms:created>
  <dcterms:modified xsi:type="dcterms:W3CDTF">2020-04-27T01:35:32Z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