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Aktuelle Reporting-Periode\02 Analyst File\"/>
    </mc:Choice>
  </mc:AlternateContent>
  <bookViews>
    <workbookView xWindow="0" yWindow="0" windowWidth="3000" windowHeight="10695" tabRatio="830" firstSheet="1" activeTab="1"/>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Geo split - Assets)" sheetId="11" r:id="rId7"/>
    <sheet name="BG T07 (Product split - Assets)" sheetId="12" r:id="rId8"/>
    <sheet name="BG T08 (Definitions)" sheetId="7" r:id="rId9"/>
    <sheet name="BG T09 (Disclaimer)" sheetId="8" r:id="rId10"/>
    <sheet name="Checks" sheetId="10" state="hidden" r:id="rId11"/>
  </sheets>
  <definedNames>
    <definedName name="_xlnm.Print_Area" localSheetId="1">'BG T01 (share)'!$A$1:$O$34</definedName>
    <definedName name="_xlnm.Print_Area" localSheetId="3">'BG T03 (P&amp;L)'!$A$1:$T$26</definedName>
    <definedName name="_xlnm.Print_Area" localSheetId="4">'BG T04 (Balance Sheet)'!$A$1:$M$48</definedName>
    <definedName name="_xlnm.Print_Area" localSheetId="6">'BG T06 (Geo split - Assets)'!$A$1:$M$32</definedName>
    <definedName name="_xlnm.Print_Area" localSheetId="7">'BG T07 (Product split - Assets)'!$A$1:$M$22</definedName>
    <definedName name="_xlnm.Print_Titles" localSheetId="5">'BG T05 (Segments)'!$1:$3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6" i="5" l="1"/>
  <c r="I66" i="5"/>
  <c r="G66" i="5"/>
  <c r="M42" i="1" l="1"/>
  <c r="Q53" i="10" l="1"/>
  <c r="Q80" i="10" s="1"/>
  <c r="O53" i="10"/>
  <c r="O80" i="10" s="1"/>
  <c r="N53" i="10"/>
  <c r="N80" i="10" s="1"/>
  <c r="M53" i="10"/>
  <c r="M80" i="10" s="1"/>
  <c r="L53" i="10"/>
  <c r="L80" i="10" s="1"/>
  <c r="J53" i="10"/>
  <c r="J80" i="10" s="1"/>
  <c r="I53" i="10"/>
  <c r="I80" i="10" s="1"/>
  <c r="H53" i="10"/>
  <c r="H80" i="10" s="1"/>
  <c r="G53" i="10"/>
  <c r="G80" i="10" s="1"/>
  <c r="E53" i="10"/>
  <c r="E80" i="10" s="1"/>
  <c r="D53" i="10"/>
  <c r="D80" i="10" s="1"/>
  <c r="C53" i="10"/>
  <c r="C80" i="10" s="1"/>
  <c r="B53" i="10"/>
  <c r="B80" i="10" s="1"/>
  <c r="Q26" i="10" l="1"/>
  <c r="Q15" i="10" l="1"/>
  <c r="Q20" i="10"/>
  <c r="Q25" i="10"/>
  <c r="Q27" i="10" s="1"/>
  <c r="Q10" i="10"/>
  <c r="Q5" i="10"/>
  <c r="Q33" i="10" l="1"/>
  <c r="Q60" i="10" s="1"/>
  <c r="Q48" i="10"/>
  <c r="Q75" i="10" s="1"/>
  <c r="Q43" i="10"/>
  <c r="Q70" i="10" s="1"/>
  <c r="Q38" i="10"/>
  <c r="Q65" i="10" s="1"/>
  <c r="Q21" i="10"/>
  <c r="Q22" i="10" s="1"/>
  <c r="Q16" i="10"/>
  <c r="Q17" i="10" s="1"/>
  <c r="Q11" i="10"/>
  <c r="Q12" i="10" s="1"/>
  <c r="Q6" i="10"/>
  <c r="Q7" i="10" s="1"/>
  <c r="H69" i="10" l="1"/>
  <c r="J69" i="10"/>
  <c r="Q69" i="10"/>
  <c r="Q71" i="10" s="1"/>
  <c r="U26" i="10"/>
  <c r="T26" i="10"/>
  <c r="S26" i="10"/>
  <c r="I64" i="10" l="1"/>
  <c r="I74" i="10"/>
  <c r="N69" i="10"/>
  <c r="H59" i="10"/>
  <c r="O59" i="10"/>
  <c r="M69" i="10"/>
  <c r="D64" i="10"/>
  <c r="D74" i="10"/>
  <c r="C64" i="10"/>
  <c r="G69" i="10"/>
  <c r="J64" i="10"/>
  <c r="Q74" i="10"/>
  <c r="Q76" i="10" s="1"/>
  <c r="M59" i="10"/>
  <c r="C59" i="10"/>
  <c r="O64" i="10"/>
  <c r="O69" i="10"/>
  <c r="C74" i="10"/>
  <c r="M74" i="10"/>
  <c r="C69" i="10"/>
  <c r="G59" i="10"/>
  <c r="J74" i="10"/>
  <c r="Q64" i="10"/>
  <c r="Q66" i="10" s="1"/>
  <c r="E74" i="10"/>
  <c r="D69" i="10"/>
  <c r="G74" i="10"/>
  <c r="M64" i="10"/>
  <c r="H64" i="10"/>
  <c r="B64" i="10"/>
  <c r="E69" i="10"/>
  <c r="Q59" i="10"/>
  <c r="Q61" i="10" s="1"/>
  <c r="N64" i="10"/>
  <c r="G64" i="10"/>
  <c r="H74" i="10"/>
  <c r="L69" i="10"/>
  <c r="L64" i="10"/>
  <c r="B69" i="10"/>
  <c r="O74" i="10"/>
  <c r="N74" i="10"/>
  <c r="E64" i="10"/>
  <c r="L74" i="10"/>
  <c r="I69" i="10"/>
  <c r="U21" i="10"/>
  <c r="T21" i="10"/>
  <c r="S21" i="10"/>
  <c r="U16" i="10"/>
  <c r="T16" i="10"/>
  <c r="S16" i="10"/>
  <c r="U11" i="10"/>
  <c r="T11" i="10"/>
  <c r="S11" i="10"/>
  <c r="U6" i="10"/>
  <c r="T6" i="10"/>
  <c r="S6" i="10"/>
  <c r="M79" i="10" l="1"/>
  <c r="M81" i="10" s="1"/>
  <c r="H79" i="10"/>
  <c r="H81" i="10" s="1"/>
  <c r="D79" i="10"/>
  <c r="D81" i="10" s="1"/>
  <c r="D59" i="10"/>
  <c r="O79" i="10"/>
  <c r="O81" i="10" s="1"/>
  <c r="I59" i="10"/>
  <c r="I79" i="10"/>
  <c r="I81" i="10" s="1"/>
  <c r="G79" i="10"/>
  <c r="G81" i="10" s="1"/>
  <c r="N79" i="10"/>
  <c r="N81" i="10" s="1"/>
  <c r="N59" i="10"/>
  <c r="E59" i="10"/>
  <c r="E79" i="10"/>
  <c r="E81" i="10" s="1"/>
  <c r="Q79" i="10"/>
  <c r="Q81" i="10" s="1"/>
  <c r="L59" i="10"/>
  <c r="L79" i="10"/>
  <c r="L81" i="10" s="1"/>
  <c r="B79" i="10"/>
  <c r="B81" i="10" s="1"/>
  <c r="B59" i="10"/>
  <c r="J79" i="10"/>
  <c r="J81" i="10" s="1"/>
  <c r="J59" i="10"/>
  <c r="C79" i="10"/>
  <c r="C81" i="10" s="1"/>
  <c r="O26" i="10" l="1"/>
  <c r="O33" i="10" l="1"/>
  <c r="O60" i="10" s="1"/>
  <c r="O61" i="10" s="1"/>
  <c r="O38" i="10"/>
  <c r="O65" i="10" s="1"/>
  <c r="O66" i="10" s="1"/>
  <c r="O43" i="10"/>
  <c r="O70" i="10" s="1"/>
  <c r="O71" i="10" s="1"/>
  <c r="O48" i="10"/>
  <c r="O75" i="10" s="1"/>
  <c r="O76" i="10" s="1"/>
  <c r="O16" i="10"/>
  <c r="O6" i="10"/>
  <c r="O11" i="10"/>
  <c r="O21" i="10"/>
  <c r="N26" i="10" l="1"/>
  <c r="N16" i="10" l="1"/>
  <c r="N6" i="10"/>
  <c r="N11" i="10"/>
  <c r="N21" i="10"/>
  <c r="N48" i="10"/>
  <c r="N75" i="10" s="1"/>
  <c r="N76" i="10" s="1"/>
  <c r="N38" i="10"/>
  <c r="N65" i="10" s="1"/>
  <c r="N66" i="10" s="1"/>
  <c r="N43" i="10"/>
  <c r="N70" i="10" s="1"/>
  <c r="N71" i="10" s="1"/>
  <c r="N33" i="10"/>
  <c r="N60" i="10" s="1"/>
  <c r="N61" i="10" s="1"/>
  <c r="B34" i="2" l="1"/>
  <c r="I26" i="10" l="1"/>
  <c r="B26" i="10"/>
  <c r="L26" i="10"/>
  <c r="J26" i="10"/>
  <c r="G26" i="10"/>
  <c r="E26" i="10"/>
  <c r="D26" i="10"/>
  <c r="H26" i="10"/>
  <c r="C26" i="10"/>
  <c r="M26" i="10"/>
  <c r="D33" i="10" l="1"/>
  <c r="D60" i="10" s="1"/>
  <c r="D61" i="10" s="1"/>
  <c r="D38" i="10"/>
  <c r="D65" i="10" s="1"/>
  <c r="D66" i="10" s="1"/>
  <c r="D43" i="10"/>
  <c r="D70" i="10" s="1"/>
  <c r="D71" i="10" s="1"/>
  <c r="D48" i="10"/>
  <c r="D75" i="10" s="1"/>
  <c r="D76" i="10" s="1"/>
  <c r="H21" i="10"/>
  <c r="H6" i="10"/>
  <c r="H11" i="10"/>
  <c r="I38" i="10"/>
  <c r="I65" i="10" s="1"/>
  <c r="I66" i="10" s="1"/>
  <c r="I43" i="10"/>
  <c r="I70" i="10" s="1"/>
  <c r="I71" i="10" s="1"/>
  <c r="I33" i="10"/>
  <c r="I60" i="10" s="1"/>
  <c r="I61" i="10" s="1"/>
  <c r="I48" i="10"/>
  <c r="I75" i="10" s="1"/>
  <c r="I76" i="10" s="1"/>
  <c r="G33" i="10"/>
  <c r="G60" i="10" s="1"/>
  <c r="G61" i="10" s="1"/>
  <c r="G48" i="10"/>
  <c r="G75" i="10" s="1"/>
  <c r="G76" i="10" s="1"/>
  <c r="G38" i="10"/>
  <c r="G65" i="10" s="1"/>
  <c r="G66" i="10" s="1"/>
  <c r="G43" i="10"/>
  <c r="G70" i="10" s="1"/>
  <c r="G71" i="10" s="1"/>
  <c r="M21" i="10"/>
  <c r="M6" i="10"/>
  <c r="M11" i="10"/>
  <c r="B33" i="10"/>
  <c r="B60" i="10" s="1"/>
  <c r="B61" i="10" s="1"/>
  <c r="B48" i="10"/>
  <c r="B75" i="10" s="1"/>
  <c r="B38" i="10"/>
  <c r="B65" i="10" s="1"/>
  <c r="B66" i="10" s="1"/>
  <c r="B43" i="10"/>
  <c r="B70" i="10" s="1"/>
  <c r="B71" i="10" s="1"/>
  <c r="L43" i="10"/>
  <c r="L70" i="10" s="1"/>
  <c r="L71" i="10" s="1"/>
  <c r="L33" i="10"/>
  <c r="L60" i="10" s="1"/>
  <c r="L61" i="10" s="1"/>
  <c r="L48" i="10"/>
  <c r="L75" i="10" s="1"/>
  <c r="L76" i="10" s="1"/>
  <c r="L38" i="10"/>
  <c r="L65" i="10" s="1"/>
  <c r="L66" i="10" s="1"/>
  <c r="C6" i="10"/>
  <c r="C21" i="10"/>
  <c r="C11" i="10"/>
  <c r="C16" i="10"/>
  <c r="G16" i="10"/>
  <c r="G6" i="10"/>
  <c r="G11" i="10"/>
  <c r="C48" i="10"/>
  <c r="C75" i="10" s="1"/>
  <c r="C76" i="10" s="1"/>
  <c r="C38" i="10"/>
  <c r="C65" i="10" s="1"/>
  <c r="C66" i="10" s="1"/>
  <c r="C43" i="10"/>
  <c r="C70" i="10" s="1"/>
  <c r="C71" i="10" s="1"/>
  <c r="C33" i="10"/>
  <c r="C60" i="10" s="1"/>
  <c r="C61" i="10" s="1"/>
  <c r="L6" i="10"/>
  <c r="I21" i="10"/>
  <c r="I11" i="10"/>
  <c r="I16" i="10"/>
  <c r="I6" i="10"/>
  <c r="E21" i="10"/>
  <c r="E6" i="10"/>
  <c r="E16" i="10"/>
  <c r="J21" i="10"/>
  <c r="J16" i="10"/>
  <c r="J6" i="10"/>
  <c r="J11" i="10"/>
  <c r="B21" i="10"/>
  <c r="B16" i="10"/>
  <c r="B6" i="10"/>
  <c r="B11" i="10"/>
  <c r="D16" i="10"/>
  <c r="D6" i="10"/>
  <c r="D21" i="10"/>
  <c r="D11" i="10"/>
  <c r="H48" i="10"/>
  <c r="H75" i="10" s="1"/>
  <c r="H76" i="10" s="1"/>
  <c r="H38" i="10"/>
  <c r="H65" i="10" s="1"/>
  <c r="H66" i="10" s="1"/>
  <c r="H33" i="10"/>
  <c r="H60" i="10" s="1"/>
  <c r="H61" i="10" s="1"/>
  <c r="H43" i="10"/>
  <c r="H70" i="10" s="1"/>
  <c r="H71" i="10" s="1"/>
  <c r="E33" i="10"/>
  <c r="E60" i="10" s="1"/>
  <c r="E61" i="10" s="1"/>
  <c r="E48" i="10"/>
  <c r="E75" i="10" s="1"/>
  <c r="E76" i="10" s="1"/>
  <c r="E43" i="10"/>
  <c r="E70" i="10" s="1"/>
  <c r="E71" i="10" s="1"/>
  <c r="E38" i="10"/>
  <c r="E65" i="10" s="1"/>
  <c r="E66" i="10" s="1"/>
  <c r="M33" i="10"/>
  <c r="M60" i="10" s="1"/>
  <c r="M61" i="10" s="1"/>
  <c r="M48" i="10"/>
  <c r="M75" i="10" s="1"/>
  <c r="M76" i="10" s="1"/>
  <c r="M38" i="10"/>
  <c r="M65" i="10" s="1"/>
  <c r="M66" i="10" s="1"/>
  <c r="M43" i="10"/>
  <c r="M70" i="10" s="1"/>
  <c r="M71" i="10" s="1"/>
  <c r="J43" i="10"/>
  <c r="J70" i="10" s="1"/>
  <c r="J71" i="10" s="1"/>
  <c r="J33" i="10"/>
  <c r="J60" i="10" s="1"/>
  <c r="J61" i="10" s="1"/>
  <c r="J48" i="10"/>
  <c r="J75" i="10" s="1"/>
  <c r="J76" i="10" s="1"/>
  <c r="J38" i="10"/>
  <c r="J65" i="10" s="1"/>
  <c r="J66" i="10" s="1"/>
  <c r="H16" i="10"/>
  <c r="L21" i="10"/>
  <c r="L16" i="10"/>
  <c r="M16" i="10"/>
  <c r="G21" i="10"/>
  <c r="E11" i="10"/>
  <c r="L11" i="10"/>
  <c r="C10" i="10" l="1"/>
  <c r="C12" i="10" s="1"/>
  <c r="L25" i="10"/>
  <c r="L27" i="10" s="1"/>
  <c r="O20" i="10"/>
  <c r="O22" i="10" s="1"/>
  <c r="D20" i="10"/>
  <c r="D22" i="10" s="1"/>
  <c r="C15" i="10" l="1"/>
  <c r="C17" i="10" s="1"/>
  <c r="U15" i="10"/>
  <c r="U17" i="10" s="1"/>
  <c r="J10" i="10"/>
  <c r="J12" i="10" s="1"/>
  <c r="T10" i="10"/>
  <c r="T12" i="10" s="1"/>
  <c r="T5" i="10"/>
  <c r="T7" i="10" s="1"/>
  <c r="E20" i="10"/>
  <c r="E22" i="10" s="1"/>
  <c r="T25" i="10"/>
  <c r="T27" i="10" s="1"/>
  <c r="E5" i="10"/>
  <c r="E7" i="10" s="1"/>
  <c r="N15" i="10"/>
  <c r="N17" i="10" s="1"/>
  <c r="L10" i="10"/>
  <c r="L12" i="10" s="1"/>
  <c r="J20" i="10"/>
  <c r="J22" i="10" s="1"/>
  <c r="O5" i="10"/>
  <c r="O7" i="10" s="1"/>
  <c r="G10" i="10"/>
  <c r="G12" i="10" s="1"/>
  <c r="G25" i="10"/>
  <c r="G27" i="10" s="1"/>
  <c r="E15" i="10"/>
  <c r="E17" i="10" s="1"/>
  <c r="M10" i="10"/>
  <c r="M12" i="10" s="1"/>
  <c r="M25" i="10"/>
  <c r="M27" i="10" s="1"/>
  <c r="L5" i="10"/>
  <c r="L7" i="10" s="1"/>
  <c r="H15" i="10"/>
  <c r="H17" i="10" s="1"/>
  <c r="H5" i="10"/>
  <c r="H7" i="10" s="1"/>
  <c r="C5" i="10"/>
  <c r="C7" i="10" s="1"/>
  <c r="B25" i="10"/>
  <c r="B27" i="10" s="1"/>
  <c r="H25" i="10"/>
  <c r="H27" i="10" s="1"/>
  <c r="E25" i="10"/>
  <c r="E27" i="10" s="1"/>
  <c r="O25" i="10"/>
  <c r="O27" i="10" s="1"/>
  <c r="J5" i="10"/>
  <c r="J7" i="10" s="1"/>
  <c r="S20" i="10"/>
  <c r="S22" i="10" s="1"/>
  <c r="I25" i="10"/>
  <c r="I27" i="10" s="1"/>
  <c r="B15" i="10"/>
  <c r="B17" i="10" s="1"/>
  <c r="C20" i="10"/>
  <c r="C22" i="10" s="1"/>
  <c r="L15" i="10"/>
  <c r="L17" i="10" s="1"/>
  <c r="I10" i="10"/>
  <c r="I12" i="10" s="1"/>
  <c r="B5" i="10"/>
  <c r="B7" i="10" s="1"/>
  <c r="N5" i="10"/>
  <c r="N7" i="10" s="1"/>
  <c r="B20" i="10"/>
  <c r="B22" i="10" s="1"/>
  <c r="N10" i="10"/>
  <c r="N12" i="10" s="1"/>
  <c r="D10" i="10"/>
  <c r="D12" i="10" s="1"/>
  <c r="B10" i="10"/>
  <c r="B12" i="10" s="1"/>
  <c r="M5" i="10"/>
  <c r="M7" i="10" s="1"/>
  <c r="U10" i="10"/>
  <c r="U12" i="10" s="1"/>
  <c r="T15" i="10"/>
  <c r="T17" i="10" s="1"/>
  <c r="H20" i="10"/>
  <c r="H22" i="10" s="1"/>
  <c r="S5" i="10"/>
  <c r="S7" i="10" s="1"/>
  <c r="D5" i="10"/>
  <c r="D7" i="10" s="1"/>
  <c r="H10" i="10"/>
  <c r="H12" i="10" s="1"/>
  <c r="J15" i="10"/>
  <c r="J17" i="10" s="1"/>
  <c r="U5" i="10"/>
  <c r="U7" i="10" s="1"/>
  <c r="S10" i="10"/>
  <c r="S12" i="10" s="1"/>
  <c r="I15" i="10"/>
  <c r="I17" i="10" s="1"/>
  <c r="O15" i="10"/>
  <c r="O17" i="10" s="1"/>
  <c r="T20" i="10"/>
  <c r="T22" i="10" s="1"/>
  <c r="M15" i="10"/>
  <c r="M17" i="10" s="1"/>
  <c r="N20" i="10"/>
  <c r="N22" i="10" s="1"/>
  <c r="D25" i="10"/>
  <c r="D27" i="10" s="1"/>
  <c r="E10" i="10"/>
  <c r="E12" i="10" s="1"/>
  <c r="G5" i="10"/>
  <c r="G7" i="10" s="1"/>
  <c r="S15" i="10"/>
  <c r="S17" i="10" s="1"/>
  <c r="D15" i="10"/>
  <c r="D17" i="10" s="1"/>
  <c r="G20" i="10"/>
  <c r="G22" i="10" s="1"/>
  <c r="U25" i="10"/>
  <c r="U27" i="10" s="1"/>
  <c r="S25" i="10"/>
  <c r="S27" i="10" s="1"/>
  <c r="L20" i="10"/>
  <c r="L22" i="10" s="1"/>
  <c r="N25" i="10"/>
  <c r="N27" i="10" s="1"/>
  <c r="I20" i="10"/>
  <c r="I22" i="10" s="1"/>
  <c r="J25" i="10"/>
  <c r="J27" i="10" s="1"/>
  <c r="U20" i="10"/>
  <c r="U22" i="10" s="1"/>
  <c r="M20" i="10"/>
  <c r="M22" i="10" s="1"/>
  <c r="C25" i="10"/>
  <c r="C27" i="10" s="1"/>
  <c r="G15" i="10"/>
  <c r="G17" i="10" s="1"/>
  <c r="O10" i="10"/>
  <c r="O12" i="10" s="1"/>
  <c r="I5" i="10"/>
  <c r="I7" i="10" s="1"/>
  <c r="E32" i="10" l="1"/>
  <c r="E34" i="10" s="1"/>
  <c r="O42" i="10"/>
  <c r="O44" i="10" s="1"/>
  <c r="I37" i="10"/>
  <c r="I39" i="10" s="1"/>
  <c r="G42" i="10"/>
  <c r="G44" i="10" s="1"/>
  <c r="J47" i="10"/>
  <c r="J49" i="10" s="1"/>
  <c r="C37" i="10"/>
  <c r="C39" i="10" s="1"/>
  <c r="G52" i="10"/>
  <c r="G54" i="10" s="1"/>
  <c r="O52" i="10"/>
  <c r="O54" i="10" s="1"/>
  <c r="E37" i="10"/>
  <c r="E39" i="10" s="1"/>
  <c r="B47" i="10"/>
  <c r="B49" i="10" s="1"/>
  <c r="J32" i="10"/>
  <c r="J34" i="10" s="1"/>
  <c r="H47" i="10"/>
  <c r="H49" i="10" s="1"/>
  <c r="D32" i="10"/>
  <c r="D34" i="10" s="1"/>
  <c r="E42" i="10"/>
  <c r="E44" i="10" s="1"/>
  <c r="D42" i="10"/>
  <c r="D44" i="10" s="1"/>
  <c r="I52" i="10"/>
  <c r="I54" i="10" s="1"/>
  <c r="E47" i="10"/>
  <c r="E49" i="10" s="1"/>
  <c r="I47" i="10"/>
  <c r="I49" i="10" s="1"/>
  <c r="J37" i="10"/>
  <c r="J39" i="10" s="1"/>
  <c r="B37" i="10"/>
  <c r="B39" i="10" s="1"/>
  <c r="M47" i="10"/>
  <c r="M49" i="10" s="1"/>
  <c r="Q37" i="10"/>
  <c r="Q39" i="10" s="1"/>
  <c r="O47" i="10"/>
  <c r="O49" i="10" s="1"/>
  <c r="C47" i="10"/>
  <c r="C49" i="10" s="1"/>
  <c r="N37" i="10"/>
  <c r="N39" i="10" s="1"/>
  <c r="L32" i="10"/>
  <c r="L34" i="10" s="1"/>
  <c r="H37" i="10"/>
  <c r="H39" i="10" s="1"/>
  <c r="Q32" i="10"/>
  <c r="Q34" i="10" s="1"/>
  <c r="Q42" i="10"/>
  <c r="Q44" i="10" s="1"/>
  <c r="B52" i="10"/>
  <c r="B54" i="10" s="1"/>
  <c r="M52" i="10"/>
  <c r="M54" i="10" s="1"/>
  <c r="I32" i="10"/>
  <c r="I34" i="10" s="1"/>
  <c r="N52" i="10"/>
  <c r="N54" i="10" s="1"/>
  <c r="J42" i="10"/>
  <c r="J44" i="10" s="1"/>
  <c r="B42" i="10"/>
  <c r="B44" i="10" s="1"/>
  <c r="Q52" i="10"/>
  <c r="Q54" i="10" s="1"/>
  <c r="M37" i="10"/>
  <c r="M39" i="10" s="1"/>
  <c r="N32" i="10"/>
  <c r="N34" i="10" s="1"/>
  <c r="Q47" i="10"/>
  <c r="Q49" i="10" s="1"/>
  <c r="D37" i="10"/>
  <c r="D39" i="10" s="1"/>
  <c r="N47" i="10"/>
  <c r="N49" i="10" s="1"/>
  <c r="H52" i="10"/>
  <c r="H54" i="10" s="1"/>
  <c r="G47" i="10"/>
  <c r="G49" i="10" s="1"/>
  <c r="L47" i="10"/>
  <c r="L49" i="10" s="1"/>
  <c r="C42" i="10"/>
  <c r="C44" i="10" s="1"/>
  <c r="E52" i="10"/>
  <c r="E54" i="10" s="1"/>
  <c r="C32" i="10"/>
  <c r="C34" i="10" s="1"/>
  <c r="D52" i="10"/>
  <c r="D54" i="10" s="1"/>
  <c r="M42" i="10"/>
  <c r="M44" i="10" s="1"/>
  <c r="G32" i="10"/>
  <c r="G34" i="10" s="1"/>
  <c r="O32" i="10"/>
  <c r="O34" i="10" s="1"/>
  <c r="D47" i="10"/>
  <c r="D49" i="10" s="1"/>
  <c r="J52" i="10"/>
  <c r="J54" i="10" s="1"/>
  <c r="I42" i="10"/>
  <c r="I44" i="10" s="1"/>
  <c r="B32" i="10"/>
  <c r="B34" i="10" s="1"/>
  <c r="G37" i="10"/>
  <c r="G39" i="10" s="1"/>
  <c r="N42" i="10"/>
  <c r="N44" i="10" s="1"/>
  <c r="L37" i="10"/>
  <c r="L39" i="10" s="1"/>
  <c r="L52" i="10"/>
  <c r="L54" i="10" s="1"/>
  <c r="C52" i="10"/>
  <c r="C54" i="10" s="1"/>
  <c r="L42" i="10"/>
  <c r="L44" i="10" s="1"/>
  <c r="H32" i="10"/>
  <c r="H34" i="10" s="1"/>
  <c r="H42" i="10"/>
  <c r="H44" i="10" s="1"/>
  <c r="M32" i="10"/>
  <c r="M34" i="10" s="1"/>
  <c r="O37" i="10"/>
  <c r="O39" i="10" s="1"/>
  <c r="B74" i="10" l="1"/>
  <c r="B76" i="10" s="1"/>
</calcChain>
</file>

<file path=xl/sharedStrings.xml><?xml version="1.0" encoding="utf-8"?>
<sst xmlns="http://schemas.openxmlformats.org/spreadsheetml/2006/main" count="968" uniqueCount="213">
  <si>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</si>
  <si>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</si>
  <si>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</si>
  <si>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</si>
  <si>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</si>
  <si>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</si>
  <si>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</si>
  <si>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</si>
  <si>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</si>
  <si>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</si>
  <si>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</si>
  <si>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</si>
  <si>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</si>
  <si>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</si>
  <si>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</si>
  <si>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</si>
  <si>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</si>
  <si>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</si>
  <si>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</si>
  <si>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</si>
  <si>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Net interest margin</t>
  </si>
  <si>
    <t>Cost-Income ratio</t>
  </si>
  <si>
    <t>Risk Costs / interest bearing assets</t>
  </si>
  <si>
    <t>Leverage ratio (FL)</t>
  </si>
  <si>
    <t>Liquidity coverage ratio (LCR)</t>
  </si>
  <si>
    <t>NPL ratio</t>
  </si>
  <si>
    <t>Common Equity Tier 1 capital ratio (FL)</t>
  </si>
  <si>
    <t>BAWAG Group - Key Financial data &amp; ratios</t>
  </si>
  <si>
    <t>latest update:</t>
  </si>
  <si>
    <t>Key Financial data &amp; ratios</t>
  </si>
  <si>
    <t>Income statement</t>
  </si>
  <si>
    <t>Balance sheet</t>
  </si>
  <si>
    <t>Segment view</t>
  </si>
  <si>
    <t>BAWAG Group Analyst Sheet (quarterly data)</t>
  </si>
  <si>
    <t>Interest income</t>
  </si>
  <si>
    <t>Interest expense</t>
  </si>
  <si>
    <t>Dividend income</t>
  </si>
  <si>
    <t>Fee and commission income</t>
  </si>
  <si>
    <t>Fee and commission expenses</t>
  </si>
  <si>
    <t>Operating profit</t>
  </si>
  <si>
    <t>Share of the profit or loss of associates accounted for using the equity method</t>
  </si>
  <si>
    <t>Profit after tax</t>
  </si>
  <si>
    <t>Non-controlling interests</t>
  </si>
  <si>
    <t>BAWAG Group - Income Statement</t>
  </si>
  <si>
    <t>BAWAG Group - Balance Sheet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</si>
  <si>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</si>
  <si>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</si>
  <si>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</si>
  <si>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</si>
  <si>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</si>
  <si>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</si>
  <si>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</si>
  <si>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</si>
  <si>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</si>
  <si>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</si>
  <si>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</si>
  <si>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</si>
  <si>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</si>
  <si>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</si>
  <si>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</si>
  <si>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</si>
  <si>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</si>
  <si>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</si>
  <si>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</si>
  <si>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</si>
  <si>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</si>
  <si>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</si>
  <si>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</si>
  <si>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</si>
  <si>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BAWAG Group - segment view</t>
  </si>
  <si>
    <t>Income metrics</t>
  </si>
  <si>
    <t>Key ratios</t>
  </si>
  <si>
    <t>Business volumes</t>
  </si>
  <si>
    <t>Assets</t>
  </si>
  <si>
    <t>Q1</t>
  </si>
  <si>
    <t>Q2</t>
  </si>
  <si>
    <t>Q3</t>
  </si>
  <si>
    <t>Q4</t>
  </si>
  <si>
    <t>2017</t>
  </si>
  <si>
    <t>2018</t>
  </si>
  <si>
    <t>Mar</t>
  </si>
  <si>
    <t>Jun</t>
  </si>
  <si>
    <t>Sep</t>
  </si>
  <si>
    <t>Dec</t>
  </si>
  <si>
    <t>Financial liabilities associated with transferred assets</t>
  </si>
  <si>
    <t>Fair value through OCI</t>
  </si>
  <si>
    <t>At amortised cost</t>
  </si>
  <si>
    <t>Corporate Center</t>
  </si>
  <si>
    <t>File optimised for data processing, not printing. If entire columns contain zero values; null or #NV, data is not available.</t>
  </si>
  <si>
    <t>Common Equity Tier 1 capital</t>
  </si>
  <si>
    <t>Closing price multiplied by the number of shares outstanding</t>
  </si>
  <si>
    <t xml:space="preserve">Market capitalization </t>
  </si>
  <si>
    <t>Price/tangible book ratio</t>
  </si>
  <si>
    <t>Price/book ratio</t>
  </si>
  <si>
    <t xml:space="preserve">Book value per share </t>
  </si>
  <si>
    <t xml:space="preserve">Pre-tax earnings per share </t>
  </si>
  <si>
    <t>Market capitalization (EUR billion)</t>
  </si>
  <si>
    <t>Shares outstanding  at the end of the period</t>
  </si>
  <si>
    <t>Closing price (EUR)</t>
  </si>
  <si>
    <t>Share price low (EUR, close)</t>
  </si>
  <si>
    <t>Share price high (EUR, close)</t>
  </si>
  <si>
    <t>Book value per share (EUR)</t>
  </si>
  <si>
    <t>Share &amp; stock market data</t>
  </si>
  <si>
    <t>BG T02 (Key financials)</t>
  </si>
  <si>
    <t>BG T03 (P&amp;L)</t>
  </si>
  <si>
    <t>BG T04 (Balance Sheet)</t>
  </si>
  <si>
    <t>BG T05 (Segments)</t>
  </si>
  <si>
    <t>BG T01 (share)</t>
  </si>
  <si>
    <t>Definitions</t>
  </si>
  <si>
    <t>Customer loans</t>
  </si>
  <si>
    <t>Tax rate</t>
  </si>
  <si>
    <t>Operating expenses / operating income</t>
  </si>
  <si>
    <t>Risk-weighted assts</t>
  </si>
  <si>
    <t>Based on IFRS CRR regulatory figures (BAWAG Group, fully loaded)</t>
  </si>
  <si>
    <t>Liquid assets / net liquidity outflows (calculation according to CRR)</t>
  </si>
  <si>
    <t>Common Equity Tier 1 (CET1) capital / total exposure (calculation according to CRR)</t>
  </si>
  <si>
    <t>Figures could be slightly different from financial report and presentation due to roundings</t>
  </si>
  <si>
    <t>Note: Due to the application of IFRS 9 from 1 January 2018 and the decision to not restate the accounts, as permitted in the regulations, the balance sheet from the first quarter 2018 is not comparable with previous reporting periods. The 2017 accounts have been reorganized in accordance with the new aims and valuation methods.</t>
  </si>
  <si>
    <t>Disclaimer</t>
  </si>
  <si>
    <t>Cost-income ratio</t>
  </si>
  <si>
    <t>FY</t>
  </si>
  <si>
    <t>BAWAG Group AG</t>
  </si>
  <si>
    <t>BAWAG Group AG - Definitions</t>
  </si>
  <si>
    <t>Common Equity Tier 1 (CET1) capital / risk-weighted assets</t>
  </si>
  <si>
    <t>Leverage ratio</t>
  </si>
  <si>
    <t xml:space="preserve">Net interest income / average interest-bearing assets </t>
  </si>
  <si>
    <t>Non-performing loans (NPLs) / exposure; as of June 2017, the ratio’s denominator was changed from loans and receivables (incl. provisions) to exposure in line with regulatory requirements and applied retroactively</t>
  </si>
  <si>
    <t>Net profit / average IFRS equity excl. AT1 capital – average equity based on 1 January 2018 due to IFRS 9 implementation</t>
  </si>
  <si>
    <t>Net profit / average IFRS tangible equity excl. AT1 capital – average equity based on 1 January 2018 due to IFRS 9 implementation</t>
  </si>
  <si>
    <t>Risk costs / interest-bearing assets; (risk cost ratio)</t>
  </si>
  <si>
    <t>Provisions and loan loss provisions, impairment losses and operational risk (total risk costs) / average interest bearing assets</t>
  </si>
  <si>
    <t>Market capitalization / IFRS equity excl. AT1 capital</t>
  </si>
  <si>
    <t>Market capitalization / IFRS tangible equity excl. AT1 capital</t>
  </si>
  <si>
    <t xml:space="preserve">IFRS equity excl. AT1 capital / number of outstanding shares </t>
  </si>
  <si>
    <t>Income taxes / profit before tax</t>
  </si>
  <si>
    <t>Interest-bearing assets</t>
  </si>
  <si>
    <t>Financial assets + Assets at amortized cost – Assets at central banks</t>
  </si>
  <si>
    <t xml:space="preserve">Average interest-bearing assets </t>
  </si>
  <si>
    <t>Average of month-end interest-bearing assets within the quarter or the year respectively</t>
  </si>
  <si>
    <t>AT1 capital</t>
  </si>
  <si>
    <t>Customer deposits</t>
  </si>
  <si>
    <t>Own issues</t>
  </si>
  <si>
    <t>Own issues and other liabilities</t>
  </si>
  <si>
    <t>Other liabilities</t>
  </si>
  <si>
    <t>Liabilities</t>
  </si>
  <si>
    <t>Tangible book value per share (EUR)</t>
  </si>
  <si>
    <t>Valuation adjustment on interest rate
risk hedged portfolios</t>
  </si>
  <si>
    <t>Dividend per share (EUR)</t>
  </si>
  <si>
    <t>Retail &amp; SME</t>
  </si>
  <si>
    <t>Corporates &amp; Public</t>
  </si>
  <si>
    <t>Treasury</t>
  </si>
  <si>
    <t>DACH</t>
  </si>
  <si>
    <t>Austria</t>
  </si>
  <si>
    <t>Total</t>
  </si>
  <si>
    <t>Corporates &amp; Public Sector</t>
  </si>
  <si>
    <t>Bawag Group</t>
  </si>
  <si>
    <t>Net interest income + Net fee and commission income</t>
  </si>
  <si>
    <t>T05</t>
  </si>
  <si>
    <t>Delta</t>
  </si>
  <si>
    <t>T03</t>
  </si>
  <si>
    <t>2019</t>
  </si>
  <si>
    <t>Risk Costs / interest-bearing assets</t>
  </si>
  <si>
    <t>Return on tangible common equity</t>
  </si>
  <si>
    <t>Germany/CH</t>
  </si>
  <si>
    <t>BAWAG Group - Assets split by country / region</t>
  </si>
  <si>
    <t>T06a</t>
  </si>
  <si>
    <t>T06b</t>
  </si>
  <si>
    <t>T04</t>
  </si>
  <si>
    <t>Asset walk</t>
  </si>
  <si>
    <t>BAWAG Group - Assets split by segments</t>
  </si>
  <si>
    <t>Housing loans</t>
  </si>
  <si>
    <t>Corporate lending</t>
  </si>
  <si>
    <t>Public clients</t>
  </si>
  <si>
    <t>T08</t>
  </si>
  <si>
    <t>Assets by country</t>
  </si>
  <si>
    <t>BG T08 (Definitions)</t>
  </si>
  <si>
    <t>BG T09 (Disclaimer)</t>
  </si>
  <si>
    <t>Geographical view - Assets</t>
  </si>
  <si>
    <t>Return on common equity</t>
  </si>
  <si>
    <t>Asset backed lending</t>
  </si>
  <si>
    <t>Product &amp; Portfolio view - Assets</t>
  </si>
  <si>
    <t>After-tax diluted earnings per share</t>
  </si>
  <si>
    <t>Common equity</t>
  </si>
  <si>
    <t>Tangible common equity</t>
  </si>
  <si>
    <t>BG T06 (Geographical split - Assets)</t>
  </si>
  <si>
    <r>
      <t>Pre-tax diluted earnings per share (EUR)</t>
    </r>
    <r>
      <rPr>
        <vertAlign val="superscript"/>
        <sz val="8"/>
        <rFont val="Segoe UI"/>
        <family val="2"/>
      </rPr>
      <t xml:space="preserve"> 2)</t>
    </r>
  </si>
  <si>
    <t>Own funds</t>
  </si>
  <si>
    <t>Credit risk</t>
  </si>
  <si>
    <t>Market risk</t>
  </si>
  <si>
    <t>Operational risk</t>
  </si>
  <si>
    <t>Total Risk-weighted assets</t>
  </si>
  <si>
    <t>Total capital ratio</t>
  </si>
  <si>
    <t>NPL volume</t>
  </si>
  <si>
    <t>Off-Balance</t>
  </si>
  <si>
    <t>Net profit / weighted average number of shares outstanding</t>
  </si>
  <si>
    <t>Profit before tax / weighted average number of shares outstanding</t>
  </si>
  <si>
    <r>
      <rPr>
        <b/>
        <sz val="8"/>
        <color theme="1"/>
        <rFont val="Segoe UI"/>
        <family val="2"/>
      </rPr>
      <t>IMPORTANT DISCLAIMER:</t>
    </r>
    <r>
      <rPr>
        <sz val="8"/>
        <color theme="1"/>
        <rFont val="Segoe UI"/>
        <family val="2"/>
      </rPr>
      <t xml:space="preserve"> 
This document is prepared solely for the purpose of providing general information about BAWAG Group, Wiedner Gürtel 11, 1100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</si>
  <si>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BG T07 (Product split - Assets)</t>
  </si>
  <si>
    <t>Consumer and SME</t>
  </si>
  <si>
    <t>1) Portfolios comprised primarily of Swiss Franc, UK and French performing mortgages</t>
  </si>
  <si>
    <r>
      <t>Portfolios</t>
    </r>
    <r>
      <rPr>
        <vertAlign val="superscript"/>
        <sz val="8"/>
        <color theme="1"/>
        <rFont val="Segoe UI"/>
        <family val="2"/>
      </rPr>
      <t>1)</t>
    </r>
  </si>
  <si>
    <t>Western Europe / USA</t>
  </si>
  <si>
    <t>H1</t>
  </si>
  <si>
    <t>(Net profit – AT1 dividend) / weighted average number of shares outstanding</t>
  </si>
  <si>
    <t>(Profit before tax – AT1 dividend) / weighted average number of shares outstanding</t>
  </si>
  <si>
    <t>1) before deduction of AT1 dividend</t>
  </si>
  <si>
    <r>
      <t>After-tax diluted earnings per share (EUR)</t>
    </r>
    <r>
      <rPr>
        <vertAlign val="superscript"/>
        <sz val="8"/>
        <rFont val="Segoe UI"/>
        <family val="2"/>
      </rPr>
      <t xml:space="preserve"> 3)</t>
    </r>
  </si>
  <si>
    <t>2) after deduction of AT1 dividend</t>
  </si>
  <si>
    <t>3) according to IAS 33</t>
  </si>
  <si>
    <t>Weighted average diluted number of shares outstanding</t>
  </si>
  <si>
    <r>
      <t xml:space="preserve">Pre-tax diluted earnings per share (EUR) </t>
    </r>
    <r>
      <rPr>
        <vertAlign val="superscript"/>
        <sz val="8"/>
        <rFont val="Segoe UI"/>
        <family val="2"/>
      </rPr>
      <t>1)</t>
    </r>
  </si>
  <si>
    <r>
      <t xml:space="preserve">After-tax diluted earnings per share (EUR) </t>
    </r>
    <r>
      <rPr>
        <vertAlign val="superscript"/>
        <sz val="8"/>
        <rFont val="Segoe UI"/>
        <family val="2"/>
      </rPr>
      <t>1)</t>
    </r>
  </si>
  <si>
    <t>Othe refinancing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</si>
</sst>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809]dd\ mmmm\ yyyy"/>
    <numFmt numFmtId="170" formatCode="#,##0.0;\(#,##0.0\)"/>
    <numFmt numFmtId="171" formatCode="#,##0;\(#,##0\)"/>
    <numFmt numFmtId="172" formatCode="#,##0.0000"/>
    <numFmt numFmtId="173" formatCode="0.0%;\(0.0%\)"/>
    <numFmt numFmtId="174" formatCode="0.00%;\(0.00%\)"/>
    <numFmt numFmtId="175" formatCode="0.0"/>
    <numFmt numFmtId="176" formatCode="#,##0.0"/>
    <numFmt numFmtId="177" formatCode="[$-C07]d\ mmm\ yyyy;@"/>
    <numFmt numFmtId="178" formatCode="0.0_)\%;\(0.0\)\%;0.0_)\%;@_)_%"/>
    <numFmt numFmtId="179" formatCode="#,##0.0_)_%;\(#,##0.0\)_%;0.0_)_%;@_)_%"/>
    <numFmt numFmtId="180" formatCode="#,##0.0_);\(#,##0.0\)"/>
    <numFmt numFmtId="181" formatCode="#,##0.0_);\(#,##0.0\);#,##0.0_);@_)"/>
    <numFmt numFmtId="182" formatCode="&quot;$&quot;_(#,##0.00_);&quot;$&quot;\(#,##0.00\)"/>
    <numFmt numFmtId="183" formatCode="&quot;$&quot;_(#,##0.00_);&quot;$&quot;\(#,##0.00\);&quot;$&quot;_(0.00_);@_)"/>
    <numFmt numFmtId="184" formatCode="&quot;\&quot;_(#,##0.00_);&quot;\&quot;\(#,##0.00\);&quot;\&quot;_(0.00_);@_)"/>
    <numFmt numFmtId="185" formatCode="#,##0.00_);\(#,##0.00\);0.00_);@_)"/>
    <numFmt numFmtId="186" formatCode="&quot;£&quot;#,##0.00;\-&quot;£&quot;#,##0.00"/>
    <numFmt numFmtId="187" formatCode="#,##0.00_ ;[Red]\-#,##0.00;\-"/>
    <numFmt numFmtId="188" formatCode="\€_(#,##0.00_);\€\(#,##0.00\);\€_(0.00_);@_)"/>
    <numFmt numFmtId="189" formatCode="#,##0.0_)\x;\(#,##0.0\)\x"/>
    <numFmt numFmtId="190" formatCode="#,##0_)\x;\(#,##0\)\x;0_)\x;@_)_x"/>
    <numFmt numFmtId="191" formatCode="#,##0.0_)_x;\(#,##0.0\)_x"/>
    <numFmt numFmtId="192" formatCode="#,##0_)_x;\(#,##0\)_x;0_)_x;@_)_x"/>
    <numFmt numFmtId="193" formatCode="0.0_)\%;\(0.0\)\%"/>
    <numFmt numFmtId="194" formatCode="#,##0.0_)_%;\(#,##0.0\)_%"/>
    <numFmt numFmtId="195" formatCode="#,##0\ ;\(#,##0\)"/>
    <numFmt numFmtId="196" formatCode="#,##0.00,"/>
    <numFmt numFmtId="197" formatCode="#,##0,"/>
    <numFmt numFmtId="198" formatCode="#,##0.0;\-#,##0.0"/>
    <numFmt numFmtId="199" formatCode="mmm"/>
    <numFmt numFmtId="200" formatCode=";;;@"/>
    <numFmt numFmtId="201" formatCode="0.000_)"/>
    <numFmt numFmtId="202" formatCode="_-* #,##0\ _D_M_-;\-* #,##0\ _D_M_-;_-* &quot;-&quot;\ _D_M_-;_-@_-"/>
    <numFmt numFmtId="203" formatCode="_-&quot;£&quot;* #,##0.00_-;\-&quot;£&quot;* #,##0.00_-;_-&quot;£&quot;* &quot;-&quot;??_-;_-@_-"/>
    <numFmt numFmtId="204" formatCode="_-* #,##0\ &quot;DM&quot;_-;\-* #,##0\ &quot;DM&quot;_-;_-* &quot;-&quot;\ &quot;DM&quot;_-;_-@_-"/>
    <numFmt numFmtId="205" formatCode="_-&quot;öS&quot;\ * #,##0.00_-;\-&quot;öS&quot;\ * #,##0.00_-;_-&quot;öS&quot;\ * &quot;-&quot;??_-;_-@_-"/>
    <numFmt numFmtId="206" formatCode="mm/dd/yy;@"/>
    <numFmt numFmtId="207" formatCode="dd/mm/yy;@"/>
    <numFmt numFmtId="208" formatCode="dd\-mm\-yy"/>
    <numFmt numFmtId="209" formatCode="#,##0.000"/>
    <numFmt numFmtId="210" formatCode="_-[$€]\ * #,##0.00_-;\-[$€]\ * #,##0.00_-;_-[$€]\ * &quot;-&quot;??_-;_-@_-"/>
    <numFmt numFmtId="211" formatCode="_-* #,##0.00\ [$€]_-;\-* #,##0.00\ [$€]_-;_-* &quot;-&quot;??\ [$€]_-;_-@_-"/>
    <numFmt numFmtId="212" formatCode="#,##0.00_ ;\-#,##0.00\ "/>
    <numFmt numFmtId="213" formatCode="#\.##\.###"/>
    <numFmt numFmtId="214" formatCode="_(* #,##0_);_(* \(#,##0\);_(* &quot;-&quot;??_);_(@_)"/>
    <numFmt numFmtId="215" formatCode="_-* #,##0.00\ _D_M_-;\-* #,##0.00\ _D_M_-;_-* &quot;-&quot;??\ _D_M_-;_-@_-"/>
    <numFmt numFmtId="216" formatCode="#,###,;\-#,###,;0;\-"/>
    <numFmt numFmtId="217" formatCode="_-* #,##0.00_-;\-* #,##0.00_-;_-* \-??_-;_-@_-"/>
    <numFmt numFmtId="218" formatCode="_-&quot;£&quot;* #,##0_-;\-&quot;£&quot;* #,##0_-;_-&quot;£&quot;* &quot;-&quot;_-;_-@_-"/>
    <numFmt numFmtId="219" formatCode="0.00_)"/>
    <numFmt numFmtId="220" formatCode="#,##0\ \ \ \ \ "/>
    <numFmt numFmtId="221" formatCode="#,##0.0,\ \ \ \ \ "/>
    <numFmt numFmtId="222" formatCode="#,##0.0\ ;\(#,##0.0\)"/>
    <numFmt numFmtId="223" formatCode="\-###,###\-"/>
    <numFmt numFmtId="224" formatCode="_ * #,##0.00_ ;_ * \-#,##0.00_ ;_ * &quot;-&quot;??_ ;_ @_ "/>
    <numFmt numFmtId="225" formatCode="_ * #,##0_ ;_ * \-#,##0_ ;_ * &quot;-&quot;_ ;_ @_ "/>
    <numFmt numFmtId="226" formatCode="_-* #,##0.0_-;\-* #,##0.0_-;_-* &quot;-&quot;?_-;_-@_-"/>
    <numFmt numFmtId="227" formatCode="_-* #,##0_-;\-* #,##0_-;_-* &quot;-&quot;??_-;_-@_-"/>
  </numFmts>
  <fonts count="154">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color rgb="FFFF0000"/>
      <name val="Arial"/>
      <family val="2"/>
    </font>
    <font>
      <sz val="10"/>
      <name val="Segoe UI"/>
      <family val="2"/>
    </font>
    <font>
      <b/>
      <sz val="10"/>
      <name val="Segoe UI"/>
      <family val="2"/>
    </font>
    <font>
      <b/>
      <sz val="12"/>
      <color rgb="FFFF0000"/>
      <name val="Arial"/>
      <family val="2"/>
    </font>
    <font>
      <b/>
      <sz val="11"/>
      <name val="Segoe UI"/>
      <family val="2"/>
    </font>
    <font>
      <b/>
      <sz val="12"/>
      <name val="Segoe UI"/>
      <family val="2"/>
    </font>
    <font>
      <sz val="9"/>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
      <sz val="11"/>
      <color theme="0"/>
      <name val="Calibri"/>
      <family val="2"/>
      <scheme val="minor"/>
    </font>
    <font>
      <sz val="10"/>
      <name val="Times New Roman"/>
      <family val="1"/>
    </font>
    <font>
      <sz val="10"/>
      <name val="Geneva"/>
      <family val="2"/>
    </font>
    <font>
      <sz val="9"/>
      <name val="?? ??"/>
      <family val="1"/>
    </font>
    <font>
      <sz val="11"/>
      <name val="ＭＳ Ｐゴシック"/>
      <family val="3"/>
      <charset val="128"/>
    </font>
    <font>
      <sz val="10"/>
      <name val="Palatino"/>
    </font>
    <font>
      <sz val="10"/>
      <name val="Palatino"/>
      <family val="1"/>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ont>
    <font>
      <sz val="10"/>
      <name val="Book Antiqua"/>
      <family val="1"/>
    </font>
    <font>
      <u/>
      <sz val="10"/>
      <name val="Arial"/>
      <family val="2"/>
    </font>
    <font>
      <sz val="10"/>
      <color indexed="8"/>
      <name val="Arial"/>
      <family val="2"/>
    </font>
    <font>
      <sz val="11"/>
      <color indexed="8"/>
      <name val="Calibri"/>
      <family val="2"/>
    </font>
    <font>
      <b/>
      <sz val="9"/>
      <color indexed="27"/>
      <name val="Arial"/>
      <family val="2"/>
    </font>
    <font>
      <sz val="10"/>
      <color indexed="9"/>
      <name val="Arial"/>
      <family val="2"/>
    </font>
    <font>
      <sz val="11"/>
      <color indexed="9"/>
      <name val="Calibri"/>
      <family val="2"/>
    </font>
    <font>
      <sz val="8"/>
      <color theme="3"/>
      <name val="Tahoma"/>
      <family val="2"/>
    </font>
    <font>
      <b/>
      <sz val="12"/>
      <name val="Arial"/>
      <family val="2"/>
    </font>
    <font>
      <b/>
      <sz val="12"/>
      <color indexed="8"/>
      <name val="Arial"/>
      <family val="2"/>
    </font>
    <font>
      <b/>
      <sz val="11"/>
      <color indexed="63"/>
      <name val="Calibri"/>
      <family val="2"/>
    </font>
    <font>
      <sz val="10"/>
      <color indexed="20"/>
      <name val="Arial"/>
      <family val="2"/>
    </font>
    <font>
      <sz val="11"/>
      <color indexed="20"/>
      <name val="Calibri"/>
      <family val="2"/>
    </font>
    <font>
      <b/>
      <sz val="11"/>
      <color indexed="52"/>
      <name val="Calibri"/>
      <family val="2"/>
    </font>
    <font>
      <sz val="9"/>
      <color indexed="9"/>
      <name val="Tahoma"/>
      <family val="2"/>
    </font>
    <font>
      <sz val="10"/>
      <color theme="3"/>
      <name val="Tahoma"/>
      <family val="2"/>
    </font>
    <font>
      <b/>
      <sz val="10"/>
      <color theme="3"/>
      <name val="Tahoma"/>
      <family val="2"/>
    </font>
    <font>
      <b/>
      <sz val="10"/>
      <name val="Tahoma"/>
      <family val="2"/>
    </font>
    <font>
      <sz val="11"/>
      <color indexed="17"/>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sz val="10"/>
      <color indexed="8"/>
      <name val="Arial CE"/>
      <charset val="238"/>
    </font>
    <font>
      <sz val="11"/>
      <name val="Tms Rmn"/>
      <family val="1"/>
    </font>
    <font>
      <b/>
      <sz val="14"/>
      <color indexed="13"/>
      <name val="Arial"/>
      <family val="2"/>
    </font>
    <font>
      <b/>
      <sz val="9"/>
      <name val="Tahoma"/>
      <family val="2"/>
    </font>
    <font>
      <b/>
      <sz val="9"/>
      <color indexed="9"/>
      <name val="Tahoma"/>
      <family val="2"/>
    </font>
    <font>
      <sz val="11"/>
      <color indexed="62"/>
      <name val="Calibri"/>
      <family val="2"/>
    </font>
    <font>
      <b/>
      <sz val="11"/>
      <color indexed="56"/>
      <name val="Calibri"/>
      <family val="2"/>
    </font>
    <font>
      <b/>
      <sz val="11"/>
      <color indexed="8"/>
      <name val="Calibri"/>
      <family val="2"/>
    </font>
    <font>
      <i/>
      <sz val="11"/>
      <color indexed="23"/>
      <name val="Calibri"/>
      <family val="2"/>
    </font>
    <font>
      <sz val="11"/>
      <name val="Times New Roman"/>
      <family val="1"/>
    </font>
    <font>
      <i/>
      <sz val="10"/>
      <color indexed="23"/>
      <name val="Arial"/>
      <family val="2"/>
    </font>
    <font>
      <b/>
      <sz val="10"/>
      <color indexed="12"/>
      <name val="Helv"/>
    </font>
    <font>
      <b/>
      <sz val="11"/>
      <name val="Tahoma"/>
      <family val="2"/>
    </font>
    <font>
      <b/>
      <sz val="8"/>
      <color theme="3"/>
      <name val="Tahoma"/>
      <family val="2"/>
    </font>
    <font>
      <i/>
      <sz val="10"/>
      <name val="Tahoma"/>
      <family val="2"/>
    </font>
    <font>
      <sz val="10"/>
      <color indexed="17"/>
      <name val="Arial"/>
      <family val="2"/>
    </font>
    <font>
      <sz val="10"/>
      <name val="ＭＳ Ｐゴシック"/>
      <family val="3"/>
      <charset val="128"/>
    </font>
    <font>
      <b/>
      <sz val="15"/>
      <color indexed="56"/>
      <name val="Arial"/>
      <family val="2"/>
    </font>
    <font>
      <b/>
      <sz val="15"/>
      <color indexed="56"/>
      <name val="Calibri"/>
      <family val="2"/>
    </font>
    <font>
      <b/>
      <sz val="15"/>
      <color indexed="60"/>
      <name val="Calibri"/>
      <family val="2"/>
    </font>
    <font>
      <b/>
      <sz val="13"/>
      <color indexed="56"/>
      <name val="Arial"/>
      <family val="2"/>
    </font>
    <font>
      <b/>
      <sz val="13"/>
      <color indexed="56"/>
      <name val="Calibri"/>
      <family val="2"/>
    </font>
    <font>
      <b/>
      <sz val="13"/>
      <color indexed="60"/>
      <name val="Calibri"/>
      <family val="2"/>
    </font>
    <font>
      <b/>
      <sz val="11"/>
      <color indexed="56"/>
      <name val="Arial"/>
      <family val="2"/>
    </font>
    <font>
      <b/>
      <sz val="11"/>
      <color indexed="60"/>
      <name val="Calibri"/>
      <family val="2"/>
    </font>
    <font>
      <u/>
      <sz val="10"/>
      <color indexed="12"/>
      <name val="Arial"/>
      <family val="2"/>
    </font>
    <font>
      <u/>
      <sz val="10"/>
      <color theme="10"/>
      <name val="Arial"/>
      <family val="2"/>
    </font>
    <font>
      <u/>
      <sz val="8"/>
      <color theme="3"/>
      <name val="Tahoma"/>
      <family val="2"/>
    </font>
    <font>
      <sz val="8"/>
      <color theme="4" tint="-0.24994659260841701"/>
      <name val="Tahoma"/>
      <family val="2"/>
    </font>
    <font>
      <sz val="10"/>
      <color indexed="62"/>
      <name val="Arial"/>
      <family val="2"/>
    </font>
    <font>
      <b/>
      <i/>
      <sz val="9"/>
      <name val="Tahoma"/>
      <family val="2"/>
    </font>
    <font>
      <sz val="18"/>
      <name val="Times New Roman"/>
      <family val="1"/>
    </font>
    <font>
      <b/>
      <sz val="13"/>
      <name val="Times New Roman"/>
      <family val="1"/>
    </font>
    <font>
      <b/>
      <i/>
      <sz val="12"/>
      <name val="Times New Roman"/>
      <family val="1"/>
    </font>
    <font>
      <i/>
      <sz val="12"/>
      <name val="Times New Roman"/>
      <family val="1"/>
    </font>
    <font>
      <sz val="10"/>
      <color indexed="52"/>
      <name val="Arial"/>
      <family val="2"/>
    </font>
    <font>
      <b/>
      <sz val="10"/>
      <name val="Times New Roman"/>
      <family val="1"/>
    </font>
    <font>
      <sz val="12"/>
      <color indexed="56"/>
      <name val="Tahoma"/>
      <family val="2"/>
    </font>
    <font>
      <sz val="9"/>
      <name val="Univers (WN)"/>
    </font>
    <font>
      <sz val="11"/>
      <color indexed="60"/>
      <name val="Calibri"/>
      <family val="2"/>
    </font>
    <font>
      <sz val="8"/>
      <color indexed="8"/>
      <name val="MS Sans Serif"/>
      <family val="2"/>
    </font>
    <font>
      <b/>
      <i/>
      <sz val="16"/>
      <name val="Helv"/>
      <family val="2"/>
    </font>
    <font>
      <sz val="11"/>
      <name val="Univers 45 Light"/>
      <family val="2"/>
    </font>
    <font>
      <b/>
      <sz val="11"/>
      <name val="Univers 45 Light"/>
      <family val="2"/>
    </font>
    <font>
      <b/>
      <sz val="11"/>
      <color indexed="9"/>
      <name val="Univers 45 Light"/>
      <family val="2"/>
    </font>
    <font>
      <sz val="11"/>
      <name val="Univers 45 Light"/>
    </font>
    <font>
      <sz val="10"/>
      <color indexed="8"/>
      <name val="MS Sans Serif"/>
      <family val="2"/>
    </font>
    <font>
      <sz val="10"/>
      <name val="Arial CE"/>
      <charset val="238"/>
    </font>
    <font>
      <sz val="10"/>
      <name val="Times New Roman CE"/>
      <charset val="238"/>
    </font>
    <font>
      <b/>
      <sz val="10"/>
      <color indexed="63"/>
      <name val="Arial"/>
      <family val="2"/>
    </font>
    <font>
      <sz val="22"/>
      <name val="UBSHeadline"/>
      <family val="1"/>
    </font>
    <font>
      <b/>
      <sz val="10"/>
      <color indexed="56"/>
      <name val="Tahoma"/>
      <family val="2"/>
    </font>
    <font>
      <sz val="8"/>
      <color indexed="8"/>
      <name val="Tahoma"/>
      <family val="2"/>
    </font>
    <font>
      <sz val="10"/>
      <color indexed="39"/>
      <name val="Arial"/>
      <family val="2"/>
    </font>
    <font>
      <b/>
      <sz val="10"/>
      <color indexed="8"/>
      <name val="Arial"/>
      <family val="2"/>
    </font>
    <font>
      <b/>
      <sz val="16"/>
      <color indexed="23"/>
      <name val="Arial"/>
      <family val="2"/>
    </font>
    <font>
      <sz val="10"/>
      <color indexed="10"/>
      <name val="Arial"/>
      <family val="2"/>
    </font>
    <font>
      <sz val="11"/>
      <name val="Arial"/>
      <family val="2"/>
    </font>
    <font>
      <u/>
      <sz val="11"/>
      <name val="Arial"/>
      <family val="2"/>
    </font>
    <font>
      <sz val="10"/>
      <color theme="3"/>
      <name val="Webdings"/>
      <family val="1"/>
      <charset val="2"/>
    </font>
    <font>
      <b/>
      <sz val="12"/>
      <color indexed="8"/>
      <name val="Times New Roman"/>
      <family val="1"/>
    </font>
    <font>
      <sz val="10"/>
      <name val="Frutiger 45 Light"/>
      <family val="2"/>
    </font>
    <font>
      <sz val="12"/>
      <name val="Times New Roman"/>
      <family val="1"/>
    </font>
    <font>
      <sz val="11"/>
      <color indexed="10"/>
      <name val="Calibri"/>
      <family val="2"/>
    </font>
    <font>
      <sz val="11"/>
      <color theme="3"/>
      <name val="Calibri"/>
      <family val="2"/>
      <scheme val="minor"/>
    </font>
    <font>
      <b/>
      <sz val="16"/>
      <name val="Arial"/>
      <family val="2"/>
    </font>
    <font>
      <b/>
      <sz val="18"/>
      <color indexed="56"/>
      <name val="Cambria"/>
      <family val="2"/>
    </font>
    <font>
      <b/>
      <sz val="18"/>
      <color indexed="60"/>
      <name val="Cambria"/>
      <family val="2"/>
    </font>
    <font>
      <b/>
      <sz val="14"/>
      <color indexed="9"/>
      <name val="Arial"/>
      <family val="2"/>
    </font>
    <font>
      <sz val="8"/>
      <color indexed="36"/>
      <name val="Verdana"/>
      <family val="2"/>
    </font>
    <font>
      <u/>
      <sz val="11"/>
      <color indexed="12"/>
      <name val="ＭＳ Ｐゴシック"/>
      <family val="3"/>
      <charset val="128"/>
    </font>
    <font>
      <sz val="11"/>
      <name val="돋움"/>
      <family val="3"/>
      <charset val="129"/>
    </font>
    <font>
      <sz val="11"/>
      <name val="돋움"/>
      <charset val="129"/>
    </font>
    <font>
      <sz val="14"/>
      <name val="ＭＳ 明朝"/>
      <family val="1"/>
      <charset val="128"/>
    </font>
    <font>
      <sz val="9"/>
      <color indexed="8"/>
      <name val="ＭＳ Ｐゴシック"/>
      <family val="3"/>
      <charset val="128"/>
    </font>
    <font>
      <sz val="11"/>
      <color rgb="FFFF0000"/>
      <name val="Calibri"/>
      <family val="2"/>
      <scheme val="minor"/>
    </font>
    <font>
      <sz val="10"/>
      <color rgb="FFFF0000"/>
      <name val="Arial"/>
      <family val="2"/>
    </font>
    <font>
      <sz val="11"/>
      <name val="Calibri"/>
      <family val="2"/>
      <scheme val="minor"/>
    </font>
    <font>
      <sz val="8"/>
      <name val="Calibri"/>
      <family val="2"/>
      <scheme val="minor"/>
    </font>
    <font>
      <b/>
      <sz val="10"/>
      <color theme="1"/>
      <name val="Arial"/>
      <family val="2"/>
    </font>
    <font>
      <vertAlign val="superscript"/>
      <sz val="8"/>
      <name val="Segoe UI"/>
      <family val="2"/>
    </font>
    <font>
      <sz val="7"/>
      <name val="Segoe UI"/>
      <family val="2"/>
    </font>
    <font>
      <b/>
      <sz val="11"/>
      <color theme="1"/>
      <name val="Calibri"/>
      <family val="2"/>
      <scheme val="minor"/>
    </font>
    <font>
      <sz val="8"/>
      <color rgb="FFFF0000"/>
      <name val="Segoe UI"/>
      <family val="2"/>
    </font>
    <font>
      <b/>
      <sz val="11"/>
      <name val="Calibri"/>
      <family val="2"/>
      <scheme val="minor"/>
    </font>
    <font>
      <sz val="8"/>
      <color theme="0" tint="-0.499984740745262"/>
      <name val="Segoe UI"/>
      <family val="2"/>
    </font>
    <font>
      <vertAlign val="superscript"/>
      <sz val="8"/>
      <color theme="1"/>
      <name val="Segoe UI"/>
      <family val="2"/>
    </font>
    <font>
      <sz val="7"/>
      <color theme="1"/>
      <name val="Segoe UI"/>
      <family val="2"/>
    </font>
  </fonts>
  <fills count="8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2"/>
        <bgColor theme="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6"/>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5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rgb="FFF8F8F2"/>
        <bgColor indexed="64"/>
      </patternFill>
    </fill>
    <fill>
      <patternFill patternType="solid">
        <fgColor indexed="22"/>
      </patternFill>
    </fill>
    <fill>
      <patternFill patternType="solid">
        <fgColor indexed="9"/>
        <bgColor indexed="9"/>
      </patternFill>
    </fill>
    <fill>
      <patternFill patternType="solid">
        <fgColor indexed="27"/>
        <bgColor indexed="64"/>
      </patternFill>
    </fill>
    <fill>
      <patternFill patternType="solid">
        <fgColor indexed="43"/>
        <bgColor indexed="64"/>
      </patternFill>
    </fill>
    <fill>
      <patternFill patternType="solid">
        <fgColor rgb="FF000000"/>
        <bgColor indexed="64"/>
      </patternFill>
    </fill>
    <fill>
      <patternFill patternType="solid">
        <fgColor indexed="55"/>
      </patternFill>
    </fill>
    <fill>
      <patternFill patternType="solid">
        <fgColor indexed="12"/>
      </patternFill>
    </fill>
    <fill>
      <patternFill patternType="solid">
        <fgColor indexed="9"/>
        <bgColor indexed="18"/>
      </patternFill>
    </fill>
    <fill>
      <patternFill patternType="solid">
        <fgColor indexed="18"/>
        <bgColor indexed="18"/>
      </patternFill>
    </fill>
    <fill>
      <patternFill patternType="solid">
        <fgColor indexed="31"/>
        <bgColor indexed="64"/>
      </patternFill>
    </fill>
    <fill>
      <patternFill patternType="solid">
        <fgColor indexed="27"/>
        <bgColor indexed="27"/>
      </patternFill>
    </fill>
    <fill>
      <patternFill patternType="solid">
        <fgColor indexed="62"/>
        <bgColor indexed="64"/>
      </patternFill>
    </fill>
    <fill>
      <patternFill patternType="solid">
        <fgColor indexed="26"/>
        <bgColor indexed="26"/>
      </patternFill>
    </fill>
    <fill>
      <patternFill patternType="solid">
        <fgColor indexed="29"/>
        <bgColor indexed="64"/>
      </patternFill>
    </fill>
    <fill>
      <patternFill patternType="solid">
        <fgColor indexed="24"/>
        <bgColor indexed="64"/>
      </patternFill>
    </fill>
    <fill>
      <patternFill patternType="solid">
        <fgColor indexed="26"/>
      </patternFill>
    </fill>
    <fill>
      <patternFill patternType="solid">
        <fgColor indexed="56"/>
        <bgColor indexed="56"/>
      </patternFill>
    </fill>
    <fill>
      <patternFill patternType="solid">
        <fgColor indexed="62"/>
        <bgColor indexed="12"/>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patternFill>
    </fill>
    <fill>
      <patternFill patternType="solid">
        <fgColor rgb="FFEAF0F6"/>
        <bgColor indexed="64"/>
      </patternFill>
    </fill>
    <fill>
      <patternFill patternType="solid">
        <fgColor theme="2"/>
        <bgColor indexed="26"/>
      </patternFill>
    </fill>
    <fill>
      <patternFill patternType="solid">
        <fgColor indexed="12"/>
        <bgColor indexed="64"/>
      </patternFill>
    </fill>
  </fills>
  <borders count="153">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right style="thin">
        <color indexed="9"/>
      </right>
      <top style="thin">
        <color indexed="9"/>
      </top>
      <bottom style="thin">
        <color indexed="55"/>
      </bottom>
      <diagonal/>
    </border>
    <border>
      <left style="thick">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style="thick">
        <color indexed="9"/>
      </left>
      <right/>
      <top style="thick">
        <color indexed="9"/>
      </top>
      <bottom style="thin">
        <color indexed="9"/>
      </bottom>
      <diagonal/>
    </border>
    <border>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theme="0"/>
      </right>
      <top style="thin">
        <color indexed="9"/>
      </top>
      <bottom style="thin">
        <color indexed="9"/>
      </bottom>
      <diagonal/>
    </border>
    <border>
      <left style="thin">
        <color indexed="9"/>
      </left>
      <right style="thick">
        <color indexed="9"/>
      </right>
      <top style="thin">
        <color indexed="55"/>
      </top>
      <bottom style="thin">
        <color theme="0" tint="-0.3499862666707357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ck">
        <color indexed="9"/>
      </left>
      <right style="thick">
        <color theme="0"/>
      </right>
      <top style="thin">
        <color indexed="55"/>
      </top>
      <bottom style="thin">
        <color indexed="55"/>
      </bottom>
      <diagonal/>
    </border>
    <border>
      <left style="thin">
        <color indexed="9"/>
      </left>
      <right style="thin">
        <color indexed="9"/>
      </right>
      <top style="thin">
        <color indexed="9"/>
      </top>
      <bottom style="thin">
        <color indexed="9"/>
      </bottom>
      <diagonal/>
    </border>
    <border>
      <left style="thick">
        <color indexed="9"/>
      </left>
      <right style="thick">
        <color theme="0"/>
      </right>
      <top style="thin">
        <color indexed="9"/>
      </top>
      <bottom style="thin">
        <color indexed="9"/>
      </bottom>
      <diagonal/>
    </border>
    <border>
      <left style="thick">
        <color indexed="9"/>
      </left>
      <right style="thick">
        <color theme="0"/>
      </right>
      <top style="thin">
        <color indexed="9"/>
      </top>
      <bottom style="thin">
        <color indexed="55"/>
      </bottom>
      <diagonal/>
    </border>
    <border>
      <left/>
      <right/>
      <top style="thin">
        <color theme="0" tint="-0.34998626667073579"/>
      </top>
      <bottom style="thin">
        <color theme="0" tint="-0.34998626667073579"/>
      </bottom>
      <diagonal/>
    </border>
    <border>
      <left style="medium">
        <color theme="0"/>
      </left>
      <right/>
      <top/>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right style="medium">
        <color theme="0"/>
      </right>
      <top/>
      <bottom/>
      <diagonal/>
    </border>
    <border>
      <left style="thick">
        <color theme="0"/>
      </left>
      <right/>
      <top style="thin">
        <color indexed="55"/>
      </top>
      <bottom style="thin">
        <color indexed="55"/>
      </bottom>
      <diagonal/>
    </border>
    <border>
      <left style="thin">
        <color theme="0"/>
      </left>
      <right/>
      <top style="thick">
        <color indexed="9"/>
      </top>
      <bottom style="thin">
        <color indexed="9"/>
      </bottom>
      <diagonal/>
    </border>
    <border>
      <left/>
      <right/>
      <top style="thin">
        <color indexed="9"/>
      </top>
      <bottom style="thin">
        <color indexed="9"/>
      </bottom>
      <diagonal/>
    </border>
    <border>
      <left/>
      <right style="thick">
        <color indexed="9"/>
      </right>
      <top style="thin">
        <color indexed="9"/>
      </top>
      <bottom style="thin">
        <color indexed="9"/>
      </bottom>
      <diagonal/>
    </border>
    <border>
      <left/>
      <right/>
      <top style="thin">
        <color indexed="55"/>
      </top>
      <bottom style="thin">
        <color indexed="55"/>
      </bottom>
      <diagonal/>
    </border>
    <border>
      <left/>
      <right style="thin">
        <color theme="0"/>
      </right>
      <top style="thin">
        <color indexed="55"/>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style="dotted">
        <color indexed="55"/>
      </top>
      <bottom style="dotted">
        <color indexed="55"/>
      </bottom>
      <diagonal/>
    </border>
    <border>
      <left style="thin">
        <color theme="0"/>
      </left>
      <right style="thin">
        <color theme="0"/>
      </right>
      <top/>
      <bottom style="thick">
        <color theme="1" tint="0.499984740745262"/>
      </bottom>
      <diagonal/>
    </border>
    <border>
      <left/>
      <right/>
      <top/>
      <bottom style="thin">
        <color theme="3" tint="0.79998168889431442"/>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top/>
      <bottom style="thick">
        <color theme="3" tint="0.39994506668294322"/>
      </bottom>
      <diagonal/>
    </border>
    <border>
      <left style="thin">
        <color indexed="23"/>
      </left>
      <right style="thin">
        <color indexed="23"/>
      </right>
      <top style="thin">
        <color indexed="23"/>
      </top>
      <bottom style="thin">
        <color indexed="23"/>
      </bottom>
      <diagonal/>
    </border>
    <border>
      <left style="dotted">
        <color indexed="64"/>
      </left>
      <right style="dotted">
        <color indexed="64"/>
      </right>
      <top style="hair">
        <color indexed="64"/>
      </top>
      <bottom style="hair">
        <color indexed="64"/>
      </bottom>
      <diagonal/>
    </border>
    <border>
      <left style="medium">
        <color indexed="55"/>
      </left>
      <right style="medium">
        <color indexed="55"/>
      </right>
      <top style="medium">
        <color indexed="55"/>
      </top>
      <bottom style="medium">
        <color indexed="55"/>
      </bottom>
      <diagonal/>
    </border>
    <border>
      <left style="thin">
        <color theme="0"/>
      </left>
      <right style="thin">
        <color theme="0"/>
      </right>
      <top/>
      <bottom style="thin">
        <color theme="3" tint="0.79998168889431442"/>
      </bottom>
      <diagonal/>
    </border>
    <border>
      <left style="thin">
        <color theme="0"/>
      </left>
      <right style="thin">
        <color theme="0"/>
      </right>
      <top/>
      <bottom style="thick">
        <color theme="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3"/>
      </left>
      <right style="double">
        <color indexed="23"/>
      </right>
      <top style="double">
        <color indexed="23"/>
      </top>
      <bottom style="double">
        <color indexed="23"/>
      </bottom>
      <diagonal/>
    </border>
    <border>
      <left style="thin">
        <color indexed="9"/>
      </left>
      <right/>
      <top style="dotted">
        <color indexed="55"/>
      </top>
      <bottom style="dotted">
        <color indexed="55"/>
      </bottom>
      <diagonal/>
    </border>
    <border>
      <left/>
      <right style="hair">
        <color indexed="64"/>
      </right>
      <top/>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thick">
        <color indexed="56"/>
      </bottom>
      <diagonal/>
    </border>
    <border>
      <left/>
      <right/>
      <top/>
      <bottom style="medium">
        <color indexed="30"/>
      </bottom>
      <diagonal/>
    </border>
    <border>
      <left/>
      <right/>
      <top/>
      <bottom style="medium">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theme="3"/>
      </bottom>
      <diagonal/>
    </border>
    <border>
      <left style="thin">
        <color theme="0"/>
      </left>
      <right style="thin">
        <color theme="0"/>
      </right>
      <top style="thin">
        <color theme="0"/>
      </top>
      <bottom style="thin">
        <color theme="0"/>
      </bottom>
      <diagonal/>
    </border>
    <border>
      <left style="thin">
        <color indexed="55"/>
      </left>
      <right style="thin">
        <color indexed="55"/>
      </right>
      <top style="dotted">
        <color indexed="55"/>
      </top>
      <bottom style="dotted">
        <color indexed="55"/>
      </bottom>
      <diagonal/>
    </border>
    <border>
      <left/>
      <right style="dotted">
        <color theme="0" tint="-0.34998626667073579"/>
      </right>
      <top style="dotted">
        <color theme="0" tint="-0.34998626667073579"/>
      </top>
      <bottom style="dotted">
        <color theme="0" tint="-0.34998626667073579"/>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theme="0"/>
      </left>
      <right style="thin">
        <color theme="0"/>
      </right>
      <top/>
      <bottom style="thin">
        <color theme="0"/>
      </bottom>
      <diagonal/>
    </border>
    <border>
      <left/>
      <right/>
      <top/>
      <bottom style="double">
        <color theme="3" tint="0.79998168889431442"/>
      </bottom>
      <diagonal/>
    </border>
    <border>
      <left/>
      <right/>
      <top style="thin">
        <color indexed="9"/>
      </top>
      <bottom style="dotted">
        <color indexed="22"/>
      </bottom>
      <diagonal/>
    </border>
    <border>
      <left/>
      <right/>
      <top/>
      <bottom style="medium">
        <color theme="3"/>
      </bottom>
      <diagonal/>
    </border>
    <border>
      <left style="thick">
        <color indexed="9"/>
      </left>
      <right/>
      <top/>
      <bottom style="thin">
        <color indexed="9"/>
      </bottom>
      <diagonal/>
    </border>
    <border>
      <left/>
      <right/>
      <top/>
      <bottom style="thin">
        <color indexed="9"/>
      </bottom>
      <diagonal/>
    </border>
    <border>
      <left style="thin">
        <color theme="0"/>
      </left>
      <right style="thin">
        <color theme="0"/>
      </right>
      <top style="thick">
        <color indexed="9"/>
      </top>
      <bottom style="thin">
        <color indexed="9"/>
      </bottom>
      <diagonal/>
    </border>
    <border>
      <left/>
      <right/>
      <top style="thin">
        <color theme="0" tint="-0.24994659260841701"/>
      </top>
      <bottom style="thin">
        <color theme="0" tint="-0.24994659260841701"/>
      </bottom>
      <diagonal/>
    </border>
    <border>
      <left style="thick">
        <color indexed="9"/>
      </left>
      <right/>
      <top style="thick">
        <color theme="0"/>
      </top>
      <bottom style="thin">
        <color indexed="9"/>
      </bottom>
      <diagonal/>
    </border>
    <border>
      <left/>
      <right/>
      <top style="thick">
        <color theme="0"/>
      </top>
      <bottom style="thin">
        <color indexed="9"/>
      </bottom>
      <diagonal/>
    </border>
    <border>
      <left style="thick">
        <color theme="0"/>
      </left>
      <right/>
      <top style="thin">
        <color indexed="9"/>
      </top>
      <bottom style="thin">
        <color indexed="55"/>
      </bottom>
      <diagonal/>
    </border>
    <border>
      <left style="thick">
        <color theme="0"/>
      </left>
      <right/>
      <top style="thin">
        <color indexed="9"/>
      </top>
      <bottom style="thin">
        <color indexed="9"/>
      </bottom>
      <diagonal/>
    </border>
    <border>
      <left style="thick">
        <color theme="0"/>
      </left>
      <right/>
      <top/>
      <bottom/>
      <diagonal/>
    </border>
    <border>
      <left style="thin">
        <color indexed="9"/>
      </left>
      <right style="thick">
        <color indexed="9"/>
      </right>
      <top style="thin">
        <color indexed="9"/>
      </top>
      <bottom style="thin">
        <color indexed="9"/>
      </bottom>
      <diagonal/>
    </border>
    <border>
      <left/>
      <right/>
      <top style="thin">
        <color indexed="55"/>
      </top>
      <bottom/>
      <diagonal/>
    </border>
    <border>
      <left style="thick">
        <color indexed="9"/>
      </left>
      <right style="thin">
        <color theme="0"/>
      </right>
      <top/>
      <bottom style="thin">
        <color indexed="9"/>
      </bottom>
      <diagonal/>
    </border>
    <border>
      <left/>
      <right style="thin">
        <color theme="0"/>
      </right>
      <top/>
      <bottom style="thin">
        <color indexed="9"/>
      </bottom>
      <diagonal/>
    </border>
    <border>
      <left style="thin">
        <color theme="0"/>
      </left>
      <right style="thin">
        <color theme="0"/>
      </right>
      <top/>
      <bottom style="thin">
        <color indexed="9"/>
      </bottom>
      <diagonal/>
    </border>
    <border>
      <left/>
      <right style="thin">
        <color theme="0"/>
      </right>
      <top style="thin">
        <color indexed="9"/>
      </top>
      <bottom/>
      <diagonal/>
    </border>
    <border>
      <left style="thin">
        <color theme="0"/>
      </left>
      <right style="thin">
        <color theme="0"/>
      </right>
      <top style="thin">
        <color indexed="9"/>
      </top>
      <bottom/>
      <diagonal/>
    </border>
    <border>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ck">
        <color indexed="9"/>
      </left>
      <right style="thin">
        <color theme="0"/>
      </right>
      <top style="thin">
        <color indexed="9"/>
      </top>
      <bottom/>
      <diagonal/>
    </border>
    <border>
      <left style="thick">
        <color indexed="9"/>
      </left>
      <right style="thin">
        <color theme="0"/>
      </right>
      <top style="thin">
        <color theme="0" tint="-0.499984740745262"/>
      </top>
      <bottom style="thin">
        <color theme="0" tint="-0.499984740745262"/>
      </bottom>
      <diagonal/>
    </border>
    <border>
      <left style="thick">
        <color indexed="9"/>
      </left>
      <right style="thick">
        <color theme="0"/>
      </right>
      <top style="thick">
        <color indexed="9"/>
      </top>
      <bottom style="thin">
        <color indexed="9"/>
      </bottom>
      <diagonal/>
    </border>
    <border>
      <left/>
      <right style="thick">
        <color theme="0"/>
      </right>
      <top/>
      <bottom/>
      <diagonal/>
    </border>
    <border>
      <left/>
      <right style="thick">
        <color theme="0"/>
      </right>
      <top style="thick">
        <color indexed="9"/>
      </top>
      <bottom style="thin">
        <color indexed="9"/>
      </bottom>
      <diagonal/>
    </border>
    <border>
      <left/>
      <right style="thick">
        <color theme="0"/>
      </right>
      <top style="thin">
        <color indexed="9"/>
      </top>
      <bottom style="thin">
        <color indexed="9"/>
      </bottom>
      <diagonal/>
    </border>
    <border>
      <left/>
      <right style="thick">
        <color theme="0"/>
      </right>
      <top style="thin">
        <color indexed="9"/>
      </top>
      <bottom style="thin">
        <color indexed="55"/>
      </bottom>
      <diagonal/>
    </border>
    <border>
      <left/>
      <right style="thick">
        <color theme="0"/>
      </right>
      <top style="thin">
        <color indexed="55"/>
      </top>
      <bottom style="thin">
        <color indexed="55"/>
      </bottom>
      <diagonal/>
    </border>
    <border>
      <left/>
      <right style="thick">
        <color theme="0"/>
      </right>
      <top style="thin">
        <color indexed="9"/>
      </top>
      <bottom/>
      <diagonal/>
    </border>
    <border>
      <left/>
      <right style="thick">
        <color theme="0"/>
      </right>
      <top style="thin">
        <color theme="0" tint="-0.499984740745262"/>
      </top>
      <bottom style="thin">
        <color theme="0" tint="-0.499984740745262"/>
      </bottom>
      <diagonal/>
    </border>
    <border>
      <left/>
      <right style="thick">
        <color theme="0"/>
      </right>
      <top/>
      <bottom style="thin">
        <color indexed="9"/>
      </bottom>
      <diagonal/>
    </border>
    <border>
      <left style="thick">
        <color indexed="9"/>
      </left>
      <right style="thick">
        <color theme="0"/>
      </right>
      <top style="thin">
        <color indexed="9"/>
      </top>
      <bottom/>
      <diagonal/>
    </border>
    <border>
      <left style="thick">
        <color indexed="9"/>
      </left>
      <right style="thick">
        <color theme="0"/>
      </right>
      <top style="thin">
        <color theme="0" tint="-0.499984740745262"/>
      </top>
      <bottom style="thin">
        <color theme="0" tint="-0.499984740745262"/>
      </bottom>
      <diagonal/>
    </border>
    <border>
      <left style="thick">
        <color indexed="9"/>
      </left>
      <right style="thick">
        <color theme="0"/>
      </right>
      <top/>
      <bottom style="thin">
        <color indexed="9"/>
      </bottom>
      <diagonal/>
    </border>
    <border>
      <left style="thin">
        <color theme="0"/>
      </left>
      <right style="thick">
        <color theme="0"/>
      </right>
      <top style="thin">
        <color indexed="9"/>
      </top>
      <bottom style="thin">
        <color indexed="9"/>
      </bottom>
      <diagonal/>
    </border>
    <border>
      <left style="thin">
        <color theme="0"/>
      </left>
      <right style="thick">
        <color theme="0"/>
      </right>
      <top style="thin">
        <color indexed="55"/>
      </top>
      <bottom style="thin">
        <color indexed="55"/>
      </bottom>
      <diagonal/>
    </border>
    <border>
      <left style="thin">
        <color theme="0"/>
      </left>
      <right style="thick">
        <color theme="0"/>
      </right>
      <top/>
      <bottom/>
      <diagonal/>
    </border>
    <border>
      <left style="thin">
        <color theme="0"/>
      </left>
      <right style="thick">
        <color theme="0"/>
      </right>
      <top style="thin">
        <color indexed="55"/>
      </top>
      <bottom style="thin">
        <color theme="0" tint="-0.34998626667073579"/>
      </bottom>
      <diagonal/>
    </border>
    <border>
      <left style="thick">
        <color theme="0"/>
      </left>
      <right/>
      <top/>
      <bottom style="thin">
        <color indexed="9"/>
      </bottom>
      <diagonal/>
    </border>
    <border>
      <left style="thick">
        <color theme="0"/>
      </left>
      <right style="thin">
        <color indexed="9"/>
      </right>
      <top style="thin">
        <color indexed="9"/>
      </top>
      <bottom style="thin">
        <color indexed="9"/>
      </bottom>
      <diagonal/>
    </border>
    <border>
      <left style="thick">
        <color theme="0"/>
      </left>
      <right style="thin">
        <color theme="0"/>
      </right>
      <top style="thin">
        <color indexed="9"/>
      </top>
      <bottom style="thin">
        <color indexed="55"/>
      </bottom>
      <diagonal/>
    </border>
    <border>
      <left style="thick">
        <color theme="0"/>
      </left>
      <right style="thin">
        <color theme="0"/>
      </right>
      <top style="thin">
        <color indexed="9"/>
      </top>
      <bottom style="thin">
        <color indexed="9"/>
      </bottom>
      <diagonal/>
    </border>
    <border>
      <left style="thick">
        <color theme="0"/>
      </left>
      <right style="thin">
        <color theme="0"/>
      </right>
      <top style="thin">
        <color indexed="55"/>
      </top>
      <bottom style="thin">
        <color indexed="55"/>
      </bottom>
      <diagonal/>
    </border>
    <border>
      <left style="thick">
        <color theme="0"/>
      </left>
      <right style="thin">
        <color theme="0"/>
      </right>
      <top/>
      <bottom/>
      <diagonal/>
    </border>
    <border>
      <left style="thick">
        <color theme="0"/>
      </left>
      <right style="thin">
        <color theme="0"/>
      </right>
      <top style="thin">
        <color indexed="55"/>
      </top>
      <bottom style="thin">
        <color theme="0" tint="-0.34998626667073579"/>
      </bottom>
      <diagonal/>
    </border>
    <border>
      <left style="thick">
        <color theme="0"/>
      </left>
      <right style="thick">
        <color theme="0"/>
      </right>
      <top/>
      <bottom/>
      <diagonal/>
    </border>
    <border>
      <left style="thick">
        <color theme="0"/>
      </left>
      <right style="thick">
        <color theme="0"/>
      </right>
      <top style="thin">
        <color indexed="9"/>
      </top>
      <bottom style="thin">
        <color indexed="9"/>
      </bottom>
      <diagonal/>
    </border>
    <border>
      <left style="thick">
        <color theme="0"/>
      </left>
      <right style="thick">
        <color theme="0"/>
      </right>
      <top style="thin">
        <color indexed="9"/>
      </top>
      <bottom style="thin">
        <color indexed="55"/>
      </bottom>
      <diagonal/>
    </border>
    <border>
      <left style="thick">
        <color theme="0"/>
      </left>
      <right style="thick">
        <color theme="0"/>
      </right>
      <top style="thin">
        <color indexed="55"/>
      </top>
      <bottom style="thin">
        <color indexed="55"/>
      </bottom>
      <diagonal/>
    </border>
    <border>
      <left/>
      <right style="thick">
        <color indexed="9"/>
      </right>
      <top style="thin">
        <color indexed="9"/>
      </top>
      <bottom style="thin">
        <color indexed="55"/>
      </bottom>
      <diagonal/>
    </border>
    <border>
      <left/>
      <right style="thick">
        <color indexed="9"/>
      </right>
      <top/>
      <bottom/>
      <diagonal/>
    </border>
    <border>
      <left/>
      <right style="thick">
        <color indexed="9"/>
      </right>
      <top style="thin">
        <color indexed="55"/>
      </top>
      <bottom style="thin">
        <color indexed="55"/>
      </bottom>
      <diagonal/>
    </border>
    <border>
      <left style="thick">
        <color indexed="9"/>
      </left>
      <right style="thick">
        <color theme="0"/>
      </right>
      <top/>
      <bottom style="thin">
        <color indexed="55"/>
      </bottom>
      <diagonal/>
    </border>
    <border>
      <left style="thick">
        <color indexed="9"/>
      </left>
      <right/>
      <top/>
      <bottom style="thin">
        <color indexed="55"/>
      </bottom>
      <diagonal/>
    </border>
    <border>
      <left style="thick">
        <color theme="0"/>
      </left>
      <right/>
      <top/>
      <bottom style="thin">
        <color indexed="55"/>
      </bottom>
      <diagonal/>
    </border>
    <border>
      <left/>
      <right style="thin">
        <color indexed="9"/>
      </right>
      <top style="thin">
        <color indexed="55"/>
      </top>
      <bottom style="thin">
        <color indexed="55"/>
      </bottom>
      <diagonal/>
    </border>
    <border>
      <left style="thick">
        <color theme="0"/>
      </left>
      <right/>
      <top style="thick">
        <color indexed="9"/>
      </top>
      <bottom style="thin">
        <color indexed="9"/>
      </bottom>
      <diagonal/>
    </border>
    <border>
      <left style="thick">
        <color theme="0"/>
      </left>
      <right/>
      <top style="thick">
        <color theme="0"/>
      </top>
      <bottom style="thin">
        <color indexed="9"/>
      </bottom>
      <diagonal/>
    </border>
    <border>
      <left style="thick">
        <color theme="0"/>
      </left>
      <right style="thick">
        <color theme="0"/>
      </right>
      <top/>
      <bottom style="thin">
        <color indexed="55"/>
      </bottom>
      <diagonal/>
    </border>
    <border>
      <left style="thin">
        <color theme="0"/>
      </left>
      <right style="thick">
        <color theme="0"/>
      </right>
      <top style="thick">
        <color indexed="9"/>
      </top>
      <bottom style="thin">
        <color indexed="9"/>
      </bottom>
      <diagonal/>
    </border>
    <border>
      <left/>
      <right style="thick">
        <color theme="0"/>
      </right>
      <top style="thin">
        <color theme="0" tint="-0.24994659260841701"/>
      </top>
      <bottom style="thin">
        <color theme="0" tint="-0.24994659260841701"/>
      </bottom>
      <diagonal/>
    </border>
    <border>
      <left style="thick">
        <color indexed="9"/>
      </left>
      <right style="thin">
        <color indexed="9"/>
      </right>
      <top style="thick">
        <color indexed="9"/>
      </top>
      <bottom style="thin">
        <color indexed="9"/>
      </bottom>
      <diagonal/>
    </border>
    <border>
      <left style="thin">
        <color indexed="9"/>
      </left>
      <right/>
      <top style="thick">
        <color indexed="9"/>
      </top>
      <bottom style="thin">
        <color indexed="9"/>
      </bottom>
      <diagonal/>
    </border>
    <border>
      <left/>
      <right style="thick">
        <color theme="0"/>
      </right>
      <top style="thin">
        <color indexed="55"/>
      </top>
      <bottom/>
      <diagonal/>
    </border>
    <border>
      <left/>
      <right style="thick">
        <color theme="0"/>
      </right>
      <top style="thick">
        <color theme="0"/>
      </top>
      <bottom style="thin">
        <color indexed="9"/>
      </bottom>
      <diagonal/>
    </border>
    <border>
      <left style="thick">
        <color theme="0"/>
      </left>
      <right style="thick">
        <color theme="0"/>
      </right>
      <top style="thin">
        <color indexed="55"/>
      </top>
      <bottom style="thin">
        <color theme="0" tint="-0.34998626667073579"/>
      </bottom>
      <diagonal/>
    </border>
    <border>
      <left style="thick">
        <color theme="0"/>
      </left>
      <right style="thick">
        <color theme="0"/>
      </right>
      <top style="thin">
        <color theme="0" tint="-0.24994659260841701"/>
      </top>
      <bottom style="thin">
        <color theme="0" tint="-0.24994659260841701"/>
      </bottom>
      <diagonal/>
    </border>
  </borders>
  <cellStyleXfs count="1755">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69" fontId="1" fillId="0" borderId="0"/>
    <xf numFmtId="0" fontId="1" fillId="0" borderId="0"/>
    <xf numFmtId="0" fontId="20" fillId="0" borderId="0" applyNumberFormat="0" applyFill="0" applyBorder="0" applyAlignment="0" applyProtection="0"/>
    <xf numFmtId="43" fontId="1" fillId="0" borderId="0" applyFont="0" applyFill="0" applyBorder="0" applyAlignment="0" applyProtection="0"/>
    <xf numFmtId="177" fontId="25" fillId="0" borderId="0">
      <alignment horizontal="center"/>
    </xf>
    <xf numFmtId="3" fontId="26" fillId="0" borderId="0" applyFont="0" applyBorder="0">
      <alignment horizontal="right"/>
    </xf>
    <xf numFmtId="9" fontId="1" fillId="0" borderId="0" applyFont="0" applyFill="0" applyBorder="0" applyAlignment="0" applyProtection="0"/>
    <xf numFmtId="168" fontId="1" fillId="0" borderId="0" applyFont="0" applyFill="0" applyBorder="0" applyAlignment="0"/>
    <xf numFmtId="10" fontId="1" fillId="0" borderId="0" applyFont="0" applyFill="0" applyBorder="0" applyAlignment="0"/>
    <xf numFmtId="3" fontId="26" fillId="0" borderId="0" applyFont="0" applyBorder="0">
      <alignment horizontal="right"/>
    </xf>
    <xf numFmtId="177" fontId="27" fillId="0" borderId="0">
      <alignment vertical="center"/>
    </xf>
    <xf numFmtId="178" fontId="28" fillId="0" borderId="0" applyFont="0" applyFill="0" applyBorder="0" applyAlignment="0" applyProtection="0"/>
    <xf numFmtId="179"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3" fontId="26" fillId="0" borderId="0" applyFont="0" applyBorder="0">
      <alignment horizontal="right"/>
    </xf>
    <xf numFmtId="0" fontId="2" fillId="19" borderId="0"/>
    <xf numFmtId="0" fontId="2" fillId="19" borderId="0"/>
    <xf numFmtId="0" fontId="2" fillId="19" borderId="0"/>
    <xf numFmtId="0" fontId="2" fillId="19" borderId="0"/>
    <xf numFmtId="177"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77" fontId="31" fillId="19" borderId="0"/>
    <xf numFmtId="177" fontId="32" fillId="19" borderId="0"/>
    <xf numFmtId="177" fontId="33" fillId="19" borderId="0"/>
    <xf numFmtId="177" fontId="33" fillId="19" borderId="0"/>
    <xf numFmtId="177" fontId="33" fillId="19" borderId="0"/>
    <xf numFmtId="177" fontId="33" fillId="19" borderId="0"/>
    <xf numFmtId="177" fontId="33" fillId="19" borderId="0"/>
    <xf numFmtId="177" fontId="33" fillId="19" borderId="0"/>
    <xf numFmtId="0" fontId="33" fillId="19" borderId="0"/>
    <xf numFmtId="177"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177" fontId="34" fillId="19" borderId="0"/>
    <xf numFmtId="177" fontId="35" fillId="19" borderId="0"/>
    <xf numFmtId="177" fontId="36" fillId="19" borderId="0"/>
    <xf numFmtId="0" fontId="36" fillId="19" borderId="0"/>
    <xf numFmtId="0" fontId="36" fillId="19" borderId="0"/>
    <xf numFmtId="180" fontId="2" fillId="0" borderId="0" applyFont="0" applyFill="0" applyBorder="0" applyAlignment="0" applyProtection="0"/>
    <xf numFmtId="181" fontId="2" fillId="0" borderId="0" applyFont="0" applyFill="0" applyBorder="0" applyAlignment="0" applyProtection="0"/>
    <xf numFmtId="181"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182" fontId="2" fillId="0" borderId="0" applyFont="0" applyFill="0" applyBorder="0" applyAlignment="0" applyProtection="0"/>
    <xf numFmtId="183" fontId="2" fillId="0" borderId="0" applyFont="0" applyFill="0" applyBorder="0" applyAlignment="0" applyProtection="0"/>
    <xf numFmtId="184" fontId="28" fillId="0" borderId="0" applyFont="0" applyFill="0" applyBorder="0" applyAlignment="0" applyProtection="0"/>
    <xf numFmtId="39" fontId="2" fillId="0" borderId="0" applyFont="0" applyFill="0" applyBorder="0" applyAlignment="0" applyProtection="0"/>
    <xf numFmtId="185" fontId="2" fillId="0" borderId="0" applyFont="0" applyFill="0" applyBorder="0" applyAlignment="0" applyProtection="0"/>
    <xf numFmtId="185" fontId="28" fillId="0" borderId="0" applyFont="0" applyFill="0" applyBorder="0" applyAlignment="0" applyProtection="0"/>
    <xf numFmtId="186" fontId="2" fillId="20" borderId="44"/>
    <xf numFmtId="186" fontId="2" fillId="20" borderId="44"/>
    <xf numFmtId="186" fontId="2" fillId="20" borderId="44"/>
    <xf numFmtId="186" fontId="2" fillId="20" borderId="44"/>
    <xf numFmtId="187"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7"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7" fontId="2" fillId="20" borderId="44"/>
    <xf numFmtId="187"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7"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6" fontId="2" fillId="20" borderId="44"/>
    <xf numFmtId="187" fontId="2" fillId="20" borderId="44"/>
    <xf numFmtId="187" fontId="2" fillId="20" borderId="44"/>
    <xf numFmtId="186" fontId="2" fillId="20" borderId="44"/>
    <xf numFmtId="187" fontId="2" fillId="20" borderId="44"/>
    <xf numFmtId="187" fontId="2" fillId="20" borderId="44"/>
    <xf numFmtId="187" fontId="2" fillId="20" borderId="44"/>
    <xf numFmtId="187" fontId="2" fillId="20" borderId="44"/>
    <xf numFmtId="187" fontId="2" fillId="20" borderId="44"/>
    <xf numFmtId="186" fontId="2" fillId="20" borderId="44"/>
    <xf numFmtId="186" fontId="2" fillId="20" borderId="44"/>
    <xf numFmtId="9" fontId="30" fillId="0" borderId="0" applyFont="0" applyBorder="0">
      <alignment horizontal="right"/>
    </xf>
    <xf numFmtId="188"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0" fontId="2" fillId="0" borderId="0"/>
    <xf numFmtId="177" fontId="32" fillId="20" borderId="0"/>
    <xf numFmtId="177" fontId="37" fillId="0" borderId="0" applyNumberFormat="0" applyFill="0" applyBorder="0" applyAlignment="0" applyProtection="0"/>
    <xf numFmtId="177" fontId="37" fillId="0" borderId="0" applyNumberFormat="0" applyFill="0" applyBorder="0" applyAlignment="0" applyProtection="0"/>
    <xf numFmtId="177" fontId="28" fillId="21" borderId="0" applyNumberFormat="0" applyFont="0" applyAlignment="0" applyProtection="0"/>
    <xf numFmtId="0" fontId="2" fillId="0" borderId="0"/>
    <xf numFmtId="189" fontId="2" fillId="0" borderId="0" applyFont="0" applyFill="0" applyBorder="0" applyAlignment="0" applyProtection="0"/>
    <xf numFmtId="190" fontId="2" fillId="0" borderId="0" applyFont="0" applyFill="0" applyBorder="0" applyAlignment="0" applyProtection="0"/>
    <xf numFmtId="190" fontId="28" fillId="0" borderId="0" applyFont="0" applyFill="0" applyBorder="0" applyAlignment="0" applyProtection="0"/>
    <xf numFmtId="191" fontId="2" fillId="0" borderId="0" applyFont="0" applyFill="0" applyBorder="0" applyAlignment="0" applyProtection="0"/>
    <xf numFmtId="192" fontId="2" fillId="0" borderId="0" applyFont="0" applyFill="0" applyBorder="0" applyProtection="0">
      <alignment horizontal="right"/>
    </xf>
    <xf numFmtId="192" fontId="28" fillId="0" borderId="0" applyFont="0" applyFill="0" applyBorder="0" applyProtection="0">
      <alignment horizontal="right"/>
    </xf>
    <xf numFmtId="0" fontId="2" fillId="0" borderId="0"/>
    <xf numFmtId="193" fontId="2" fillId="0" borderId="0" applyFont="0" applyFill="0" applyBorder="0" applyAlignment="0" applyProtection="0"/>
    <xf numFmtId="194" fontId="2" fillId="0" borderId="0" applyFont="0" applyFill="0" applyBorder="0" applyAlignment="0" applyProtection="0"/>
    <xf numFmtId="177" fontId="2" fillId="19" borderId="0"/>
    <xf numFmtId="0" fontId="2" fillId="19" borderId="0"/>
    <xf numFmtId="0" fontId="2" fillId="19" borderId="0"/>
    <xf numFmtId="0" fontId="2" fillId="19" borderId="0"/>
    <xf numFmtId="177"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77" fontId="31" fillId="19" borderId="0"/>
    <xf numFmtId="177" fontId="32" fillId="19" borderId="0"/>
    <xf numFmtId="177" fontId="2" fillId="19" borderId="0"/>
    <xf numFmtId="177" fontId="34" fillId="19" borderId="0"/>
    <xf numFmtId="177" fontId="35" fillId="19" borderId="0"/>
    <xf numFmtId="177" fontId="36" fillId="19" borderId="0"/>
    <xf numFmtId="0" fontId="36" fillId="19" borderId="0"/>
    <xf numFmtId="0" fontId="36" fillId="19" borderId="0"/>
    <xf numFmtId="177" fontId="38" fillId="0" borderId="0" applyNumberFormat="0" applyFill="0" applyBorder="0" applyProtection="0">
      <alignment vertical="top"/>
    </xf>
    <xf numFmtId="177" fontId="38" fillId="0" borderId="0" applyNumberFormat="0" applyFill="0" applyBorder="0" applyProtection="0">
      <alignment vertical="top"/>
    </xf>
    <xf numFmtId="177" fontId="39" fillId="0" borderId="45" applyNumberFormat="0" applyFill="0" applyAlignment="0" applyProtection="0"/>
    <xf numFmtId="177" fontId="39" fillId="0" borderId="45" applyNumberFormat="0" applyFill="0" applyAlignment="0" applyProtection="0"/>
    <xf numFmtId="177" fontId="39" fillId="0" borderId="45" applyNumberFormat="0" applyFill="0" applyAlignment="0" applyProtection="0"/>
    <xf numFmtId="177" fontId="40" fillId="0" borderId="46" applyNumberFormat="0" applyFill="0" applyProtection="0">
      <alignment horizontal="center"/>
    </xf>
    <xf numFmtId="177" fontId="40" fillId="0" borderId="46" applyNumberFormat="0" applyFill="0" applyProtection="0">
      <alignment horizontal="center"/>
    </xf>
    <xf numFmtId="177" fontId="40" fillId="0" borderId="46" applyNumberFormat="0" applyFill="0" applyProtection="0">
      <alignment horizontal="center"/>
    </xf>
    <xf numFmtId="177" fontId="40" fillId="0" borderId="0" applyNumberFormat="0" applyFill="0" applyBorder="0" applyProtection="0">
      <alignment horizontal="left"/>
    </xf>
    <xf numFmtId="177" fontId="40" fillId="0" borderId="0" applyNumberFormat="0" applyFill="0" applyBorder="0" applyProtection="0">
      <alignment horizontal="left"/>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177" fontId="41" fillId="0" borderId="0" applyNumberFormat="0" applyFill="0" applyBorder="0" applyProtection="0">
      <alignment horizontal="centerContinuous"/>
    </xf>
    <xf numFmtId="0" fontId="2" fillId="0" borderId="0"/>
    <xf numFmtId="9" fontId="30" fillId="0" borderId="0" applyFont="0" applyBorder="0">
      <alignment horizontal="right"/>
    </xf>
    <xf numFmtId="3" fontId="42" fillId="0" borderId="0" applyFont="0" applyBorder="0">
      <alignment horizontal="right"/>
    </xf>
    <xf numFmtId="175" fontId="26" fillId="0" borderId="0" applyFont="0" applyBorder="0">
      <alignment horizontal="right"/>
    </xf>
    <xf numFmtId="168" fontId="30" fillId="0" borderId="0" applyFont="0" applyBorder="0"/>
    <xf numFmtId="2" fontId="26" fillId="0" borderId="0" applyFont="0" applyBorder="0">
      <alignment horizontal="right"/>
    </xf>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95" fontId="36" fillId="0" borderId="0" applyFill="0" applyBorder="0" applyAlignment="0" applyProtection="0"/>
    <xf numFmtId="177" fontId="43" fillId="0" borderId="47" applyNumberFormat="0" applyFont="0" applyFill="0" applyBorder="0" applyAlignment="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27" borderId="0" applyNumberFormat="0" applyBorder="0" applyAlignment="0" applyProtection="0"/>
    <xf numFmtId="9" fontId="47" fillId="28" borderId="48" applyNumberFormat="0" applyFont="0" applyBorder="0" applyAlignment="0">
      <alignment horizontal="center"/>
      <protection locked="0"/>
    </xf>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6"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3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8" fillId="33"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8"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4"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42"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9"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196" fontId="50" fillId="44" borderId="49" applyNumberFormat="0" applyProtection="0">
      <alignment horizontal="center" vertical="center" wrapText="1"/>
    </xf>
    <xf numFmtId="0" fontId="2" fillId="0" borderId="0" applyFill="0" applyBorder="0" applyProtection="0">
      <protection locked="0"/>
    </xf>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9" fontId="1" fillId="0" borderId="0" applyNumberFormat="0" applyFont="0" applyFill="0" applyBorder="0" applyProtection="0">
      <alignment horizontal="left" vertical="center" wrapText="1"/>
    </xf>
    <xf numFmtId="9" fontId="1" fillId="0" borderId="50" applyNumberFormat="0" applyFont="0" applyFill="0" applyAlignment="0"/>
    <xf numFmtId="197" fontId="1" fillId="0" borderId="0" applyFont="0" applyFill="0" applyBorder="0" applyAlignment="0"/>
    <xf numFmtId="198" fontId="45" fillId="0" borderId="51" applyFill="0" applyBorder="0"/>
    <xf numFmtId="198" fontId="45" fillId="0" borderId="51" applyFill="0" applyBorder="0"/>
    <xf numFmtId="37" fontId="51" fillId="0" borderId="0">
      <alignment horizontal="left" vertical="center"/>
    </xf>
    <xf numFmtId="37" fontId="51" fillId="0" borderId="0">
      <alignment horizontal="left" vertical="center"/>
    </xf>
    <xf numFmtId="198" fontId="2" fillId="0" borderId="52" applyBorder="0" applyAlignment="0"/>
    <xf numFmtId="199" fontId="52" fillId="0" borderId="0" applyBorder="0">
      <alignment horizontal="center" vertical="center"/>
    </xf>
    <xf numFmtId="200" fontId="45" fillId="0" borderId="0" applyBorder="0"/>
    <xf numFmtId="200" fontId="45" fillId="0" borderId="0" applyBorder="0"/>
    <xf numFmtId="3" fontId="45" fillId="0" borderId="51" applyBorder="0"/>
    <xf numFmtId="3" fontId="45" fillId="0" borderId="51" applyBorder="0"/>
    <xf numFmtId="0" fontId="53" fillId="45" borderId="53" applyNumberFormat="0" applyAlignment="0" applyProtection="0"/>
    <xf numFmtId="0" fontId="53" fillId="45" borderId="53" applyNumberFormat="0" applyAlignment="0" applyProtection="0"/>
    <xf numFmtId="0" fontId="53" fillId="45" borderId="53" applyNumberFormat="0" applyAlignment="0" applyProtection="0"/>
    <xf numFmtId="0" fontId="54"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196" fontId="50" fillId="0" borderId="54" applyNumberFormat="0" applyFill="0" applyProtection="0">
      <alignment horizontal="center" vertical="center" wrapText="1"/>
    </xf>
    <xf numFmtId="0" fontId="56" fillId="45" borderId="55" applyNumberFormat="0" applyAlignment="0" applyProtection="0"/>
    <xf numFmtId="0" fontId="56" fillId="45" borderId="55" applyNumberFormat="0" applyAlignment="0" applyProtection="0"/>
    <xf numFmtId="0" fontId="56" fillId="45" borderId="55" applyNumberFormat="0" applyAlignment="0" applyProtection="0"/>
    <xf numFmtId="9" fontId="57" fillId="46" borderId="0" applyNumberFormat="0" applyAlignment="0">
      <alignment horizontal="center"/>
    </xf>
    <xf numFmtId="3" fontId="58" fillId="0" borderId="56" applyFill="0" applyProtection="0">
      <alignment horizontal="right"/>
    </xf>
    <xf numFmtId="0" fontId="59" fillId="47" borderId="57" applyNumberFormat="0" applyFill="0" applyBorder="0" applyAlignment="0">
      <alignment horizontal="center"/>
      <protection locked="0"/>
    </xf>
    <xf numFmtId="0" fontId="60" fillId="48" borderId="57" applyNumberFormat="0" applyFont="0" applyFill="0" applyAlignment="0" applyProtection="0"/>
    <xf numFmtId="0" fontId="61" fillId="24" borderId="0" applyNumberFormat="0" applyBorder="0" applyAlignment="0" applyProtection="0"/>
    <xf numFmtId="196" fontId="1" fillId="44" borderId="58" applyNumberFormat="0" applyFont="0" applyAlignment="0"/>
    <xf numFmtId="0" fontId="50" fillId="49" borderId="59" applyFill="0">
      <alignment horizontal="center" vertical="center" wrapText="1"/>
    </xf>
    <xf numFmtId="0" fontId="62" fillId="45" borderId="55" applyNumberFormat="0" applyAlignment="0" applyProtection="0"/>
    <xf numFmtId="0" fontId="62" fillId="45" borderId="55" applyNumberFormat="0" applyAlignment="0" applyProtection="0"/>
    <xf numFmtId="0" fontId="62" fillId="45" borderId="55" applyNumberFormat="0" applyAlignment="0" applyProtection="0"/>
    <xf numFmtId="0" fontId="62" fillId="45" borderId="55" applyNumberFormat="0" applyAlignment="0" applyProtection="0"/>
    <xf numFmtId="0" fontId="56" fillId="45" borderId="55" applyNumberFormat="0" applyAlignment="0" applyProtection="0"/>
    <xf numFmtId="0" fontId="56" fillId="45" borderId="55" applyNumberFormat="0" applyAlignment="0" applyProtection="0"/>
    <xf numFmtId="0" fontId="63" fillId="50" borderId="60" applyNumberFormat="0" applyAlignment="0" applyProtection="0"/>
    <xf numFmtId="0" fontId="64" fillId="0" borderId="61" applyNumberFormat="0" applyFill="0" applyAlignment="0" applyProtection="0"/>
    <xf numFmtId="0" fontId="65" fillId="50" borderId="60" applyNumberFormat="0" applyAlignment="0" applyProtection="0"/>
    <xf numFmtId="0" fontId="63" fillId="50" borderId="60" applyNumberFormat="0" applyAlignment="0" applyProtection="0"/>
    <xf numFmtId="0" fontId="63" fillId="50" borderId="62" applyNumberFormat="0" applyAlignment="0" applyProtection="0"/>
    <xf numFmtId="165" fontId="66" fillId="0" borderId="0" applyFont="0" applyFill="0" applyBorder="0" applyAlignment="0" applyProtection="0"/>
    <xf numFmtId="167" fontId="66" fillId="0" borderId="0" applyFont="0" applyFill="0" applyBorder="0" applyAlignment="0" applyProtection="0"/>
    <xf numFmtId="201" fontId="67" fillId="0" borderId="0"/>
    <xf numFmtId="201" fontId="67" fillId="0" borderId="0"/>
    <xf numFmtId="201" fontId="67" fillId="0" borderId="0"/>
    <xf numFmtId="201" fontId="67" fillId="0" borderId="0"/>
    <xf numFmtId="201" fontId="67" fillId="0" borderId="0"/>
    <xf numFmtId="201" fontId="67" fillId="0" borderId="0"/>
    <xf numFmtId="201" fontId="67" fillId="0" borderId="0"/>
    <xf numFmtId="201" fontId="67" fillId="0" borderId="0"/>
    <xf numFmtId="202" fontId="2"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67" fontId="45"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4" fontId="2" fillId="0" borderId="0" applyFont="0" applyFill="0" applyBorder="0" applyAlignment="0" applyProtection="0"/>
    <xf numFmtId="166" fontId="45" fillId="0" borderId="0" applyFont="0" applyFill="0" applyBorder="0" applyAlignment="0" applyProtection="0"/>
    <xf numFmtId="205" fontId="2" fillId="0" borderId="0" applyFont="0" applyFill="0" applyBorder="0" applyAlignment="0" applyProtection="0"/>
    <xf numFmtId="206" fontId="1" fillId="0" borderId="0" applyFont="0" applyFill="0" applyBorder="0" applyAlignment="0"/>
    <xf numFmtId="177" fontId="68" fillId="51" borderId="0">
      <alignment horizontal="centerContinuous"/>
    </xf>
    <xf numFmtId="207" fontId="1" fillId="0" borderId="0" applyFont="0" applyFill="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4" fontId="69" fillId="52" borderId="63" applyFont="0" applyFill="0" applyBorder="0" applyProtection="0">
      <alignment horizontal="right" wrapText="1"/>
    </xf>
    <xf numFmtId="209" fontId="70" fillId="53" borderId="27" applyFont="0" applyFill="0" applyBorder="0" applyAlignment="0" applyProtection="0">
      <alignment horizontal="center" vertical="center" wrapText="1"/>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5" fillId="0" borderId="0" applyFont="0" applyFill="0" applyBorder="0" applyAlignment="0" applyProtection="0"/>
    <xf numFmtId="167" fontId="46" fillId="0" borderId="0" applyFont="0" applyFill="0" applyBorder="0" applyAlignment="0" applyProtection="0"/>
    <xf numFmtId="167" fontId="4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98" fontId="2" fillId="48" borderId="64" applyBorder="0" applyAlignment="0">
      <protection locked="0"/>
    </xf>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0" fontId="71" fillId="27" borderId="55" applyNumberFormat="0" applyAlignment="0" applyProtection="0"/>
    <xf numFmtId="200" fontId="51" fillId="48" borderId="0" applyBorder="0">
      <alignment horizontal="left" vertical="center"/>
      <protection locked="0"/>
    </xf>
    <xf numFmtId="200" fontId="51" fillId="48" borderId="0" applyBorder="0">
      <alignment vertical="center"/>
      <protection locked="0"/>
    </xf>
    <xf numFmtId="198" fontId="2" fillId="48" borderId="52" applyBorder="0" applyAlignment="0">
      <protection locked="0"/>
    </xf>
    <xf numFmtId="199" fontId="52" fillId="48" borderId="0" applyBorder="0">
      <alignment horizontal="center" vertical="center"/>
      <protection locked="0"/>
    </xf>
    <xf numFmtId="200" fontId="45" fillId="48" borderId="51" applyBorder="0">
      <protection locked="0"/>
    </xf>
    <xf numFmtId="200" fontId="45" fillId="48" borderId="51" applyBorder="0">
      <protection locked="0"/>
    </xf>
    <xf numFmtId="3" fontId="2" fillId="48" borderId="51" applyBorder="0">
      <alignment vertical="center"/>
      <protection locked="0"/>
    </xf>
    <xf numFmtId="0" fontId="72" fillId="0" borderId="0" applyNumberFormat="0" applyFill="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71" fillId="27" borderId="55" applyNumberFormat="0" applyAlignment="0" applyProtection="0"/>
    <xf numFmtId="0" fontId="71" fillId="27" borderId="55" applyNumberFormat="0" applyAlignment="0" applyProtection="0"/>
    <xf numFmtId="0" fontId="73" fillId="0" borderId="65" applyNumberFormat="0" applyFill="0" applyAlignment="0" applyProtection="0"/>
    <xf numFmtId="0" fontId="73" fillId="0" borderId="65" applyNumberFormat="0" applyFill="0" applyAlignment="0" applyProtection="0"/>
    <xf numFmtId="0" fontId="73" fillId="0" borderId="65"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 fontId="75"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66" fontId="2" fillId="0" borderId="0" applyFont="0" applyFill="0" applyBorder="0" applyAlignment="0" applyProtection="0">
      <alignment horizontal="left" wrapText="1"/>
    </xf>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0" fontId="36" fillId="0" borderId="0" applyFont="0" applyFill="0" applyBorder="0" applyAlignment="0" applyProtection="0"/>
    <xf numFmtId="0" fontId="46" fillId="0" borderId="0"/>
    <xf numFmtId="0" fontId="76" fillId="0" borderId="0" applyNumberFormat="0" applyFill="0" applyBorder="0" applyAlignment="0" applyProtection="0"/>
    <xf numFmtId="0" fontId="76" fillId="0" borderId="0" applyNumberFormat="0" applyFill="0" applyBorder="0" applyAlignment="0" applyProtection="0"/>
    <xf numFmtId="17" fontId="77" fillId="45" borderId="0">
      <alignment horizontal="left"/>
      <protection locked="0"/>
    </xf>
    <xf numFmtId="0" fontId="31" fillId="0" borderId="0" applyNumberFormat="0" applyFill="0" applyAlignment="0" applyProtection="0"/>
    <xf numFmtId="9" fontId="78" fillId="54" borderId="57" applyNumberFormat="0" applyFill="0" applyBorder="0" applyAlignment="0" applyProtection="0">
      <alignment horizontal="left" indent="2"/>
    </xf>
    <xf numFmtId="196" fontId="79" fillId="0" borderId="0" applyNumberFormat="0" applyFill="0" applyBorder="0" applyProtection="0">
      <alignment horizontal="right"/>
    </xf>
    <xf numFmtId="0" fontId="80" fillId="48" borderId="57" applyNumberFormat="0" applyFill="0" applyBorder="0" applyAlignment="0" applyProtection="0"/>
    <xf numFmtId="3" fontId="2" fillId="55" borderId="56" applyNumberFormat="0" applyFont="0" applyBorder="0" applyAlignment="0" applyProtection="0">
      <alignment horizontal="right"/>
    </xf>
    <xf numFmtId="9" fontId="24" fillId="0" borderId="0" applyNumberFormat="0" applyFill="0" applyBorder="0" applyAlignment="0" applyProtection="0"/>
    <xf numFmtId="0" fontId="8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177" fontId="82" fillId="0" borderId="0" applyNumberFormat="0" applyBorder="0" applyAlignment="0"/>
    <xf numFmtId="38" fontId="36" fillId="19" borderId="0" applyNumberFormat="0" applyBorder="0" applyAlignment="0" applyProtection="0"/>
    <xf numFmtId="0" fontId="80" fillId="48" borderId="57" applyNumberFormat="0" applyFon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0" fillId="0" borderId="50" applyNumberFormat="0" applyFill="0">
      <alignment horizontal="left" vertical="center"/>
    </xf>
    <xf numFmtId="0" fontId="70" fillId="53" borderId="27" applyNumberFormat="0" applyProtection="0">
      <alignment horizontal="center" vertical="center" wrapText="1"/>
    </xf>
    <xf numFmtId="177" fontId="51" fillId="0" borderId="66" applyNumberFormat="0" applyAlignment="0" applyProtection="0">
      <alignment horizontal="left" vertical="center"/>
    </xf>
    <xf numFmtId="177" fontId="51" fillId="0" borderId="67">
      <alignment horizontal="left" vertical="center"/>
    </xf>
    <xf numFmtId="0" fontId="83" fillId="0" borderId="68" applyNumberFormat="0" applyFill="0" applyAlignment="0" applyProtection="0"/>
    <xf numFmtId="0" fontId="84" fillId="0" borderId="68" applyNumberFormat="0" applyFill="0" applyAlignment="0" applyProtection="0"/>
    <xf numFmtId="0" fontId="85" fillId="0" borderId="69" applyNumberFormat="0" applyFill="0" applyAlignment="0" applyProtection="0"/>
    <xf numFmtId="0" fontId="86" fillId="0" borderId="70" applyNumberFormat="0" applyFill="0" applyAlignment="0" applyProtection="0"/>
    <xf numFmtId="0" fontId="87" fillId="0" borderId="70" applyNumberFormat="0" applyFill="0" applyAlignment="0" applyProtection="0"/>
    <xf numFmtId="0" fontId="88" fillId="0" borderId="71" applyNumberFormat="0" applyFill="0" applyAlignment="0" applyProtection="0"/>
    <xf numFmtId="0" fontId="89" fillId="0" borderId="72" applyNumberFormat="0" applyFill="0" applyAlignment="0" applyProtection="0"/>
    <xf numFmtId="0" fontId="72" fillId="0" borderId="72" applyNumberFormat="0" applyFill="0" applyAlignment="0" applyProtection="0"/>
    <xf numFmtId="0" fontId="90" fillId="0" borderId="73" applyNumberFormat="0" applyFill="0" applyAlignment="0" applyProtection="0"/>
    <xf numFmtId="0" fontId="89"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wrapText="1"/>
    </xf>
    <xf numFmtId="9" fontId="93" fillId="0" borderId="0" applyNumberFormat="0" applyFill="0" applyBorder="0" applyAlignment="0"/>
    <xf numFmtId="9" fontId="93" fillId="0" borderId="0" applyNumberFormat="0" applyFill="0" applyBorder="0" applyAlignment="0"/>
    <xf numFmtId="0" fontId="55" fillId="23" borderId="0" applyNumberFormat="0" applyBorder="0" applyAlignment="0" applyProtection="0"/>
    <xf numFmtId="9" fontId="94" fillId="0" borderId="0" applyNumberFormat="0" applyFill="0" applyProtection="0">
      <alignment horizontal="left" indent="1"/>
    </xf>
    <xf numFmtId="0" fontId="95" fillId="27" borderId="55" applyNumberFormat="0" applyAlignment="0" applyProtection="0"/>
    <xf numFmtId="10" fontId="36" fillId="20" borderId="74" applyNumberFormat="0" applyBorder="0" applyAlignment="0" applyProtection="0"/>
    <xf numFmtId="0" fontId="95" fillId="27" borderId="55" applyNumberFormat="0" applyAlignment="0" applyProtection="0"/>
    <xf numFmtId="0" fontId="95" fillId="27" borderId="55" applyNumberFormat="0" applyAlignment="0" applyProtection="0"/>
    <xf numFmtId="0" fontId="95" fillId="27" borderId="55" applyNumberFormat="0" applyAlignment="0" applyProtection="0"/>
    <xf numFmtId="212" fontId="2" fillId="56" borderId="75" applyProtection="0"/>
    <xf numFmtId="177" fontId="71" fillId="27" borderId="55" applyNumberFormat="0" applyAlignment="0" applyProtection="0"/>
    <xf numFmtId="4" fontId="96" fillId="52" borderId="63" applyNumberFormat="0" applyFill="0" applyBorder="0" applyAlignment="0" applyProtection="0">
      <alignment horizontal="right" vertical="center" wrapText="1"/>
    </xf>
    <xf numFmtId="213" fontId="31" fillId="0" borderId="0">
      <alignment horizontal="center"/>
    </xf>
    <xf numFmtId="213" fontId="31" fillId="0" borderId="0">
      <alignment horizontal="center"/>
    </xf>
    <xf numFmtId="213" fontId="31" fillId="0" borderId="0">
      <alignment horizontal="center"/>
    </xf>
    <xf numFmtId="213" fontId="31" fillId="0" borderId="0">
      <alignment horizontal="center"/>
    </xf>
    <xf numFmtId="213" fontId="31" fillId="0" borderId="0">
      <alignment horizontal="center"/>
    </xf>
    <xf numFmtId="214"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214" fontId="36" fillId="0" borderId="0" applyFont="0" applyFill="0" applyBorder="0" applyAlignment="0" applyProtection="0"/>
    <xf numFmtId="167" fontId="2" fillId="0" borderId="0" applyFont="0" applyFill="0" applyBorder="0" applyAlignment="0" applyProtection="0"/>
    <xf numFmtId="215" fontId="2" fillId="0" borderId="0" applyFont="0" applyFill="0" applyBorder="0" applyAlignment="0" applyProtection="0"/>
    <xf numFmtId="167" fontId="45" fillId="0" borderId="0" applyFont="0" applyFill="0" applyBorder="0" applyAlignment="0" applyProtection="0"/>
    <xf numFmtId="43" fontId="1" fillId="0" borderId="0" applyFont="0" applyFill="0" applyBorder="0" applyAlignment="0" applyProtection="0"/>
    <xf numFmtId="49" fontId="31" fillId="0" borderId="75" applyNumberFormat="0" applyFill="0" applyAlignment="0" applyProtection="0"/>
    <xf numFmtId="0" fontId="31" fillId="0" borderId="0" applyNumberFormat="0" applyFill="0" applyAlignment="0" applyProtection="0"/>
    <xf numFmtId="49" fontId="31" fillId="0" borderId="75" applyNumberFormat="0" applyFill="0" applyAlignment="0" applyProtection="0"/>
    <xf numFmtId="49" fontId="31" fillId="0" borderId="0" applyNumberFormat="0" applyFill="0" applyAlignment="0" applyProtection="0"/>
    <xf numFmtId="177" fontId="2" fillId="0" borderId="0"/>
    <xf numFmtId="38" fontId="97" fillId="0" borderId="0"/>
    <xf numFmtId="38" fontId="98" fillId="0" borderId="0"/>
    <xf numFmtId="38" fontId="99" fillId="0" borderId="0"/>
    <xf numFmtId="38" fontId="100" fillId="0" borderId="0"/>
    <xf numFmtId="177" fontId="75" fillId="0" borderId="0"/>
    <xf numFmtId="177" fontId="75" fillId="0" borderId="0"/>
    <xf numFmtId="0" fontId="2" fillId="0" borderId="0" applyNumberFormat="0" applyFill="0" applyAlignment="0" applyProtection="0"/>
    <xf numFmtId="0" fontId="101" fillId="0" borderId="61" applyNumberFormat="0" applyFill="0" applyAlignment="0" applyProtection="0"/>
    <xf numFmtId="0" fontId="64" fillId="0" borderId="61" applyNumberFormat="0" applyFill="0" applyAlignment="0" applyProtection="0"/>
    <xf numFmtId="0" fontId="64" fillId="0" borderId="61" applyNumberFormat="0" applyFill="0" applyAlignment="0" applyProtection="0"/>
    <xf numFmtId="38" fontId="25" fillId="0" borderId="0"/>
    <xf numFmtId="38" fontId="102" fillId="1" borderId="75"/>
    <xf numFmtId="9" fontId="103" fillId="57" borderId="73" applyNumberFormat="0" applyFill="0" applyProtection="0"/>
    <xf numFmtId="166" fontId="66" fillId="0" borderId="0" applyFont="0" applyFill="0" applyBorder="0" applyAlignment="0" applyProtection="0"/>
    <xf numFmtId="0" fontId="1" fillId="0" borderId="0" applyNumberFormat="0" applyFont="0" applyFill="0" applyBorder="0">
      <alignment horizontal="center" vertical="center" wrapText="1"/>
    </xf>
    <xf numFmtId="216" fontId="96" fillId="52" borderId="63" applyFont="0" applyFill="0" applyBorder="0" applyAlignment="0" applyProtection="0">
      <alignment horizontal="right" vertical="center" wrapText="1"/>
    </xf>
    <xf numFmtId="217" fontId="2" fillId="0" borderId="0" applyFill="0" applyBorder="0" applyAlignment="0" applyProtection="0"/>
    <xf numFmtId="217"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76" fontId="104" fillId="0" borderId="0" applyFont="0" applyFill="0" applyBorder="0" applyAlignment="0" applyProtection="0"/>
    <xf numFmtId="218" fontId="2" fillId="0" borderId="0" applyFont="0" applyFill="0" applyBorder="0" applyAlignment="0" applyProtection="0"/>
    <xf numFmtId="203" fontId="2" fillId="0" borderId="0" applyFont="0" applyFill="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37" fontId="106" fillId="0" borderId="74"/>
    <xf numFmtId="3" fontId="2" fillId="0" borderId="0" applyBorder="0"/>
    <xf numFmtId="219" fontId="107"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alignment horizontal="left" wrapText="1"/>
    </xf>
    <xf numFmtId="0" fontId="36" fillId="0" borderId="0" applyAlignment="0">
      <alignment vertical="top" wrapText="1"/>
      <protection locked="0"/>
    </xf>
    <xf numFmtId="0" fontId="2" fillId="0" borderId="0"/>
    <xf numFmtId="0" fontId="2" fillId="0" borderId="0"/>
    <xf numFmtId="0" fontId="2" fillId="0" borderId="0" applyFill="0" applyBorder="0" applyProtection="0">
      <protection locked="0"/>
    </xf>
    <xf numFmtId="0" fontId="2"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alignment horizontal="left" wrapText="1"/>
    </xf>
    <xf numFmtId="0" fontId="2" fillId="0" borderId="0"/>
    <xf numFmtId="0" fontId="46" fillId="0" borderId="0"/>
    <xf numFmtId="0" fontId="2" fillId="0" borderId="0"/>
    <xf numFmtId="0" fontId="46" fillId="0" borderId="0"/>
    <xf numFmtId="0" fontId="46" fillId="0" borderId="0"/>
    <xf numFmtId="0" fontId="2" fillId="0" borderId="0"/>
    <xf numFmtId="0" fontId="2" fillId="0" borderId="0"/>
    <xf numFmtId="177"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45" fillId="0" borderId="0"/>
    <xf numFmtId="220" fontId="108" fillId="0" borderId="0"/>
    <xf numFmtId="221" fontId="109" fillId="58" borderId="0">
      <alignment vertical="center"/>
    </xf>
    <xf numFmtId="221" fontId="110" fillId="59" borderId="76">
      <alignment vertical="center"/>
    </xf>
    <xf numFmtId="221" fontId="110" fillId="59" borderId="76">
      <alignment vertical="center"/>
    </xf>
    <xf numFmtId="221" fontId="108" fillId="0" borderId="0"/>
    <xf numFmtId="220" fontId="111" fillId="0" borderId="0"/>
    <xf numFmtId="177" fontId="45" fillId="0" borderId="0"/>
    <xf numFmtId="0" fontId="2" fillId="0" borderId="0"/>
    <xf numFmtId="177" fontId="112" fillId="0" borderId="0"/>
    <xf numFmtId="0" fontId="113" fillId="0" borderId="0"/>
    <xf numFmtId="177" fontId="114" fillId="0" borderId="0"/>
    <xf numFmtId="0" fontId="2" fillId="60" borderId="77" applyNumberFormat="0" applyFont="0" applyAlignment="0" applyProtection="0"/>
    <xf numFmtId="0" fontId="2" fillId="60" borderId="77" applyNumberFormat="0" applyFont="0" applyAlignment="0" applyProtection="0"/>
    <xf numFmtId="0" fontId="2" fillId="60" borderId="77" applyNumberFormat="0" applyFont="0" applyAlignment="0" applyProtection="0"/>
    <xf numFmtId="0" fontId="46" fillId="60" borderId="77" applyNumberFormat="0" applyFont="0" applyAlignment="0" applyProtection="0"/>
    <xf numFmtId="0" fontId="2" fillId="60" borderId="77" applyNumberFormat="0" applyFont="0" applyAlignment="0" applyProtection="0"/>
    <xf numFmtId="0" fontId="46" fillId="60" borderId="77" applyNumberFormat="0" applyFont="0" applyAlignment="0" applyProtection="0"/>
    <xf numFmtId="0" fontId="46" fillId="60" borderId="77" applyNumberFormat="0" applyFont="0" applyAlignment="0" applyProtection="0"/>
    <xf numFmtId="0" fontId="46" fillId="60" borderId="77" applyNumberFormat="0" applyFont="0" applyAlignment="0" applyProtection="0"/>
    <xf numFmtId="0" fontId="2" fillId="21" borderId="77" applyNumberFormat="0" applyFont="0" applyAlignment="0" applyProtection="0"/>
    <xf numFmtId="0" fontId="46" fillId="6" borderId="43" applyNumberFormat="0" applyFont="0" applyAlignment="0" applyProtection="0"/>
    <xf numFmtId="0" fontId="46" fillId="6" borderId="43" applyNumberFormat="0" applyFont="0" applyAlignment="0" applyProtection="0"/>
    <xf numFmtId="0" fontId="46" fillId="6" borderId="43" applyNumberFormat="0" applyFont="0" applyAlignment="0" applyProtection="0"/>
    <xf numFmtId="0" fontId="46" fillId="6" borderId="43" applyNumberFormat="0" applyFont="0" applyAlignment="0" applyProtection="0"/>
    <xf numFmtId="0" fontId="2" fillId="60" borderId="77" applyNumberFormat="0" applyFont="0" applyAlignment="0" applyProtection="0"/>
    <xf numFmtId="0" fontId="2" fillId="60" borderId="77" applyNumberFormat="0" applyFont="0" applyAlignment="0" applyProtection="0"/>
    <xf numFmtId="0" fontId="115" fillId="45" borderId="53" applyNumberFormat="0" applyAlignment="0" applyProtection="0"/>
    <xf numFmtId="0" fontId="115" fillId="45" borderId="53" applyNumberFormat="0" applyAlignment="0" applyProtection="0"/>
    <xf numFmtId="0" fontId="115" fillId="45" borderId="53" applyNumberFormat="0" applyAlignment="0" applyProtection="0"/>
    <xf numFmtId="0" fontId="115" fillId="45" borderId="53" applyNumberFormat="0" applyAlignment="0" applyProtection="0"/>
    <xf numFmtId="49" fontId="116" fillId="0" borderId="75" applyFill="0" applyProtection="0">
      <alignment vertical="center"/>
    </xf>
    <xf numFmtId="168" fontId="70" fillId="61" borderId="48" applyFont="0" applyFill="0" applyBorder="0" applyAlignment="0" applyProtection="0">
      <alignment horizontal="center"/>
    </xf>
    <xf numFmtId="10" fontId="70" fillId="57" borderId="48" applyFont="0" applyFill="0" applyBorder="0" applyAlignment="0" applyProtection="0">
      <alignment horizontal="center"/>
    </xf>
    <xf numFmtId="10"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80" fillId="47" borderId="57" applyFont="0" applyFill="0" applyBorder="0" applyAlignment="0" applyProtection="0">
      <alignment horizontal="center"/>
    </xf>
    <xf numFmtId="9" fontId="117" fillId="57" borderId="0" applyNumberFormat="0" applyFill="0">
      <alignment horizontal="left"/>
    </xf>
    <xf numFmtId="0" fontId="50" fillId="0" borderId="58" applyNumberFormat="0" applyFill="0" applyAlignment="0"/>
    <xf numFmtId="9" fontId="79" fillId="0" borderId="78" applyNumberFormat="0" applyFill="0"/>
    <xf numFmtId="9" fontId="24" fillId="5" borderId="79" applyNumberFormat="0" applyAlignment="0"/>
    <xf numFmtId="0" fontId="60" fillId="48" borderId="80" applyNumberFormat="0" applyFont="0" applyBorder="0" applyAlignment="0" applyProtection="0"/>
    <xf numFmtId="216" fontId="96" fillId="52" borderId="63" applyFont="0" applyFill="0" applyBorder="0" applyAlignment="0" applyProtection="0">
      <alignment horizontal="right" vertical="center" wrapText="1"/>
    </xf>
    <xf numFmtId="9" fontId="46"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3" fontId="50" fillId="0" borderId="0" applyFill="0" applyBorder="0" applyProtection="0">
      <alignment horizontal="right" vertical="center"/>
    </xf>
    <xf numFmtId="196" fontId="50" fillId="0" borderId="0" applyNumberFormat="0" applyFill="0" applyBorder="0" applyProtection="0">
      <alignment horizontal="left"/>
    </xf>
    <xf numFmtId="0" fontId="50" fillId="0" borderId="0" applyNumberFormat="0" applyFill="0" applyBorder="0" applyProtection="0">
      <alignment horizontal="right" vertical="center" wrapText="1"/>
    </xf>
    <xf numFmtId="3" fontId="118" fillId="62" borderId="81" applyNumberFormat="0" applyFont="0" applyFill="0" applyProtection="0">
      <alignment horizontal="left"/>
    </xf>
    <xf numFmtId="0" fontId="53" fillId="45" borderId="53" applyNumberFormat="0" applyAlignment="0" applyProtection="0"/>
    <xf numFmtId="0" fontId="53" fillId="45" borderId="53" applyNumberFormat="0" applyAlignment="0" applyProtection="0"/>
    <xf numFmtId="4" fontId="45" fillId="48" borderId="53" applyNumberFormat="0" applyProtection="0">
      <alignment vertical="center"/>
    </xf>
    <xf numFmtId="4" fontId="119" fillId="48" borderId="53" applyNumberFormat="0" applyProtection="0">
      <alignment vertical="center"/>
    </xf>
    <xf numFmtId="4" fontId="45" fillId="48" borderId="53" applyNumberFormat="0" applyProtection="0">
      <alignment horizontal="left" vertical="center" indent="1"/>
    </xf>
    <xf numFmtId="4" fontId="45" fillId="48" borderId="53" applyNumberFormat="0" applyProtection="0">
      <alignment horizontal="left" vertical="center" indent="1"/>
    </xf>
    <xf numFmtId="0" fontId="2" fillId="54" borderId="53" applyNumberFormat="0" applyProtection="0">
      <alignment horizontal="left" vertical="center" indent="1"/>
    </xf>
    <xf numFmtId="4" fontId="45" fillId="63" borderId="53" applyNumberFormat="0" applyProtection="0">
      <alignment horizontal="right" vertical="center"/>
    </xf>
    <xf numFmtId="4" fontId="45" fillId="58" borderId="53" applyNumberFormat="0" applyProtection="0">
      <alignment horizontal="right" vertical="center"/>
    </xf>
    <xf numFmtId="4" fontId="45" fillId="64" borderId="53" applyNumberFormat="0" applyProtection="0">
      <alignment horizontal="right" vertical="center"/>
    </xf>
    <xf numFmtId="4" fontId="45" fillId="65" borderId="53" applyNumberFormat="0" applyProtection="0">
      <alignment horizontal="right" vertical="center"/>
    </xf>
    <xf numFmtId="4" fontId="45" fillId="66" borderId="53" applyNumberFormat="0" applyProtection="0">
      <alignment horizontal="right" vertical="center"/>
    </xf>
    <xf numFmtId="4" fontId="45" fillId="67" borderId="53" applyNumberFormat="0" applyProtection="0">
      <alignment horizontal="right" vertical="center"/>
    </xf>
    <xf numFmtId="4" fontId="45" fillId="68" borderId="53" applyNumberFormat="0" applyProtection="0">
      <alignment horizontal="right" vertical="center"/>
    </xf>
    <xf numFmtId="4" fontId="45" fillId="69" borderId="53" applyNumberFormat="0" applyProtection="0">
      <alignment horizontal="right" vertical="center"/>
    </xf>
    <xf numFmtId="4" fontId="45" fillId="70" borderId="53" applyNumberFormat="0" applyProtection="0">
      <alignment horizontal="right" vertical="center"/>
    </xf>
    <xf numFmtId="4" fontId="120" fillId="71" borderId="53" applyNumberFormat="0" applyProtection="0">
      <alignment horizontal="left" vertical="center" indent="1"/>
    </xf>
    <xf numFmtId="4" fontId="45" fillId="72" borderId="82" applyNumberFormat="0" applyProtection="0">
      <alignment horizontal="left" vertical="center" indent="1"/>
    </xf>
    <xf numFmtId="4" fontId="52" fillId="73" borderId="0" applyNumberFormat="0" applyProtection="0">
      <alignment horizontal="left" vertical="center" indent="1"/>
    </xf>
    <xf numFmtId="0" fontId="2" fillId="54" borderId="53" applyNumberFormat="0" applyProtection="0">
      <alignment horizontal="left" vertical="center" indent="1"/>
    </xf>
    <xf numFmtId="4" fontId="45" fillId="72" borderId="53" applyNumberFormat="0" applyProtection="0">
      <alignment horizontal="left" vertical="center" indent="1"/>
    </xf>
    <xf numFmtId="4" fontId="45" fillId="74" borderId="53" applyNumberFormat="0" applyProtection="0">
      <alignment horizontal="left" vertical="center" indent="1"/>
    </xf>
    <xf numFmtId="0" fontId="2" fillId="74" borderId="53" applyNumberFormat="0" applyProtection="0">
      <alignment horizontal="left" vertical="center" indent="1"/>
    </xf>
    <xf numFmtId="0" fontId="2" fillId="74" borderId="53" applyNumberFormat="0" applyProtection="0">
      <alignment horizontal="left" vertical="center" indent="1"/>
    </xf>
    <xf numFmtId="0" fontId="2" fillId="75" borderId="53" applyNumberFormat="0" applyProtection="0">
      <alignment horizontal="left" vertical="center" indent="1"/>
    </xf>
    <xf numFmtId="0" fontId="2" fillId="75" borderId="53" applyNumberFormat="0" applyProtection="0">
      <alignment horizontal="left" vertical="center" indent="1"/>
    </xf>
    <xf numFmtId="0" fontId="2" fillId="19" borderId="53" applyNumberFormat="0" applyProtection="0">
      <alignment horizontal="left" vertical="center" indent="1"/>
    </xf>
    <xf numFmtId="0" fontId="2" fillId="19" borderId="53" applyNumberFormat="0" applyProtection="0">
      <alignment horizontal="left" vertical="center" indent="1"/>
    </xf>
    <xf numFmtId="0" fontId="2" fillId="54" borderId="53" applyNumberFormat="0" applyProtection="0">
      <alignment horizontal="left" vertical="center" indent="1"/>
    </xf>
    <xf numFmtId="0" fontId="2" fillId="54" borderId="53" applyNumberFormat="0" applyProtection="0">
      <alignment horizontal="left" vertical="center" indent="1"/>
    </xf>
    <xf numFmtId="4" fontId="45" fillId="20" borderId="53" applyNumberFormat="0" applyProtection="0">
      <alignment vertical="center"/>
    </xf>
    <xf numFmtId="4" fontId="119" fillId="20" borderId="53" applyNumberFormat="0" applyProtection="0">
      <alignment vertical="center"/>
    </xf>
    <xf numFmtId="4" fontId="45" fillId="20" borderId="53" applyNumberFormat="0" applyProtection="0">
      <alignment horizontal="left" vertical="center" indent="1"/>
    </xf>
    <xf numFmtId="4" fontId="45" fillId="20" borderId="53" applyNumberFormat="0" applyProtection="0">
      <alignment horizontal="left" vertical="center" indent="1"/>
    </xf>
    <xf numFmtId="4" fontId="45" fillId="72" borderId="53" applyNumberFormat="0" applyProtection="0">
      <alignment horizontal="right" vertical="center"/>
    </xf>
    <xf numFmtId="4" fontId="119" fillId="72" borderId="53" applyNumberFormat="0" applyProtection="0">
      <alignment horizontal="right" vertical="center"/>
    </xf>
    <xf numFmtId="0" fontId="2" fillId="54" borderId="53" applyNumberFormat="0" applyProtection="0">
      <alignment horizontal="left" vertical="center" indent="1"/>
    </xf>
    <xf numFmtId="0" fontId="2" fillId="54" borderId="53" applyNumberFormat="0" applyProtection="0">
      <alignment horizontal="left" vertical="center" indent="1"/>
    </xf>
    <xf numFmtId="0" fontId="121" fillId="0" borderId="0"/>
    <xf numFmtId="4" fontId="122" fillId="72" borderId="53" applyNumberFormat="0" applyProtection="0">
      <alignment horizontal="right" vertical="center"/>
    </xf>
    <xf numFmtId="177"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177"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177"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77"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77"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4" fontId="104" fillId="0" borderId="0" applyFont="0" applyFill="0" applyBorder="0" applyAlignment="0" applyProtection="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Alignment="0" applyProtection="0">
      <alignment wrapText="1"/>
    </xf>
    <xf numFmtId="0" fontId="2" fillId="0" borderId="0"/>
    <xf numFmtId="0" fontId="2"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2" fillId="0" borderId="0"/>
    <xf numFmtId="0" fontId="1" fillId="0" borderId="0"/>
    <xf numFmtId="0" fontId="1" fillId="0" borderId="0"/>
    <xf numFmtId="0" fontId="2" fillId="0" borderId="0">
      <alignment horizontal="left" wrapText="1"/>
    </xf>
    <xf numFmtId="0" fontId="1" fillId="0" borderId="0"/>
    <xf numFmtId="0" fontId="2"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lignment horizontal="left" wrapText="1"/>
    </xf>
    <xf numFmtId="177" fontId="2" fillId="0" borderId="0">
      <alignment horizontal="left" wrapText="1"/>
    </xf>
    <xf numFmtId="0" fontId="2" fillId="0" borderId="0"/>
    <xf numFmtId="0" fontId="2" fillId="0" borderId="0"/>
    <xf numFmtId="0" fontId="123" fillId="0" borderId="0"/>
    <xf numFmtId="0" fontId="123" fillId="0" borderId="0"/>
    <xf numFmtId="222" fontId="124" fillId="0" borderId="0" applyFill="0" applyBorder="0" applyAlignment="0" applyProtection="0"/>
    <xf numFmtId="222" fontId="2" fillId="0" borderId="0" applyFill="0" applyBorder="0" applyAlignment="0" applyProtection="0"/>
    <xf numFmtId="222" fontId="2" fillId="0" borderId="0" applyFill="0" applyBorder="0" applyAlignment="0" applyProtection="0"/>
    <xf numFmtId="222" fontId="2" fillId="0" borderId="0" applyFill="0" applyBorder="0" applyAlignment="0" applyProtection="0"/>
    <xf numFmtId="222" fontId="2" fillId="0" borderId="0" applyFill="0" applyBorder="0" applyAlignment="0" applyProtection="0"/>
    <xf numFmtId="222" fontId="2" fillId="0" borderId="0" applyFill="0" applyBorder="0" applyAlignment="0" applyProtection="0"/>
    <xf numFmtId="222" fontId="2" fillId="0" borderId="0" applyFill="0" applyBorder="0" applyAlignment="0" applyProtection="0"/>
    <xf numFmtId="222" fontId="2" fillId="0" borderId="0" applyFill="0" applyBorder="0" applyAlignment="0" applyProtection="0"/>
    <xf numFmtId="222" fontId="2" fillId="0" borderId="0" applyFill="0" applyBorder="0" applyAlignment="0" applyProtection="0"/>
    <xf numFmtId="14" fontId="44" fillId="0" borderId="0" applyFill="0" applyBorder="0" applyAlignment="0" applyProtection="0"/>
    <xf numFmtId="9" fontId="125" fillId="0" borderId="0" applyNumberFormat="0" applyFill="0" applyBorder="0" applyAlignment="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7" fontId="2" fillId="0" borderId="0"/>
    <xf numFmtId="177" fontId="45" fillId="0" borderId="0" applyNumberFormat="0" applyBorder="0" applyAlignment="0"/>
    <xf numFmtId="177" fontId="126" fillId="0" borderId="0" applyNumberFormat="0" applyBorder="0" applyAlignment="0"/>
    <xf numFmtId="38" fontId="25" fillId="0" borderId="83"/>
    <xf numFmtId="9" fontId="1" fillId="77" borderId="0" applyNumberFormat="0" applyFont="0" applyBorder="0" applyProtection="0">
      <alignment horizontal="right" vertical="center"/>
    </xf>
    <xf numFmtId="9" fontId="1" fillId="77" borderId="0" applyNumberFormat="0" applyFont="0" applyBorder="0" applyProtection="0">
      <alignment horizontal="right" vertical="center"/>
    </xf>
    <xf numFmtId="9" fontId="50" fillId="77" borderId="0" applyNumberFormat="0" applyBorder="0" applyProtection="0">
      <alignment horizontal="left" vertical="center" wrapText="1"/>
    </xf>
    <xf numFmtId="196" fontId="79" fillId="77" borderId="84" applyNumberFormat="0" applyFill="0" applyBorder="0" applyAlignment="0"/>
    <xf numFmtId="0" fontId="31" fillId="0" borderId="0" applyNumberFormat="0" applyFill="0" applyAlignment="0" applyProtection="0"/>
    <xf numFmtId="9" fontId="60" fillId="47" borderId="57" applyNumberFormat="0" applyFill="0" applyBorder="0" applyAlignment="0" applyProtection="0">
      <alignment horizontal="center"/>
    </xf>
    <xf numFmtId="49" fontId="127" fillId="0" borderId="75">
      <alignment vertical="center"/>
    </xf>
    <xf numFmtId="176" fontId="128" fillId="0" borderId="0" applyFont="0" applyFill="0" applyBorder="0" applyAlignment="0" applyProtection="0"/>
    <xf numFmtId="197" fontId="75" fillId="0" borderId="0" applyFont="0" applyFill="0" applyBorder="0" applyAlignment="0" applyProtection="0"/>
    <xf numFmtId="176" fontId="128" fillId="0" borderId="0" applyFont="0" applyFill="0" applyBorder="0" applyAlignment="0" applyProtection="0"/>
    <xf numFmtId="49" fontId="58" fillId="78" borderId="48" applyNumberFormat="0" applyFill="0" applyBorder="0" applyAlignment="0" applyProtection="0">
      <alignment horizontal="left" wrapText="1"/>
    </xf>
    <xf numFmtId="0" fontId="129" fillId="0" borderId="0" applyNumberFormat="0" applyFill="0" applyBorder="0" applyAlignment="0" applyProtection="0"/>
    <xf numFmtId="0" fontId="74" fillId="0" borderId="0" applyNumberFormat="0" applyFill="0" applyBorder="0" applyAlignment="0" applyProtection="0"/>
    <xf numFmtId="0" fontId="130" fillId="0" borderId="0" applyNumberFormat="0" applyFill="0" applyBorder="0" applyProtection="0">
      <alignment horizontal="right"/>
    </xf>
    <xf numFmtId="200" fontId="131" fillId="0" borderId="0">
      <alignment horizontal="center" vertical="center"/>
    </xf>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84" fillId="0" borderId="68" applyNumberFormat="0" applyFill="0" applyAlignment="0" applyProtection="0"/>
    <xf numFmtId="0" fontId="87" fillId="0" borderId="70" applyNumberFormat="0" applyFill="0" applyAlignment="0" applyProtection="0"/>
    <xf numFmtId="0" fontId="72" fillId="0" borderId="72" applyNumberFormat="0" applyFill="0" applyAlignment="0" applyProtection="0"/>
    <xf numFmtId="0" fontId="120" fillId="0" borderId="65" applyNumberFormat="0" applyFill="0" applyAlignment="0" applyProtection="0"/>
    <xf numFmtId="0" fontId="120" fillId="0" borderId="65" applyNumberFormat="0" applyFill="0" applyAlignment="0" applyProtection="0"/>
    <xf numFmtId="0" fontId="120" fillId="0" borderId="65" applyNumberFormat="0" applyFill="0" applyAlignment="0" applyProtection="0"/>
    <xf numFmtId="196" fontId="79" fillId="77" borderId="85" applyNumberFormat="0">
      <alignment horizontal="right"/>
    </xf>
    <xf numFmtId="3" fontId="104" fillId="0" borderId="0" applyFont="0" applyFill="0" applyBorder="0" applyAlignment="0" applyProtection="0">
      <alignment horizontal="left"/>
    </xf>
    <xf numFmtId="197" fontId="128" fillId="0" borderId="0" applyFont="0" applyFill="0" applyBorder="0" applyAlignment="0" applyProtection="0"/>
    <xf numFmtId="0" fontId="84" fillId="0" borderId="68" applyNumberFormat="0" applyFill="0" applyAlignment="0" applyProtection="0"/>
    <xf numFmtId="0" fontId="84" fillId="0" borderId="68" applyNumberFormat="0" applyFill="0" applyAlignment="0" applyProtection="0"/>
    <xf numFmtId="0" fontId="84" fillId="0" borderId="68" applyNumberFormat="0" applyFill="0" applyAlignment="0" applyProtection="0"/>
    <xf numFmtId="40" fontId="134" fillId="79" borderId="74" applyNumberFormat="0" applyProtection="0">
      <alignment horizontal="centerContinuous"/>
    </xf>
    <xf numFmtId="40" fontId="134" fillId="79" borderId="74" applyNumberFormat="0" applyProtection="0">
      <alignment horizontal="centerContinuous"/>
    </xf>
    <xf numFmtId="0" fontId="87" fillId="0" borderId="70" applyNumberFormat="0" applyFill="0" applyAlignment="0" applyProtection="0"/>
    <xf numFmtId="0" fontId="87" fillId="0" borderId="70" applyNumberFormat="0" applyFill="0" applyAlignment="0" applyProtection="0"/>
    <xf numFmtId="0" fontId="87" fillId="0" borderId="70" applyNumberFormat="0" applyFill="0" applyAlignment="0" applyProtection="0"/>
    <xf numFmtId="0" fontId="72" fillId="0" borderId="72" applyNumberFormat="0" applyFill="0" applyAlignment="0" applyProtection="0"/>
    <xf numFmtId="0" fontId="72" fillId="0" borderId="72" applyNumberFormat="0" applyFill="0" applyAlignment="0" applyProtection="0"/>
    <xf numFmtId="0" fontId="72" fillId="0" borderId="7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0" fontId="134" fillId="79" borderId="74" applyNumberFormat="0" applyProtection="0">
      <alignment horizontal="centerContinuous"/>
    </xf>
    <xf numFmtId="40" fontId="134" fillId="79" borderId="74" applyNumberFormat="0" applyProtection="0">
      <alignment horizontal="centerContinuous"/>
    </xf>
    <xf numFmtId="40" fontId="134" fillId="79" borderId="74" applyNumberFormat="0" applyProtection="0">
      <alignment horizontal="centerContinuous"/>
    </xf>
    <xf numFmtId="40" fontId="134" fillId="79" borderId="74" applyNumberFormat="0" applyProtection="0">
      <alignment horizontal="centerContinuous"/>
    </xf>
    <xf numFmtId="40" fontId="134" fillId="79" borderId="74" applyNumberFormat="0" applyProtection="0">
      <alignment horizontal="centerContinuous"/>
    </xf>
    <xf numFmtId="209" fontId="69" fillId="52" borderId="63" applyNumberFormat="0" applyFont="0" applyFill="0" applyProtection="0">
      <alignment horizontal="left" vertical="center" wrapText="1"/>
    </xf>
    <xf numFmtId="0" fontId="64" fillId="0" borderId="61" applyNumberFormat="0" applyFill="0" applyAlignment="0" applyProtection="0"/>
    <xf numFmtId="0" fontId="64" fillId="0" borderId="61" applyNumberFormat="0" applyFill="0" applyAlignment="0" applyProtection="0"/>
    <xf numFmtId="0" fontId="64" fillId="0" borderId="61" applyNumberFormat="0" applyFill="0" applyAlignment="0" applyProtection="0"/>
    <xf numFmtId="198" fontId="2" fillId="19" borderId="0" applyBorder="0" applyAlignment="0"/>
    <xf numFmtId="37" fontId="2" fillId="19" borderId="52" applyBorder="0" applyAlignment="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09" fontId="69" fillId="52" borderId="86" applyNumberFormat="0" applyFont="0" applyAlignment="0" applyProtection="0">
      <alignment horizontal="center" vertical="center" wrapText="1"/>
    </xf>
    <xf numFmtId="9" fontId="79" fillId="0" borderId="87" applyNumberFormat="0" applyFill="0">
      <alignment horizontal="left"/>
    </xf>
    <xf numFmtId="223" fontId="135" fillId="0" borderId="0"/>
    <xf numFmtId="9" fontId="70" fillId="57" borderId="48" applyNumberFormat="0" applyFont="0" applyFill="0" applyBorder="0" applyProtection="0">
      <alignment horizontal="center"/>
    </xf>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31" fillId="0" borderId="0" applyNumberFormat="0" applyFill="0" applyAlignment="0" applyProtection="0"/>
    <xf numFmtId="0" fontId="33" fillId="0" borderId="0" applyNumberFormat="0" applyFill="0" applyAlignment="0" applyProtection="0"/>
    <xf numFmtId="177" fontId="136" fillId="0" borderId="0" applyNumberFormat="0" applyFill="0" applyBorder="0" applyAlignment="0" applyProtection="0">
      <alignment vertical="top"/>
      <protection locked="0"/>
    </xf>
    <xf numFmtId="165" fontId="2" fillId="0" borderId="0" applyFont="0" applyFill="0" applyBorder="0" applyAlignment="0" applyProtection="0"/>
    <xf numFmtId="167" fontId="2" fillId="0" borderId="0" applyFont="0" applyFill="0" applyBorder="0" applyAlignment="0" applyProtection="0"/>
    <xf numFmtId="165" fontId="137" fillId="0" borderId="0" applyFont="0" applyFill="0" applyBorder="0" applyAlignment="0" applyProtection="0"/>
    <xf numFmtId="167" fontId="137" fillId="0" borderId="0" applyFont="0" applyFill="0" applyBorder="0" applyAlignment="0" applyProtection="0"/>
    <xf numFmtId="177" fontId="138" fillId="0" borderId="0"/>
    <xf numFmtId="177" fontId="139" fillId="0" borderId="0"/>
    <xf numFmtId="165" fontId="2" fillId="0" borderId="0" applyFont="0" applyFill="0" applyBorder="0" applyAlignment="0" applyProtection="0"/>
    <xf numFmtId="224" fontId="140" fillId="0" borderId="0" applyFont="0" applyFill="0" applyBorder="0" applyAlignment="0" applyProtection="0"/>
    <xf numFmtId="225" fontId="140" fillId="0" borderId="0" applyFont="0" applyFill="0" applyBorder="0" applyAlignment="0" applyProtection="0"/>
    <xf numFmtId="177" fontId="2" fillId="0" borderId="0"/>
    <xf numFmtId="166" fontId="140" fillId="0" borderId="0" applyFont="0" applyFill="0" applyBorder="0" applyAlignment="0" applyProtection="0"/>
    <xf numFmtId="164" fontId="14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531">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4" borderId="1" xfId="0" applyFont="1" applyFill="1" applyBorder="1" applyAlignment="1">
      <alignment vertical="center"/>
    </xf>
    <xf numFmtId="0" fontId="8" fillId="4" borderId="2" xfId="0" applyFont="1" applyFill="1" applyBorder="1" applyAlignment="1">
      <alignment vertical="center"/>
    </xf>
    <xf numFmtId="0" fontId="11" fillId="4" borderId="2" xfId="0" applyFont="1" applyFill="1" applyBorder="1" applyAlignment="1">
      <alignment vertical="center"/>
    </xf>
    <xf numFmtId="0" fontId="11" fillId="4" borderId="1" xfId="0" applyFont="1" applyFill="1" applyBorder="1" applyAlignment="1">
      <alignment vertical="center"/>
    </xf>
    <xf numFmtId="0" fontId="8" fillId="4" borderId="1" xfId="0" applyFont="1" applyFill="1" applyBorder="1" applyAlignment="1">
      <alignment vertical="center" wrapText="1"/>
    </xf>
    <xf numFmtId="0" fontId="8" fillId="4"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70" fontId="8" fillId="3" borderId="3" xfId="0" applyNumberFormat="1" applyFont="1" applyFill="1" applyBorder="1" applyAlignment="1">
      <alignment horizontal="right" vertical="center"/>
    </xf>
    <xf numFmtId="170" fontId="8" fillId="4" borderId="4" xfId="0" applyNumberFormat="1" applyFont="1" applyFill="1" applyBorder="1" applyAlignment="1">
      <alignment horizontal="right" vertical="center"/>
    </xf>
    <xf numFmtId="170" fontId="8" fillId="3" borderId="5" xfId="0" applyNumberFormat="1" applyFont="1" applyFill="1" applyBorder="1" applyAlignment="1">
      <alignment horizontal="right" vertical="center"/>
    </xf>
    <xf numFmtId="170" fontId="8" fillId="3" borderId="7" xfId="0" applyNumberFormat="1" applyFont="1" applyFill="1" applyBorder="1" applyAlignment="1">
      <alignment horizontal="right" vertical="center"/>
    </xf>
    <xf numFmtId="170" fontId="8" fillId="4" borderId="8" xfId="0" applyNumberFormat="1" applyFont="1" applyFill="1" applyBorder="1" applyAlignment="1">
      <alignment horizontal="right" vertical="center"/>
    </xf>
    <xf numFmtId="170" fontId="8" fillId="3" borderId="9" xfId="0" applyNumberFormat="1" applyFont="1" applyFill="1" applyBorder="1" applyAlignment="1">
      <alignment horizontal="right" vertical="center"/>
    </xf>
    <xf numFmtId="170" fontId="8" fillId="3" borderId="11" xfId="0" applyNumberFormat="1" applyFont="1" applyFill="1" applyBorder="1" applyAlignment="1">
      <alignment horizontal="right" vertical="center"/>
    </xf>
    <xf numFmtId="170" fontId="8" fillId="4" borderId="12" xfId="0" applyNumberFormat="1" applyFont="1" applyFill="1" applyBorder="1" applyAlignment="1">
      <alignment horizontal="right" vertical="center"/>
    </xf>
    <xf numFmtId="170" fontId="8" fillId="3" borderId="13" xfId="0" applyNumberFormat="1" applyFont="1" applyFill="1" applyBorder="1" applyAlignment="1">
      <alignment horizontal="right" vertical="center"/>
    </xf>
    <xf numFmtId="170" fontId="11" fillId="3" borderId="7" xfId="0" applyNumberFormat="1" applyFont="1" applyFill="1" applyBorder="1" applyAlignment="1">
      <alignment horizontal="right" vertical="center"/>
    </xf>
    <xf numFmtId="170" fontId="11" fillId="4" borderId="8" xfId="0" applyNumberFormat="1" applyFont="1" applyFill="1" applyBorder="1" applyAlignment="1">
      <alignment horizontal="right" vertical="center"/>
    </xf>
    <xf numFmtId="170" fontId="11" fillId="3" borderId="9" xfId="0" applyNumberFormat="1" applyFont="1" applyFill="1" applyBorder="1" applyAlignment="1">
      <alignment horizontal="right" vertical="center"/>
    </xf>
    <xf numFmtId="170" fontId="11" fillId="3" borderId="11" xfId="0" applyNumberFormat="1" applyFont="1" applyFill="1" applyBorder="1" applyAlignment="1">
      <alignment horizontal="right" vertical="center"/>
    </xf>
    <xf numFmtId="170" fontId="11" fillId="4" borderId="12" xfId="0" applyNumberFormat="1" applyFont="1" applyFill="1" applyBorder="1" applyAlignment="1">
      <alignment horizontal="right" vertical="center"/>
    </xf>
    <xf numFmtId="170" fontId="11" fillId="3" borderId="13" xfId="0" applyNumberFormat="1" applyFont="1" applyFill="1" applyBorder="1" applyAlignment="1">
      <alignment horizontal="right" vertical="center"/>
    </xf>
    <xf numFmtId="170" fontId="11" fillId="2" borderId="11" xfId="0" applyNumberFormat="1" applyFont="1" applyFill="1" applyBorder="1" applyAlignment="1">
      <alignment horizontal="right" vertical="center"/>
    </xf>
    <xf numFmtId="170" fontId="11" fillId="2" borderId="12" xfId="0" applyNumberFormat="1" applyFont="1" applyFill="1" applyBorder="1" applyAlignment="1">
      <alignment horizontal="right" vertical="center"/>
    </xf>
    <xf numFmtId="170" fontId="11" fillId="2" borderId="13" xfId="0" applyNumberFormat="1" applyFont="1" applyFill="1" applyBorder="1" applyAlignment="1">
      <alignment horizontal="right" vertical="center"/>
    </xf>
    <xf numFmtId="170" fontId="11" fillId="2" borderId="7" xfId="0" applyNumberFormat="1" applyFont="1" applyFill="1" applyBorder="1" applyAlignment="1">
      <alignment horizontal="right" vertical="center"/>
    </xf>
    <xf numFmtId="170" fontId="11" fillId="2" borderId="8" xfId="0" applyNumberFormat="1" applyFont="1" applyFill="1" applyBorder="1" applyAlignment="1">
      <alignment horizontal="right" vertical="center"/>
    </xf>
    <xf numFmtId="170" fontId="11" fillId="2" borderId="9" xfId="0" applyNumberFormat="1" applyFont="1" applyFill="1" applyBorder="1" applyAlignment="1">
      <alignment horizontal="right" vertical="center"/>
    </xf>
    <xf numFmtId="10" fontId="11" fillId="2" borderId="17"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0"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10" fontId="11" fillId="2" borderId="19" xfId="0" applyNumberFormat="1" applyFont="1" applyFill="1" applyBorder="1" applyAlignment="1">
      <alignment horizontal="center" vertical="center"/>
    </xf>
    <xf numFmtId="0" fontId="8" fillId="4" borderId="1" xfId="0" applyFont="1" applyFill="1" applyBorder="1" applyAlignment="1">
      <alignment horizontal="left" vertical="center" indent="2"/>
    </xf>
    <xf numFmtId="0" fontId="8" fillId="4" borderId="2" xfId="0" applyFont="1" applyFill="1" applyBorder="1" applyAlignment="1">
      <alignment horizontal="left" vertical="center" indent="2"/>
    </xf>
    <xf numFmtId="0" fontId="8" fillId="4" borderId="1" xfId="0" applyFont="1" applyFill="1" applyBorder="1" applyAlignment="1">
      <alignment horizontal="left" vertical="center" wrapText="1" indent="2"/>
    </xf>
    <xf numFmtId="0" fontId="8" fillId="4" borderId="20" xfId="0" applyFont="1" applyFill="1" applyBorder="1" applyAlignment="1">
      <alignment vertical="center"/>
    </xf>
    <xf numFmtId="171" fontId="8" fillId="3" borderId="5" xfId="0" applyNumberFormat="1" applyFont="1" applyFill="1" applyBorder="1" applyAlignment="1">
      <alignment horizontal="right" vertical="center"/>
    </xf>
    <xf numFmtId="171" fontId="8" fillId="5" borderId="5" xfId="0" applyNumberFormat="1" applyFont="1" applyFill="1" applyBorder="1" applyAlignment="1">
      <alignment horizontal="right" vertical="center"/>
    </xf>
    <xf numFmtId="171" fontId="8" fillId="5" borderId="21" xfId="0" applyNumberFormat="1" applyFont="1" applyFill="1" applyBorder="1" applyAlignment="1">
      <alignment horizontal="right" vertical="center"/>
    </xf>
    <xf numFmtId="171" fontId="8" fillId="3" borderId="13" xfId="0" applyNumberFormat="1" applyFont="1" applyFill="1" applyBorder="1" applyAlignment="1">
      <alignment horizontal="right" vertical="center"/>
    </xf>
    <xf numFmtId="171" fontId="8" fillId="5" borderId="13" xfId="0" applyNumberFormat="1" applyFont="1" applyFill="1" applyBorder="1" applyAlignment="1">
      <alignment horizontal="right" vertical="center"/>
    </xf>
    <xf numFmtId="171" fontId="8" fillId="3" borderId="9" xfId="0" applyNumberFormat="1" applyFont="1" applyFill="1" applyBorder="1" applyAlignment="1">
      <alignment horizontal="right" vertical="center"/>
    </xf>
    <xf numFmtId="171" fontId="8" fillId="5" borderId="9" xfId="0" applyNumberFormat="1" applyFont="1" applyFill="1" applyBorder="1" applyAlignment="1">
      <alignment horizontal="right" vertical="center"/>
    </xf>
    <xf numFmtId="171" fontId="11" fillId="3" borderId="13" xfId="0" applyNumberFormat="1" applyFont="1" applyFill="1" applyBorder="1" applyAlignment="1">
      <alignment horizontal="right" vertical="center"/>
    </xf>
    <xf numFmtId="171" fontId="11" fillId="5" borderId="13" xfId="0" applyNumberFormat="1" applyFont="1" applyFill="1" applyBorder="1" applyAlignment="1">
      <alignment horizontal="right" vertical="center"/>
    </xf>
    <xf numFmtId="171" fontId="8" fillId="3" borderId="22" xfId="0" applyNumberFormat="1" applyFont="1" applyFill="1" applyBorder="1" applyAlignment="1">
      <alignment horizontal="right" vertical="center"/>
    </xf>
    <xf numFmtId="171" fontId="8" fillId="5" borderId="22" xfId="0" applyNumberFormat="1" applyFont="1" applyFill="1" applyBorder="1" applyAlignment="1">
      <alignment horizontal="right" vertical="center"/>
    </xf>
    <xf numFmtId="171" fontId="11" fillId="2" borderId="13" xfId="0" applyNumberFormat="1" applyFont="1" applyFill="1" applyBorder="1" applyAlignment="1">
      <alignment horizontal="right" vertical="center"/>
    </xf>
    <xf numFmtId="171" fontId="11" fillId="4" borderId="4" xfId="0" applyNumberFormat="1" applyFont="1" applyFill="1" applyBorder="1" applyAlignment="1">
      <alignment horizontal="right" vertical="center"/>
    </xf>
    <xf numFmtId="171" fontId="11" fillId="3" borderId="5" xfId="0" applyNumberFormat="1" applyFont="1" applyFill="1" applyBorder="1" applyAlignment="1">
      <alignment horizontal="right" vertical="center"/>
    </xf>
    <xf numFmtId="171" fontId="8" fillId="3" borderId="11" xfId="0" applyNumberFormat="1" applyFont="1" applyFill="1" applyBorder="1" applyAlignment="1">
      <alignment horizontal="right" vertical="center"/>
    </xf>
    <xf numFmtId="171" fontId="8" fillId="4" borderId="12" xfId="0" applyNumberFormat="1" applyFont="1" applyFill="1" applyBorder="1" applyAlignment="1">
      <alignment horizontal="right" vertical="center"/>
    </xf>
    <xf numFmtId="0" fontId="8" fillId="4" borderId="1" xfId="0" applyFont="1" applyFill="1" applyBorder="1" applyAlignment="1">
      <alignment horizontal="left" vertical="center" indent="4"/>
    </xf>
    <xf numFmtId="171" fontId="8" fillId="4" borderId="8" xfId="0" applyNumberFormat="1" applyFont="1" applyFill="1" applyBorder="1" applyAlignment="1">
      <alignment horizontal="right" vertical="center"/>
    </xf>
    <xf numFmtId="0" fontId="8" fillId="4" borderId="2" xfId="0" applyFont="1" applyFill="1" applyBorder="1" applyAlignment="1">
      <alignment horizontal="left" vertical="center" indent="4"/>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11" fillId="4" borderId="1" xfId="0" applyFont="1" applyFill="1" applyBorder="1" applyAlignment="1">
      <alignment vertical="center" wrapText="1"/>
    </xf>
    <xf numFmtId="171" fontId="11" fillId="4" borderId="12" xfId="0" applyNumberFormat="1" applyFont="1" applyFill="1" applyBorder="1" applyAlignment="1">
      <alignment horizontal="right" vertical="center"/>
    </xf>
    <xf numFmtId="0" fontId="8" fillId="4" borderId="23" xfId="0" applyFont="1" applyFill="1" applyBorder="1" applyAlignment="1">
      <alignment horizontal="left" vertical="center" indent="2"/>
    </xf>
    <xf numFmtId="171" fontId="8" fillId="3" borderId="25" xfId="0" applyNumberFormat="1" applyFont="1" applyFill="1" applyBorder="1" applyAlignment="1">
      <alignment horizontal="right" vertical="center"/>
    </xf>
    <xf numFmtId="171" fontId="11" fillId="2" borderId="12" xfId="0" applyNumberFormat="1" applyFont="1" applyFill="1" applyBorder="1" applyAlignment="1">
      <alignment horizontal="right" vertical="center"/>
    </xf>
    <xf numFmtId="170" fontId="11" fillId="3" borderId="3" xfId="0" applyNumberFormat="1" applyFont="1" applyFill="1" applyBorder="1" applyAlignment="1">
      <alignment horizontal="right" vertical="center"/>
    </xf>
    <xf numFmtId="170" fontId="11" fillId="4" borderId="4" xfId="0" applyNumberFormat="1" applyFont="1" applyFill="1" applyBorder="1" applyAlignment="1">
      <alignment horizontal="right" vertical="center"/>
    </xf>
    <xf numFmtId="170" fontId="11" fillId="3" borderId="5" xfId="0" applyNumberFormat="1" applyFont="1" applyFill="1" applyBorder="1" applyAlignment="1">
      <alignment horizontal="right" vertical="center"/>
    </xf>
    <xf numFmtId="168" fontId="8" fillId="3" borderId="3" xfId="1" applyNumberFormat="1" applyFont="1" applyFill="1" applyBorder="1" applyAlignment="1">
      <alignment horizontal="right" vertical="center"/>
    </xf>
    <xf numFmtId="168" fontId="8" fillId="4" borderId="4" xfId="1" applyNumberFormat="1" applyFont="1" applyFill="1" applyBorder="1" applyAlignment="1">
      <alignment horizontal="right" vertical="center"/>
    </xf>
    <xf numFmtId="168" fontId="8" fillId="3" borderId="5" xfId="1" applyNumberFormat="1" applyFont="1" applyFill="1" applyBorder="1" applyAlignment="1">
      <alignment horizontal="right" vertical="center"/>
    </xf>
    <xf numFmtId="0" fontId="10" fillId="2" borderId="0" xfId="0" applyFont="1" applyFill="1" applyAlignment="1"/>
    <xf numFmtId="10" fontId="8" fillId="3" borderId="3" xfId="1" applyNumberFormat="1" applyFont="1" applyFill="1" applyBorder="1" applyAlignment="1">
      <alignment horizontal="right" vertical="center"/>
    </xf>
    <xf numFmtId="10" fontId="8" fillId="4" borderId="4" xfId="1" applyNumberFormat="1" applyFont="1" applyFill="1" applyBorder="1" applyAlignment="1">
      <alignment horizontal="right" vertical="center"/>
    </xf>
    <xf numFmtId="10" fontId="8" fillId="3" borderId="5" xfId="1" applyNumberFormat="1" applyFont="1" applyFill="1" applyBorder="1" applyAlignment="1">
      <alignment horizontal="right" vertical="center"/>
    </xf>
    <xf numFmtId="171" fontId="8" fillId="5" borderId="25" xfId="0" applyNumberFormat="1" applyFont="1" applyFill="1" applyBorder="1" applyAlignment="1">
      <alignment horizontal="right" vertical="center"/>
    </xf>
    <xf numFmtId="0" fontId="12" fillId="0" borderId="0" xfId="0" applyFont="1"/>
    <xf numFmtId="0" fontId="0" fillId="0" borderId="24" xfId="0" applyBorder="1"/>
    <xf numFmtId="172" fontId="13" fillId="0" borderId="0" xfId="0" applyNumberFormat="1" applyFont="1" applyFill="1" applyAlignment="1">
      <alignment horizontal="center"/>
    </xf>
    <xf numFmtId="170" fontId="12" fillId="0" borderId="0" xfId="0" applyNumberFormat="1" applyFont="1"/>
    <xf numFmtId="0" fontId="14" fillId="0" borderId="27" xfId="0" applyFont="1" applyBorder="1" applyAlignment="1">
      <alignment vertical="center"/>
    </xf>
    <xf numFmtId="0" fontId="15" fillId="4" borderId="2" xfId="0" applyFont="1" applyFill="1" applyBorder="1" applyAlignment="1">
      <alignment vertical="center"/>
    </xf>
    <xf numFmtId="3" fontId="16" fillId="0" borderId="0" xfId="0" applyNumberFormat="1" applyFont="1" applyFill="1" applyAlignment="1">
      <alignment horizontal="center"/>
    </xf>
    <xf numFmtId="0" fontId="8" fillId="4" borderId="0" xfId="0" applyFont="1" applyFill="1" applyBorder="1" applyAlignment="1">
      <alignment vertical="top"/>
    </xf>
    <xf numFmtId="0" fontId="17" fillId="4" borderId="2" xfId="0" applyFont="1" applyFill="1" applyBorder="1" applyAlignment="1">
      <alignment vertical="center"/>
    </xf>
    <xf numFmtId="0" fontId="18" fillId="0" borderId="27" xfId="0" applyFont="1" applyFill="1" applyBorder="1" applyAlignment="1"/>
    <xf numFmtId="0" fontId="0" fillId="5" borderId="0" xfId="0" applyFill="1"/>
    <xf numFmtId="14" fontId="6" fillId="0" borderId="0" xfId="0" applyNumberFormat="1" applyFont="1"/>
    <xf numFmtId="173" fontId="8" fillId="3" borderId="3" xfId="1" applyNumberFormat="1" applyFont="1" applyFill="1" applyBorder="1" applyAlignment="1">
      <alignment horizontal="right" vertical="center"/>
    </xf>
    <xf numFmtId="173" fontId="8" fillId="4" borderId="4" xfId="1" applyNumberFormat="1" applyFont="1" applyFill="1" applyBorder="1" applyAlignment="1">
      <alignment horizontal="right" vertical="center"/>
    </xf>
    <xf numFmtId="173" fontId="8" fillId="3" borderId="5" xfId="1" applyNumberFormat="1" applyFont="1" applyFill="1" applyBorder="1" applyAlignment="1">
      <alignment horizontal="right" vertical="center"/>
    </xf>
    <xf numFmtId="0" fontId="10" fillId="0" borderId="0" xfId="0" applyFont="1" applyFill="1" applyAlignment="1"/>
    <xf numFmtId="0" fontId="0" fillId="0" borderId="0" xfId="0" applyFill="1"/>
    <xf numFmtId="10" fontId="11" fillId="2" borderId="32" xfId="0" applyNumberFormat="1" applyFont="1" applyFill="1" applyBorder="1" applyAlignment="1">
      <alignment horizontal="center" vertical="center"/>
    </xf>
    <xf numFmtId="0" fontId="0" fillId="0" borderId="31" xfId="0" applyBorder="1"/>
    <xf numFmtId="174" fontId="8" fillId="3" borderId="3" xfId="1" applyNumberFormat="1" applyFont="1" applyFill="1" applyBorder="1" applyAlignment="1">
      <alignment horizontal="right" vertical="center"/>
    </xf>
    <xf numFmtId="174" fontId="8" fillId="4" borderId="4" xfId="1" applyNumberFormat="1" applyFont="1" applyFill="1" applyBorder="1" applyAlignment="1">
      <alignment horizontal="right" vertical="center"/>
    </xf>
    <xf numFmtId="0" fontId="8" fillId="0" borderId="1" xfId="0" applyFont="1" applyFill="1" applyBorder="1" applyAlignment="1">
      <alignment vertical="center"/>
    </xf>
    <xf numFmtId="0" fontId="21" fillId="0" borderId="0" xfId="5" applyFont="1"/>
    <xf numFmtId="0" fontId="22" fillId="0" borderId="0" xfId="0" applyFont="1"/>
    <xf numFmtId="0" fontId="19" fillId="0" borderId="0" xfId="0" applyFont="1" applyAlignment="1">
      <alignment horizontal="left" indent="1"/>
    </xf>
    <xf numFmtId="2" fontId="8" fillId="0" borderId="33" xfId="1" applyNumberFormat="1" applyFont="1" applyFill="1" applyBorder="1" applyAlignment="1">
      <alignment horizontal="right" vertical="center"/>
    </xf>
    <xf numFmtId="43" fontId="8" fillId="5" borderId="37" xfId="6" applyFont="1" applyFill="1" applyBorder="1" applyAlignment="1">
      <alignment horizontal="right" vertical="center"/>
    </xf>
    <xf numFmtId="3" fontId="8" fillId="0" borderId="32" xfId="1" applyNumberFormat="1" applyFont="1" applyFill="1" applyBorder="1" applyAlignment="1">
      <alignment horizontal="right" vertical="center"/>
    </xf>
    <xf numFmtId="3" fontId="8" fillId="0" borderId="34" xfId="1" applyNumberFormat="1" applyFont="1" applyFill="1" applyBorder="1" applyAlignment="1">
      <alignment horizontal="right" vertical="center"/>
    </xf>
    <xf numFmtId="0" fontId="0" fillId="0" borderId="0" xfId="0" applyBorder="1"/>
    <xf numFmtId="0" fontId="12" fillId="0" borderId="35" xfId="0" applyFont="1" applyBorder="1"/>
    <xf numFmtId="175" fontId="8" fillId="0" borderId="34" xfId="1" applyNumberFormat="1" applyFont="1" applyFill="1" applyBorder="1" applyAlignment="1">
      <alignment horizontal="right" vertical="center"/>
    </xf>
    <xf numFmtId="0" fontId="23" fillId="0" borderId="0" xfId="0" applyFont="1"/>
    <xf numFmtId="0" fontId="23" fillId="0" borderId="0" xfId="0" quotePrefix="1" applyFont="1"/>
    <xf numFmtId="2" fontId="8" fillId="0" borderId="32" xfId="1" applyNumberFormat="1" applyFont="1" applyFill="1" applyBorder="1" applyAlignment="1">
      <alignment horizontal="right" vertical="center"/>
    </xf>
    <xf numFmtId="2" fontId="8" fillId="0" borderId="34" xfId="1" applyNumberFormat="1" applyFont="1" applyFill="1" applyBorder="1" applyAlignment="1">
      <alignment horizontal="right" vertical="center"/>
    </xf>
    <xf numFmtId="170" fontId="8" fillId="3" borderId="4" xfId="0" applyNumberFormat="1" applyFont="1" applyFill="1" applyBorder="1" applyAlignment="1">
      <alignment horizontal="right" vertical="center"/>
    </xf>
    <xf numFmtId="170" fontId="11" fillId="3" borderId="4" xfId="0" applyNumberFormat="1" applyFont="1" applyFill="1" applyBorder="1" applyAlignment="1">
      <alignment horizontal="right" vertical="center"/>
    </xf>
    <xf numFmtId="168" fontId="8" fillId="3" borderId="4" xfId="1" applyNumberFormat="1" applyFont="1" applyFill="1" applyBorder="1" applyAlignment="1">
      <alignment horizontal="right" vertical="center"/>
    </xf>
    <xf numFmtId="10" fontId="8" fillId="3" borderId="4" xfId="1" applyNumberFormat="1" applyFont="1" applyFill="1" applyBorder="1" applyAlignment="1">
      <alignment horizontal="right" vertical="center"/>
    </xf>
    <xf numFmtId="173" fontId="8" fillId="3" borderId="4" xfId="1" applyNumberFormat="1" applyFont="1" applyFill="1" applyBorder="1" applyAlignment="1">
      <alignment horizontal="right" vertical="center"/>
    </xf>
    <xf numFmtId="10" fontId="11" fillId="2" borderId="38" xfId="0" quotePrefix="1" applyNumberFormat="1" applyFont="1" applyFill="1" applyBorder="1" applyAlignment="1">
      <alignment horizontal="center" vertical="center" wrapText="1"/>
    </xf>
    <xf numFmtId="10" fontId="11" fillId="2" borderId="39" xfId="0" applyNumberFormat="1" applyFont="1" applyFill="1" applyBorder="1" applyAlignment="1">
      <alignment horizontal="center" vertical="center"/>
    </xf>
    <xf numFmtId="171" fontId="8" fillId="3" borderId="4" xfId="0" applyNumberFormat="1" applyFont="1" applyFill="1" applyBorder="1" applyAlignment="1">
      <alignment horizontal="right" vertical="center"/>
    </xf>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70" fontId="8" fillId="0" borderId="0" xfId="0" applyNumberFormat="1" applyFont="1" applyFill="1" applyBorder="1" applyAlignment="1">
      <alignment horizontal="right" vertical="center"/>
    </xf>
    <xf numFmtId="170" fontId="11" fillId="0" borderId="0" xfId="0" applyNumberFormat="1" applyFont="1" applyFill="1" applyBorder="1" applyAlignment="1">
      <alignment horizontal="right" vertical="center"/>
    </xf>
    <xf numFmtId="0" fontId="23" fillId="0" borderId="0" xfId="0" applyFont="1" applyFill="1" applyBorder="1"/>
    <xf numFmtId="168" fontId="8" fillId="0" borderId="0"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173" fontId="8" fillId="0" borderId="0" xfId="1" applyNumberFormat="1" applyFont="1" applyFill="1" applyBorder="1" applyAlignment="1">
      <alignment horizontal="right" vertical="center"/>
    </xf>
    <xf numFmtId="0" fontId="23" fillId="0" borderId="0" xfId="0" quotePrefix="1" applyFont="1" applyFill="1" applyBorder="1"/>
    <xf numFmtId="171" fontId="8" fillId="0" borderId="0" xfId="0" applyNumberFormat="1" applyFont="1" applyFill="1" applyBorder="1" applyAlignment="1">
      <alignment horizontal="right" vertical="center"/>
    </xf>
    <xf numFmtId="10" fontId="11" fillId="2" borderId="40" xfId="0" applyNumberFormat="1" applyFont="1" applyFill="1" applyBorder="1" applyAlignment="1">
      <alignment horizontal="center" vertical="center"/>
    </xf>
    <xf numFmtId="170" fontId="8" fillId="3" borderId="8" xfId="0" applyNumberFormat="1" applyFont="1" applyFill="1" applyBorder="1" applyAlignment="1">
      <alignment horizontal="right" vertical="center"/>
    </xf>
    <xf numFmtId="170" fontId="8" fillId="3" borderId="12" xfId="0" applyNumberFormat="1" applyFont="1" applyFill="1" applyBorder="1" applyAlignment="1">
      <alignment horizontal="right" vertical="center"/>
    </xf>
    <xf numFmtId="170" fontId="11" fillId="3" borderId="8" xfId="0" applyNumberFormat="1" applyFont="1" applyFill="1" applyBorder="1" applyAlignment="1">
      <alignment horizontal="right" vertical="center"/>
    </xf>
    <xf numFmtId="170" fontId="11" fillId="3" borderId="12" xfId="0" applyNumberFormat="1" applyFont="1" applyFill="1" applyBorder="1" applyAlignment="1">
      <alignment horizontal="right" vertical="center"/>
    </xf>
    <xf numFmtId="0" fontId="0" fillId="0" borderId="0" xfId="0" applyFill="1" applyBorder="1"/>
    <xf numFmtId="171" fontId="8" fillId="3" borderId="12" xfId="0" applyNumberFormat="1" applyFont="1" applyFill="1" applyBorder="1" applyAlignment="1">
      <alignment horizontal="right" vertical="center"/>
    </xf>
    <xf numFmtId="0" fontId="10" fillId="0" borderId="0" xfId="0" applyFont="1" applyFill="1" applyBorder="1" applyAlignment="1"/>
    <xf numFmtId="174" fontId="8" fillId="0" borderId="0" xfId="1" applyNumberFormat="1" applyFont="1" applyFill="1" applyBorder="1" applyAlignment="1">
      <alignment horizontal="right" vertical="center"/>
    </xf>
    <xf numFmtId="0" fontId="6" fillId="0" borderId="0" xfId="0" applyFont="1" applyFill="1" applyBorder="1"/>
    <xf numFmtId="171" fontId="8" fillId="3" borderId="24" xfId="0" applyNumberFormat="1" applyFont="1" applyFill="1" applyBorder="1" applyAlignment="1">
      <alignment horizontal="right" vertical="center"/>
    </xf>
    <xf numFmtId="171" fontId="11" fillId="3" borderId="12" xfId="0" applyNumberFormat="1" applyFont="1" applyFill="1" applyBorder="1" applyAlignment="1">
      <alignment horizontal="right" vertical="center"/>
    </xf>
    <xf numFmtId="171" fontId="8" fillId="3" borderId="8" xfId="0" applyNumberFormat="1" applyFont="1" applyFill="1" applyBorder="1" applyAlignment="1">
      <alignment horizontal="right" vertical="center"/>
    </xf>
    <xf numFmtId="171" fontId="8" fillId="3" borderId="42" xfId="0" applyNumberFormat="1" applyFont="1" applyFill="1" applyBorder="1" applyAlignment="1">
      <alignment horizontal="right" vertical="center"/>
    </xf>
    <xf numFmtId="171" fontId="11" fillId="3" borderId="4" xfId="0" applyNumberFormat="1" applyFont="1" applyFill="1" applyBorder="1" applyAlignment="1">
      <alignment horizontal="right" vertical="center"/>
    </xf>
    <xf numFmtId="171" fontId="11" fillId="0" borderId="0" xfId="0" applyNumberFormat="1" applyFont="1" applyFill="1" applyBorder="1" applyAlignment="1">
      <alignment horizontal="right" vertical="center"/>
    </xf>
    <xf numFmtId="170" fontId="8" fillId="5" borderId="4" xfId="0" applyNumberFormat="1" applyFont="1" applyFill="1" applyBorder="1" applyAlignment="1">
      <alignment horizontal="right" vertical="center"/>
    </xf>
    <xf numFmtId="170" fontId="11" fillId="5" borderId="4" xfId="0" applyNumberFormat="1" applyFont="1" applyFill="1" applyBorder="1" applyAlignment="1">
      <alignment horizontal="right" vertical="center"/>
    </xf>
    <xf numFmtId="168" fontId="8" fillId="5" borderId="4" xfId="1" applyNumberFormat="1" applyFont="1" applyFill="1" applyBorder="1" applyAlignment="1">
      <alignment horizontal="right" vertical="center"/>
    </xf>
    <xf numFmtId="10" fontId="8" fillId="5" borderId="4" xfId="1" applyNumberFormat="1" applyFont="1" applyFill="1" applyBorder="1" applyAlignment="1">
      <alignment horizontal="right" vertical="center"/>
    </xf>
    <xf numFmtId="173" fontId="8" fillId="5" borderId="4" xfId="1" applyNumberFormat="1" applyFont="1" applyFill="1" applyBorder="1" applyAlignment="1">
      <alignment horizontal="right" vertical="center"/>
    </xf>
    <xf numFmtId="170" fontId="8" fillId="5" borderId="3" xfId="0" applyNumberFormat="1" applyFont="1" applyFill="1" applyBorder="1" applyAlignment="1">
      <alignment horizontal="right" vertical="center"/>
    </xf>
    <xf numFmtId="170" fontId="8" fillId="5" borderId="7" xfId="0" applyNumberFormat="1" applyFont="1" applyFill="1" applyBorder="1" applyAlignment="1">
      <alignment horizontal="right" vertical="center"/>
    </xf>
    <xf numFmtId="170" fontId="8" fillId="5" borderId="11" xfId="0" applyNumberFormat="1" applyFont="1" applyFill="1" applyBorder="1" applyAlignment="1">
      <alignment horizontal="right" vertical="center"/>
    </xf>
    <xf numFmtId="170" fontId="11" fillId="5" borderId="7" xfId="0" applyNumberFormat="1" applyFont="1" applyFill="1" applyBorder="1" applyAlignment="1">
      <alignment horizontal="right" vertical="center"/>
    </xf>
    <xf numFmtId="170" fontId="11" fillId="5" borderId="11" xfId="0" applyNumberFormat="1" applyFont="1" applyFill="1" applyBorder="1" applyAlignment="1">
      <alignment horizontal="right" vertical="center"/>
    </xf>
    <xf numFmtId="173" fontId="8" fillId="5" borderId="3" xfId="1" applyNumberFormat="1" applyFont="1" applyFill="1" applyBorder="1" applyAlignment="1">
      <alignment horizontal="right" vertical="center"/>
    </xf>
    <xf numFmtId="2" fontId="8" fillId="5" borderId="33" xfId="1" applyNumberFormat="1" applyFont="1" applyFill="1" applyBorder="1" applyAlignment="1">
      <alignment horizontal="right" vertical="center"/>
    </xf>
    <xf numFmtId="2" fontId="8" fillId="5" borderId="34" xfId="1" applyNumberFormat="1" applyFont="1" applyFill="1" applyBorder="1" applyAlignment="1">
      <alignment horizontal="right" vertical="center"/>
    </xf>
    <xf numFmtId="2" fontId="8" fillId="5" borderId="32" xfId="1" applyNumberFormat="1" applyFont="1" applyFill="1" applyBorder="1" applyAlignment="1">
      <alignment horizontal="right" vertical="center"/>
    </xf>
    <xf numFmtId="3" fontId="8" fillId="5" borderId="32" xfId="1" applyNumberFormat="1" applyFont="1" applyFill="1" applyBorder="1" applyAlignment="1">
      <alignment horizontal="right" vertical="center"/>
    </xf>
    <xf numFmtId="3" fontId="8" fillId="5" borderId="34" xfId="1" applyNumberFormat="1" applyFont="1" applyFill="1" applyBorder="1" applyAlignment="1">
      <alignment horizontal="right" vertical="center"/>
    </xf>
    <xf numFmtId="175" fontId="8" fillId="5" borderId="34" xfId="1" applyNumberFormat="1" applyFont="1" applyFill="1" applyBorder="1" applyAlignment="1">
      <alignment horizontal="right" vertical="center"/>
    </xf>
    <xf numFmtId="170" fontId="8" fillId="5" borderId="5" xfId="0" applyNumberFormat="1" applyFont="1" applyFill="1" applyBorder="1" applyAlignment="1">
      <alignment horizontal="right" vertical="center"/>
    </xf>
    <xf numFmtId="170" fontId="11" fillId="5" borderId="5" xfId="0" applyNumberFormat="1" applyFont="1" applyFill="1" applyBorder="1" applyAlignment="1">
      <alignment horizontal="right" vertical="center"/>
    </xf>
    <xf numFmtId="168" fontId="8" fillId="5" borderId="5" xfId="1" applyNumberFormat="1" applyFont="1" applyFill="1" applyBorder="1" applyAlignment="1">
      <alignment horizontal="right" vertical="center"/>
    </xf>
    <xf numFmtId="10" fontId="8" fillId="5" borderId="5" xfId="1" applyNumberFormat="1" applyFont="1" applyFill="1" applyBorder="1" applyAlignment="1">
      <alignment horizontal="right" vertical="center"/>
    </xf>
    <xf numFmtId="173" fontId="8" fillId="5" borderId="5" xfId="1" applyNumberFormat="1" applyFont="1" applyFill="1" applyBorder="1" applyAlignment="1">
      <alignment horizontal="right" vertical="center"/>
    </xf>
    <xf numFmtId="168" fontId="8" fillId="5" borderId="3" xfId="1" applyNumberFormat="1" applyFont="1" applyFill="1" applyBorder="1" applyAlignment="1">
      <alignment horizontal="right" vertical="center"/>
    </xf>
    <xf numFmtId="174" fontId="8" fillId="5" borderId="3" xfId="1" applyNumberFormat="1" applyFont="1" applyFill="1" applyBorder="1" applyAlignment="1">
      <alignment horizontal="right" vertical="center"/>
    </xf>
    <xf numFmtId="171" fontId="8" fillId="5" borderId="11" xfId="0" applyNumberFormat="1" applyFont="1" applyFill="1" applyBorder="1" applyAlignment="1">
      <alignment horizontal="right" vertical="center"/>
    </xf>
    <xf numFmtId="170" fontId="11" fillId="5" borderId="3" xfId="0" applyNumberFormat="1" applyFont="1" applyFill="1" applyBorder="1" applyAlignment="1">
      <alignment horizontal="right" vertical="center"/>
    </xf>
    <xf numFmtId="0" fontId="0" fillId="0" borderId="0" xfId="0" applyFont="1"/>
    <xf numFmtId="170" fontId="142" fillId="0" borderId="0" xfId="0" applyNumberFormat="1" applyFont="1"/>
    <xf numFmtId="0" fontId="141" fillId="0" borderId="0" xfId="0" applyFont="1"/>
    <xf numFmtId="2" fontId="8" fillId="0" borderId="41" xfId="1" applyNumberFormat="1" applyFont="1" applyFill="1" applyBorder="1" applyAlignment="1">
      <alignment horizontal="right" vertical="center"/>
    </xf>
    <xf numFmtId="2" fontId="8" fillId="5" borderId="41" xfId="1" applyNumberFormat="1" applyFont="1" applyFill="1" applyBorder="1" applyAlignment="1">
      <alignment horizontal="right" vertical="center"/>
    </xf>
    <xf numFmtId="0" fontId="15" fillId="2" borderId="0" xfId="0" applyFont="1" applyFill="1" applyAlignment="1"/>
    <xf numFmtId="0" fontId="143" fillId="0" borderId="0" xfId="0" applyFont="1"/>
    <xf numFmtId="0" fontId="15" fillId="0" borderId="0" xfId="0" applyFont="1" applyFill="1" applyAlignment="1"/>
    <xf numFmtId="0" fontId="15" fillId="0" borderId="0" xfId="0" applyFont="1" applyFill="1" applyBorder="1" applyAlignment="1"/>
    <xf numFmtId="0" fontId="143" fillId="0" borderId="0" xfId="0" applyFont="1" applyFill="1"/>
    <xf numFmtId="0" fontId="15" fillId="0" borderId="0" xfId="0" applyFont="1"/>
    <xf numFmtId="0" fontId="11" fillId="0" borderId="0" xfId="2" applyFont="1" applyFill="1" applyBorder="1" applyAlignment="1">
      <alignment vertical="center" wrapText="1"/>
    </xf>
    <xf numFmtId="0" fontId="8" fillId="0" borderId="0" xfId="0" applyFont="1"/>
    <xf numFmtId="0" fontId="8" fillId="0" borderId="0" xfId="0" applyFont="1" applyFill="1" applyBorder="1"/>
    <xf numFmtId="0" fontId="22" fillId="0" borderId="0" xfId="0" applyFont="1" applyFill="1" applyBorder="1"/>
    <xf numFmtId="0" fontId="11" fillId="2" borderId="90" xfId="0" quotePrefix="1" applyNumberFormat="1" applyFont="1" applyFill="1" applyBorder="1" applyAlignment="1">
      <alignment horizontal="center" vertical="center" wrapText="1"/>
    </xf>
    <xf numFmtId="0" fontId="17" fillId="0" borderId="0" xfId="0" applyFont="1"/>
    <xf numFmtId="0" fontId="19" fillId="0" borderId="0" xfId="0" applyFont="1"/>
    <xf numFmtId="0" fontId="11" fillId="2" borderId="14" xfId="0" quotePrefix="1" applyNumberFormat="1" applyFont="1" applyFill="1" applyBorder="1" applyAlignment="1">
      <alignment horizontal="center" vertical="center" wrapText="1"/>
    </xf>
    <xf numFmtId="175" fontId="0" fillId="0" borderId="0" xfId="0" applyNumberFormat="1"/>
    <xf numFmtId="226" fontId="145" fillId="0" borderId="0" xfId="0" applyNumberFormat="1" applyFont="1"/>
    <xf numFmtId="9" fontId="8" fillId="3" borderId="3" xfId="1" applyNumberFormat="1" applyFont="1" applyFill="1" applyBorder="1" applyAlignment="1">
      <alignment horizontal="right" vertical="center"/>
    </xf>
    <xf numFmtId="9" fontId="8" fillId="4" borderId="4" xfId="1" applyNumberFormat="1" applyFont="1" applyFill="1" applyBorder="1" applyAlignment="1">
      <alignment horizontal="right" vertical="center"/>
    </xf>
    <xf numFmtId="9" fontId="8" fillId="3" borderId="5" xfId="1" applyNumberFormat="1" applyFont="1" applyFill="1" applyBorder="1" applyAlignment="1">
      <alignment horizontal="right" vertical="center"/>
    </xf>
    <xf numFmtId="9" fontId="8" fillId="0" borderId="0" xfId="1" applyNumberFormat="1" applyFont="1" applyFill="1" applyBorder="1" applyAlignment="1">
      <alignment horizontal="right" vertical="center"/>
    </xf>
    <xf numFmtId="9" fontId="8" fillId="3" borderId="4" xfId="1" applyNumberFormat="1" applyFont="1" applyFill="1" applyBorder="1" applyAlignment="1">
      <alignment horizontal="right" vertical="center"/>
    </xf>
    <xf numFmtId="9" fontId="8" fillId="5" borderId="3"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8" fillId="0" borderId="41" xfId="1" applyNumberFormat="1" applyFont="1" applyFill="1" applyBorder="1" applyAlignment="1">
      <alignment horizontal="right" vertical="center"/>
    </xf>
    <xf numFmtId="227" fontId="11" fillId="2" borderId="39" xfId="6" quotePrefix="1" applyNumberFormat="1" applyFont="1" applyFill="1" applyBorder="1" applyAlignment="1">
      <alignment horizontal="center" vertical="center"/>
    </xf>
    <xf numFmtId="227" fontId="11" fillId="2" borderId="95" xfId="6" quotePrefix="1" applyNumberFormat="1" applyFont="1" applyFill="1" applyBorder="1" applyAlignment="1">
      <alignment horizontal="center" vertical="center"/>
    </xf>
    <xf numFmtId="10" fontId="11" fillId="2" borderId="95" xfId="0" applyNumberFormat="1" applyFont="1" applyFill="1" applyBorder="1" applyAlignment="1">
      <alignment horizontal="center" vertical="center"/>
    </xf>
    <xf numFmtId="2" fontId="8" fillId="5" borderId="94" xfId="1" applyNumberFormat="1" applyFont="1" applyFill="1" applyBorder="1" applyAlignment="1">
      <alignment horizontal="right" vertical="center"/>
    </xf>
    <xf numFmtId="2" fontId="8" fillId="5" borderId="37" xfId="1" applyNumberFormat="1" applyFont="1" applyFill="1" applyBorder="1" applyAlignment="1">
      <alignment horizontal="right" vertical="center"/>
    </xf>
    <xf numFmtId="43" fontId="8" fillId="5" borderId="96" xfId="6" applyFont="1" applyFill="1" applyBorder="1" applyAlignment="1">
      <alignment horizontal="right" vertical="center"/>
    </xf>
    <xf numFmtId="2" fontId="8" fillId="5" borderId="95" xfId="1" applyNumberFormat="1" applyFont="1" applyFill="1" applyBorder="1" applyAlignment="1">
      <alignment horizontal="right" vertical="center"/>
    </xf>
    <xf numFmtId="3" fontId="8" fillId="5" borderId="95" xfId="1" applyNumberFormat="1" applyFont="1" applyFill="1" applyBorder="1" applyAlignment="1">
      <alignment horizontal="right" vertical="center"/>
    </xf>
    <xf numFmtId="3" fontId="8" fillId="5" borderId="37" xfId="1" applyNumberFormat="1" applyFont="1" applyFill="1" applyBorder="1" applyAlignment="1">
      <alignment horizontal="right" vertical="center"/>
    </xf>
    <xf numFmtId="175" fontId="8" fillId="5" borderId="37" xfId="1" applyNumberFormat="1" applyFont="1" applyFill="1" applyBorder="1" applyAlignment="1">
      <alignment horizontal="right" vertical="center"/>
    </xf>
    <xf numFmtId="0" fontId="147" fillId="4" borderId="0" xfId="0" applyFont="1" applyFill="1" applyBorder="1" applyAlignment="1">
      <alignment vertical="center"/>
    </xf>
    <xf numFmtId="0" fontId="11" fillId="2" borderId="14" xfId="0" quotePrefix="1" applyNumberFormat="1" applyFont="1" applyFill="1" applyBorder="1" applyAlignment="1">
      <alignment horizontal="center" vertical="center" wrapText="1"/>
    </xf>
    <xf numFmtId="0" fontId="11" fillId="2" borderId="14" xfId="0" quotePrefix="1" applyNumberFormat="1" applyFont="1" applyFill="1" applyBorder="1" applyAlignment="1">
      <alignment horizontal="center" vertical="center" wrapText="1"/>
    </xf>
    <xf numFmtId="0" fontId="149" fillId="0" borderId="0" xfId="0" applyFont="1"/>
    <xf numFmtId="0" fontId="11" fillId="2" borderId="0" xfId="0" applyFont="1" applyFill="1" applyAlignment="1"/>
    <xf numFmtId="10" fontId="11" fillId="2" borderId="97" xfId="0" applyNumberFormat="1" applyFont="1" applyFill="1" applyBorder="1" applyAlignment="1">
      <alignment horizontal="center" vertical="center"/>
    </xf>
    <xf numFmtId="0" fontId="6" fillId="0" borderId="91" xfId="0" applyFont="1" applyBorder="1"/>
    <xf numFmtId="0" fontId="6" fillId="0" borderId="0" xfId="0" applyFont="1" applyAlignment="1">
      <alignment horizontal="left" indent="1"/>
    </xf>
    <xf numFmtId="0" fontId="5" fillId="0" borderId="91" xfId="0" applyFont="1" applyBorder="1"/>
    <xf numFmtId="0" fontId="148" fillId="0" borderId="0" xfId="0" applyFont="1"/>
    <xf numFmtId="227" fontId="0" fillId="0" borderId="0" xfId="6" applyNumberFormat="1" applyFont="1"/>
    <xf numFmtId="43" fontId="145" fillId="0" borderId="0" xfId="6" applyFont="1"/>
    <xf numFmtId="0" fontId="6" fillId="0" borderId="0" xfId="0" applyFont="1" applyAlignment="1">
      <alignment vertical="center"/>
    </xf>
    <xf numFmtId="0" fontId="5" fillId="0" borderId="0" xfId="0" applyFont="1" applyAlignment="1">
      <alignment vertical="center"/>
    </xf>
    <xf numFmtId="0" fontId="19" fillId="0" borderId="0" xfId="0" applyFont="1" applyAlignment="1">
      <alignment vertical="top"/>
    </xf>
    <xf numFmtId="171" fontId="3" fillId="0" borderId="0" xfId="0" applyNumberFormat="1" applyFont="1"/>
    <xf numFmtId="0" fontId="0" fillId="0" borderId="98" xfId="0" applyBorder="1"/>
    <xf numFmtId="227" fontId="6" fillId="0" borderId="91" xfId="6" applyNumberFormat="1" applyFont="1" applyBorder="1"/>
    <xf numFmtId="227" fontId="6" fillId="0" borderId="0" xfId="6" applyNumberFormat="1" applyFont="1"/>
    <xf numFmtId="227" fontId="5" fillId="0" borderId="91" xfId="6" applyNumberFormat="1" applyFont="1" applyBorder="1"/>
    <xf numFmtId="227" fontId="5" fillId="0" borderId="0" xfId="6" applyNumberFormat="1" applyFont="1"/>
    <xf numFmtId="170" fontId="11" fillId="3" borderId="102" xfId="0" applyNumberFormat="1" applyFont="1" applyFill="1" applyBorder="1" applyAlignment="1">
      <alignment horizontal="right" vertical="center"/>
    </xf>
    <xf numFmtId="170" fontId="11" fillId="4" borderId="102" xfId="0" applyNumberFormat="1" applyFont="1" applyFill="1" applyBorder="1" applyAlignment="1">
      <alignment horizontal="right" vertical="center"/>
    </xf>
    <xf numFmtId="170" fontId="11" fillId="3" borderId="103" xfId="0" applyNumberFormat="1" applyFont="1" applyFill="1" applyBorder="1" applyAlignment="1">
      <alignment horizontal="right" vertical="center"/>
    </xf>
    <xf numFmtId="170" fontId="11" fillId="3" borderId="100" xfId="0" applyNumberFormat="1" applyFont="1" applyFill="1" applyBorder="1" applyAlignment="1">
      <alignment horizontal="right" vertical="center"/>
    </xf>
    <xf numFmtId="170" fontId="11" fillId="4" borderId="100" xfId="0" applyNumberFormat="1" applyFont="1" applyFill="1" applyBorder="1" applyAlignment="1">
      <alignment horizontal="right" vertical="center"/>
    </xf>
    <xf numFmtId="170" fontId="11" fillId="3" borderId="101" xfId="0" applyNumberFormat="1" applyFont="1" applyFill="1" applyBorder="1" applyAlignment="1">
      <alignment horizontal="right" vertical="center"/>
    </xf>
    <xf numFmtId="170" fontId="8" fillId="3" borderId="104" xfId="0" applyNumberFormat="1" applyFont="1" applyFill="1" applyBorder="1" applyAlignment="1">
      <alignment horizontal="right" vertical="center"/>
    </xf>
    <xf numFmtId="170" fontId="8" fillId="4" borderId="104" xfId="0" applyNumberFormat="1" applyFont="1" applyFill="1" applyBorder="1" applyAlignment="1">
      <alignment horizontal="right" vertical="center"/>
    </xf>
    <xf numFmtId="170" fontId="8" fillId="3" borderId="105" xfId="0" applyNumberFormat="1" applyFont="1" applyFill="1" applyBorder="1" applyAlignment="1">
      <alignment horizontal="right" vertical="center"/>
    </xf>
    <xf numFmtId="170" fontId="11" fillId="3" borderId="106" xfId="0" applyNumberFormat="1" applyFont="1" applyFill="1" applyBorder="1" applyAlignment="1">
      <alignment horizontal="right" vertical="center"/>
    </xf>
    <xf numFmtId="170" fontId="11" fillId="5" borderId="106" xfId="0" applyNumberFormat="1" applyFont="1" applyFill="1" applyBorder="1" applyAlignment="1">
      <alignment horizontal="right" vertical="center"/>
    </xf>
    <xf numFmtId="170" fontId="11" fillId="3" borderId="99" xfId="0" applyNumberFormat="1" applyFont="1" applyFill="1" applyBorder="1" applyAlignment="1">
      <alignment horizontal="right" vertical="center"/>
    </xf>
    <xf numFmtId="170" fontId="11" fillId="5" borderId="99" xfId="0" applyNumberFormat="1" applyFont="1" applyFill="1" applyBorder="1" applyAlignment="1">
      <alignment horizontal="right" vertical="center"/>
    </xf>
    <xf numFmtId="170" fontId="8" fillId="3" borderId="107" xfId="0" applyNumberFormat="1" applyFont="1" applyFill="1" applyBorder="1" applyAlignment="1">
      <alignment horizontal="right" vertical="center"/>
    </xf>
    <xf numFmtId="170" fontId="8" fillId="5" borderId="107" xfId="0" applyNumberFormat="1" applyFont="1" applyFill="1" applyBorder="1" applyAlignment="1">
      <alignment horizontal="right" vertical="center"/>
    </xf>
    <xf numFmtId="10" fontId="11" fillId="2" borderId="108" xfId="0" quotePrefix="1" applyNumberFormat="1" applyFont="1" applyFill="1" applyBorder="1" applyAlignment="1">
      <alignment horizontal="center" vertical="center" wrapText="1"/>
    </xf>
    <xf numFmtId="10" fontId="11" fillId="2" borderId="28" xfId="0" applyNumberFormat="1" applyFont="1" applyFill="1" applyBorder="1" applyAlignment="1">
      <alignment horizontal="center" vertical="center"/>
    </xf>
    <xf numFmtId="170" fontId="8" fillId="3" borderId="29" xfId="0" applyNumberFormat="1" applyFont="1" applyFill="1" applyBorder="1" applyAlignment="1">
      <alignment horizontal="right" vertical="center"/>
    </xf>
    <xf numFmtId="170" fontId="11" fillId="3" borderId="29" xfId="0" applyNumberFormat="1" applyFont="1" applyFill="1" applyBorder="1" applyAlignment="1">
      <alignment horizontal="right" vertical="center"/>
    </xf>
    <xf numFmtId="0" fontId="23" fillId="0" borderId="109" xfId="0" applyFont="1" applyBorder="1"/>
    <xf numFmtId="168" fontId="8" fillId="3" borderId="29" xfId="1" applyNumberFormat="1" applyFont="1" applyFill="1" applyBorder="1" applyAlignment="1">
      <alignment horizontal="right" vertical="center"/>
    </xf>
    <xf numFmtId="10" fontId="8" fillId="3" borderId="29" xfId="1" applyNumberFormat="1" applyFont="1" applyFill="1" applyBorder="1" applyAlignment="1">
      <alignment horizontal="right" vertical="center"/>
    </xf>
    <xf numFmtId="173" fontId="8" fillId="3" borderId="29" xfId="1" applyNumberFormat="1" applyFont="1" applyFill="1" applyBorder="1" applyAlignment="1">
      <alignment horizontal="right" vertical="center"/>
    </xf>
    <xf numFmtId="0" fontId="23" fillId="0" borderId="109" xfId="0" quotePrefix="1" applyFont="1" applyBorder="1"/>
    <xf numFmtId="171" fontId="8" fillId="3" borderId="21" xfId="0" applyNumberFormat="1" applyFont="1" applyFill="1" applyBorder="1" applyAlignment="1">
      <alignment horizontal="right" vertical="center"/>
    </xf>
    <xf numFmtId="9" fontId="8" fillId="3" borderId="29" xfId="1" applyNumberFormat="1" applyFont="1" applyFill="1" applyBorder="1" applyAlignment="1">
      <alignment horizontal="right" vertical="center"/>
    </xf>
    <xf numFmtId="10" fontId="11" fillId="2" borderId="111" xfId="0" applyNumberFormat="1" applyFont="1" applyFill="1" applyBorder="1" applyAlignment="1">
      <alignment horizontal="center" vertical="center"/>
    </xf>
    <xf numFmtId="170" fontId="8" fillId="4" borderId="112" xfId="0" applyNumberFormat="1" applyFont="1" applyFill="1" applyBorder="1" applyAlignment="1">
      <alignment horizontal="right" vertical="center"/>
    </xf>
    <xf numFmtId="170" fontId="11" fillId="4" borderId="112" xfId="0" applyNumberFormat="1" applyFont="1" applyFill="1" applyBorder="1" applyAlignment="1">
      <alignment horizontal="right" vertical="center"/>
    </xf>
    <xf numFmtId="0" fontId="23" fillId="0" borderId="0" xfId="0" applyFont="1" applyBorder="1"/>
    <xf numFmtId="168" fontId="8" fillId="4" borderId="112" xfId="1" applyNumberFormat="1" applyFont="1" applyFill="1" applyBorder="1" applyAlignment="1">
      <alignment horizontal="right" vertical="center"/>
    </xf>
    <xf numFmtId="10" fontId="8" fillId="4" borderId="112" xfId="1" applyNumberFormat="1" applyFont="1" applyFill="1" applyBorder="1" applyAlignment="1">
      <alignment horizontal="right" vertical="center"/>
    </xf>
    <xf numFmtId="173" fontId="8" fillId="4" borderId="112" xfId="1" applyNumberFormat="1" applyFont="1" applyFill="1" applyBorder="1" applyAlignment="1">
      <alignment horizontal="right" vertical="center"/>
    </xf>
    <xf numFmtId="0" fontId="23" fillId="0" borderId="0" xfId="0" quotePrefix="1" applyFont="1" applyBorder="1"/>
    <xf numFmtId="9" fontId="8" fillId="4" borderId="112" xfId="1" applyNumberFormat="1" applyFont="1" applyFill="1" applyBorder="1" applyAlignment="1">
      <alignment horizontal="right" vertical="center"/>
    </xf>
    <xf numFmtId="170" fontId="8" fillId="4" borderId="111" xfId="0" applyNumberFormat="1" applyFont="1" applyFill="1" applyBorder="1" applyAlignment="1">
      <alignment horizontal="right" vertical="center"/>
    </xf>
    <xf numFmtId="170" fontId="8" fillId="4" borderId="113" xfId="0" applyNumberFormat="1" applyFont="1" applyFill="1" applyBorder="1" applyAlignment="1">
      <alignment horizontal="right" vertical="center"/>
    </xf>
    <xf numFmtId="170" fontId="11" fillId="4" borderId="111" xfId="0" applyNumberFormat="1" applyFont="1" applyFill="1" applyBorder="1" applyAlignment="1">
      <alignment horizontal="right" vertical="center"/>
    </xf>
    <xf numFmtId="170" fontId="11" fillId="4" borderId="113" xfId="0" applyNumberFormat="1" applyFont="1" applyFill="1" applyBorder="1" applyAlignment="1">
      <alignment horizontal="right" vertical="center"/>
    </xf>
    <xf numFmtId="170" fontId="11" fillId="4" borderId="114" xfId="0" applyNumberFormat="1" applyFont="1" applyFill="1" applyBorder="1" applyAlignment="1">
      <alignment horizontal="right" vertical="center"/>
    </xf>
    <xf numFmtId="170" fontId="8" fillId="4" borderId="115" xfId="0" applyNumberFormat="1" applyFont="1" applyFill="1" applyBorder="1" applyAlignment="1">
      <alignment horizontal="right" vertical="center"/>
    </xf>
    <xf numFmtId="170" fontId="11" fillId="4" borderId="116" xfId="0" applyNumberFormat="1" applyFont="1" applyFill="1" applyBorder="1" applyAlignment="1">
      <alignment horizontal="right" vertical="center"/>
    </xf>
    <xf numFmtId="170" fontId="11" fillId="2" borderId="113" xfId="0" applyNumberFormat="1" applyFont="1" applyFill="1" applyBorder="1" applyAlignment="1">
      <alignment horizontal="right" vertical="center"/>
    </xf>
    <xf numFmtId="170" fontId="11" fillId="2" borderId="111" xfId="0" applyNumberFormat="1" applyFont="1" applyFill="1" applyBorder="1" applyAlignment="1">
      <alignment horizontal="right" vertical="center"/>
    </xf>
    <xf numFmtId="170" fontId="8" fillId="5" borderId="29" xfId="0" applyNumberFormat="1" applyFont="1" applyFill="1" applyBorder="1" applyAlignment="1">
      <alignment horizontal="right" vertical="center"/>
    </xf>
    <xf numFmtId="170" fontId="8" fillId="5" borderId="28" xfId="0" applyNumberFormat="1" applyFont="1" applyFill="1" applyBorder="1" applyAlignment="1">
      <alignment horizontal="right" vertical="center"/>
    </xf>
    <xf numFmtId="170" fontId="8" fillId="5" borderId="26" xfId="0" applyNumberFormat="1" applyFont="1" applyFill="1" applyBorder="1" applyAlignment="1">
      <alignment horizontal="right" vertical="center"/>
    </xf>
    <xf numFmtId="170" fontId="11" fillId="5" borderId="28" xfId="0" applyNumberFormat="1" applyFont="1" applyFill="1" applyBorder="1" applyAlignment="1">
      <alignment horizontal="right" vertical="center"/>
    </xf>
    <xf numFmtId="170" fontId="11" fillId="5" borderId="26" xfId="0" applyNumberFormat="1" applyFont="1" applyFill="1" applyBorder="1" applyAlignment="1">
      <alignment horizontal="right" vertical="center"/>
    </xf>
    <xf numFmtId="170" fontId="11" fillId="5" borderId="117" xfId="0" applyNumberFormat="1" applyFont="1" applyFill="1" applyBorder="1" applyAlignment="1">
      <alignment horizontal="right" vertical="center"/>
    </xf>
    <xf numFmtId="170" fontId="8" fillId="5" borderId="118" xfId="0" applyNumberFormat="1" applyFont="1" applyFill="1" applyBorder="1" applyAlignment="1">
      <alignment horizontal="right" vertical="center"/>
    </xf>
    <xf numFmtId="170" fontId="11" fillId="5" borderId="119" xfId="0" applyNumberFormat="1" applyFont="1" applyFill="1" applyBorder="1" applyAlignment="1">
      <alignment horizontal="right" vertical="center"/>
    </xf>
    <xf numFmtId="170" fontId="8" fillId="3" borderId="28" xfId="0" applyNumberFormat="1" applyFont="1" applyFill="1" applyBorder="1" applyAlignment="1">
      <alignment horizontal="right" vertical="center"/>
    </xf>
    <xf numFmtId="170" fontId="8" fillId="3" borderId="26" xfId="0" applyNumberFormat="1" applyFont="1" applyFill="1" applyBorder="1" applyAlignment="1">
      <alignment horizontal="right" vertical="center"/>
    </xf>
    <xf numFmtId="170" fontId="11" fillId="3" borderId="28" xfId="0" applyNumberFormat="1" applyFont="1" applyFill="1" applyBorder="1" applyAlignment="1">
      <alignment horizontal="right" vertical="center"/>
    </xf>
    <xf numFmtId="170" fontId="11" fillId="3" borderId="26" xfId="0" applyNumberFormat="1" applyFont="1" applyFill="1" applyBorder="1" applyAlignment="1">
      <alignment horizontal="right" vertical="center"/>
    </xf>
    <xf numFmtId="170" fontId="11" fillId="3" borderId="117" xfId="0" applyNumberFormat="1" applyFont="1" applyFill="1" applyBorder="1" applyAlignment="1">
      <alignment horizontal="right" vertical="center"/>
    </xf>
    <xf numFmtId="170" fontId="8" fillId="3" borderId="118" xfId="0" applyNumberFormat="1" applyFont="1" applyFill="1" applyBorder="1" applyAlignment="1">
      <alignment horizontal="right" vertical="center"/>
    </xf>
    <xf numFmtId="170" fontId="11" fillId="3" borderId="119" xfId="0" applyNumberFormat="1" applyFont="1" applyFill="1" applyBorder="1" applyAlignment="1">
      <alignment horizontal="right" vertical="center"/>
    </xf>
    <xf numFmtId="170" fontId="8" fillId="3" borderId="113" xfId="0" applyNumberFormat="1" applyFont="1" applyFill="1" applyBorder="1" applyAlignment="1">
      <alignment horizontal="right" vertical="center"/>
    </xf>
    <xf numFmtId="171" fontId="8" fillId="5" borderId="120" xfId="0" applyNumberFormat="1" applyFont="1" applyFill="1" applyBorder="1" applyAlignment="1">
      <alignment horizontal="right" vertical="center"/>
    </xf>
    <xf numFmtId="171" fontId="8" fillId="5" borderId="121" xfId="0" applyNumberFormat="1" applyFont="1" applyFill="1" applyBorder="1" applyAlignment="1">
      <alignment horizontal="right" vertical="center"/>
    </xf>
    <xf numFmtId="171" fontId="8" fillId="5" borderId="122" xfId="0" applyNumberFormat="1" applyFont="1" applyFill="1" applyBorder="1" applyAlignment="1">
      <alignment horizontal="right" vertical="center"/>
    </xf>
    <xf numFmtId="171" fontId="11" fillId="5" borderId="121" xfId="0" applyNumberFormat="1" applyFont="1" applyFill="1" applyBorder="1" applyAlignment="1">
      <alignment horizontal="right" vertical="center"/>
    </xf>
    <xf numFmtId="171" fontId="8" fillId="5" borderId="123" xfId="0" applyNumberFormat="1" applyFont="1" applyFill="1" applyBorder="1" applyAlignment="1">
      <alignment horizontal="right" vertical="center"/>
    </xf>
    <xf numFmtId="171" fontId="11" fillId="2" borderId="121" xfId="0" applyNumberFormat="1" applyFont="1" applyFill="1" applyBorder="1" applyAlignment="1">
      <alignment horizontal="right" vertical="center"/>
    </xf>
    <xf numFmtId="0" fontId="0" fillId="0" borderId="109" xfId="0" applyBorder="1"/>
    <xf numFmtId="171" fontId="11" fillId="4" borderId="112" xfId="0" applyNumberFormat="1" applyFont="1" applyFill="1" applyBorder="1" applyAlignment="1">
      <alignment horizontal="right" vertical="center"/>
    </xf>
    <xf numFmtId="171" fontId="8" fillId="4" borderId="111" xfId="0" applyNumberFormat="1" applyFont="1" applyFill="1" applyBorder="1" applyAlignment="1">
      <alignment horizontal="right" vertical="center"/>
    </xf>
    <xf numFmtId="171" fontId="8" fillId="4" borderId="113" xfId="0" applyNumberFormat="1" applyFont="1" applyFill="1" applyBorder="1" applyAlignment="1">
      <alignment horizontal="right" vertical="center"/>
    </xf>
    <xf numFmtId="171" fontId="11" fillId="4" borderId="113" xfId="0" applyNumberFormat="1" applyFont="1" applyFill="1" applyBorder="1" applyAlignment="1">
      <alignment horizontal="right" vertical="center"/>
    </xf>
    <xf numFmtId="171" fontId="11" fillId="2" borderId="113" xfId="0" applyNumberFormat="1" applyFont="1" applyFill="1" applyBorder="1" applyAlignment="1">
      <alignment horizontal="right" vertical="center"/>
    </xf>
    <xf numFmtId="10" fontId="11" fillId="2" borderId="125" xfId="0" applyNumberFormat="1" applyFont="1" applyFill="1" applyBorder="1" applyAlignment="1">
      <alignment horizontal="center" vertical="center"/>
    </xf>
    <xf numFmtId="171" fontId="8" fillId="3" borderId="126" xfId="0" applyNumberFormat="1" applyFont="1" applyFill="1" applyBorder="1" applyAlignment="1">
      <alignment horizontal="right" vertical="center"/>
    </xf>
    <xf numFmtId="171" fontId="8" fillId="3" borderId="127" xfId="0" applyNumberFormat="1" applyFont="1" applyFill="1" applyBorder="1" applyAlignment="1">
      <alignment horizontal="right" vertical="center"/>
    </xf>
    <xf numFmtId="171" fontId="8" fillId="3" borderId="128" xfId="0" applyNumberFormat="1" applyFont="1" applyFill="1" applyBorder="1" applyAlignment="1">
      <alignment horizontal="right" vertical="center"/>
    </xf>
    <xf numFmtId="171" fontId="8" fillId="3" borderId="129" xfId="0" applyNumberFormat="1" applyFont="1" applyFill="1" applyBorder="1" applyAlignment="1">
      <alignment horizontal="right" vertical="center"/>
    </xf>
    <xf numFmtId="171" fontId="11" fillId="3" borderId="128" xfId="0" applyNumberFormat="1" applyFont="1" applyFill="1" applyBorder="1" applyAlignment="1">
      <alignment horizontal="right" vertical="center"/>
    </xf>
    <xf numFmtId="171" fontId="8" fillId="3" borderId="130" xfId="0" applyNumberFormat="1" applyFont="1" applyFill="1" applyBorder="1" applyAlignment="1">
      <alignment horizontal="right" vertical="center"/>
    </xf>
    <xf numFmtId="171" fontId="11" fillId="2" borderId="128" xfId="0" applyNumberFormat="1" applyFont="1" applyFill="1" applyBorder="1" applyAlignment="1">
      <alignment horizontal="right" vertical="center"/>
    </xf>
    <xf numFmtId="0" fontId="0" fillId="0" borderId="96" xfId="0" applyBorder="1"/>
    <xf numFmtId="171" fontId="11" fillId="3" borderId="126" xfId="0" applyNumberFormat="1" applyFont="1" applyFill="1" applyBorder="1" applyAlignment="1">
      <alignment horizontal="right" vertical="center"/>
    </xf>
    <xf numFmtId="174" fontId="8" fillId="4" borderId="112" xfId="1" applyNumberFormat="1" applyFont="1" applyFill="1" applyBorder="1" applyAlignment="1">
      <alignment horizontal="right" vertical="center"/>
    </xf>
    <xf numFmtId="0" fontId="6" fillId="0" borderId="0" xfId="0" applyFont="1" applyBorder="1"/>
    <xf numFmtId="0" fontId="7" fillId="0" borderId="109" xfId="0" applyFont="1" applyBorder="1"/>
    <xf numFmtId="173" fontId="8" fillId="5" borderId="29" xfId="1" applyNumberFormat="1" applyFont="1" applyFill="1" applyBorder="1" applyAlignment="1">
      <alignment horizontal="right" vertical="center"/>
    </xf>
    <xf numFmtId="174" fontId="8" fillId="5" borderId="29" xfId="1" applyNumberFormat="1" applyFont="1" applyFill="1" applyBorder="1" applyAlignment="1">
      <alignment horizontal="right" vertical="center"/>
    </xf>
    <xf numFmtId="171" fontId="8" fillId="5" borderId="26" xfId="0" applyNumberFormat="1" applyFont="1" applyFill="1" applyBorder="1" applyAlignment="1">
      <alignment horizontal="right" vertical="center"/>
    </xf>
    <xf numFmtId="170" fontId="8" fillId="3" borderId="133" xfId="0" applyNumberFormat="1" applyFont="1" applyFill="1" applyBorder="1" applyAlignment="1">
      <alignment horizontal="right" vertical="center"/>
    </xf>
    <xf numFmtId="170" fontId="11" fillId="3" borderId="133" xfId="0" applyNumberFormat="1" applyFont="1" applyFill="1" applyBorder="1" applyAlignment="1">
      <alignment horizontal="right" vertical="center"/>
    </xf>
    <xf numFmtId="0" fontId="23" fillId="0" borderId="131" xfId="0" quotePrefix="1" applyFont="1" applyBorder="1"/>
    <xf numFmtId="173" fontId="8" fillId="3" borderId="133" xfId="1" applyNumberFormat="1" applyFont="1" applyFill="1" applyBorder="1" applyAlignment="1">
      <alignment horizontal="right" vertical="center"/>
    </xf>
    <xf numFmtId="174" fontId="8" fillId="3" borderId="133" xfId="1" applyNumberFormat="1" applyFont="1" applyFill="1" applyBorder="1" applyAlignment="1">
      <alignment horizontal="right" vertical="center"/>
    </xf>
    <xf numFmtId="0" fontId="0" fillId="0" borderId="131" xfId="0" applyBorder="1"/>
    <xf numFmtId="171" fontId="8" fillId="3" borderId="134" xfId="0" applyNumberFormat="1" applyFont="1" applyFill="1" applyBorder="1" applyAlignment="1">
      <alignment horizontal="right" vertical="center"/>
    </xf>
    <xf numFmtId="170" fontId="11" fillId="5" borderId="29" xfId="0" applyNumberFormat="1" applyFont="1" applyFill="1" applyBorder="1" applyAlignment="1">
      <alignment horizontal="right" vertical="center"/>
    </xf>
    <xf numFmtId="170" fontId="8" fillId="4" borderId="135" xfId="0" applyNumberFormat="1" applyFont="1" applyFill="1" applyBorder="1" applyAlignment="1">
      <alignment horizontal="right" vertical="center"/>
    </xf>
    <xf numFmtId="170" fontId="11" fillId="4" borderId="135" xfId="0" applyNumberFormat="1" applyFont="1" applyFill="1" applyBorder="1" applyAlignment="1">
      <alignment horizontal="right" vertical="center"/>
    </xf>
    <xf numFmtId="0" fontId="7" fillId="0" borderId="136" xfId="0" applyFont="1" applyBorder="1"/>
    <xf numFmtId="173" fontId="8" fillId="4" borderId="135" xfId="1" applyNumberFormat="1" applyFont="1" applyFill="1" applyBorder="1" applyAlignment="1">
      <alignment horizontal="right" vertical="center"/>
    </xf>
    <xf numFmtId="174" fontId="8" fillId="4" borderId="135" xfId="1" applyNumberFormat="1" applyFont="1" applyFill="1" applyBorder="1" applyAlignment="1">
      <alignment horizontal="right" vertical="center"/>
    </xf>
    <xf numFmtId="171" fontId="8" fillId="4" borderId="137" xfId="0" applyNumberFormat="1" applyFont="1" applyFill="1" applyBorder="1" applyAlignment="1">
      <alignment horizontal="right" vertical="center"/>
    </xf>
    <xf numFmtId="0" fontId="8" fillId="0" borderId="0" xfId="0" applyFont="1" applyBorder="1"/>
    <xf numFmtId="0" fontId="144" fillId="0" borderId="109" xfId="0" applyFont="1" applyBorder="1"/>
    <xf numFmtId="0" fontId="143" fillId="0" borderId="131" xfId="0" applyFont="1" applyBorder="1"/>
    <xf numFmtId="2" fontId="8" fillId="0" borderId="138" xfId="1" applyNumberFormat="1" applyFont="1" applyFill="1" applyBorder="1" applyAlignment="1">
      <alignment horizontal="right" vertical="center"/>
    </xf>
    <xf numFmtId="2" fontId="8" fillId="0" borderId="139" xfId="1" applyNumberFormat="1" applyFont="1" applyFill="1" applyBorder="1" applyAlignment="1">
      <alignment horizontal="right" vertical="center"/>
    </xf>
    <xf numFmtId="2" fontId="8" fillId="5" borderId="139" xfId="1" applyNumberFormat="1" applyFont="1" applyFill="1" applyBorder="1" applyAlignment="1">
      <alignment horizontal="right" vertical="center"/>
    </xf>
    <xf numFmtId="2" fontId="8" fillId="5" borderId="140" xfId="1" applyNumberFormat="1" applyFont="1" applyFill="1" applyBorder="1" applyAlignment="1">
      <alignment horizontal="right" vertical="center"/>
    </xf>
    <xf numFmtId="171" fontId="11" fillId="3" borderId="133" xfId="0" applyNumberFormat="1" applyFont="1" applyFill="1" applyBorder="1" applyAlignment="1">
      <alignment horizontal="right" vertical="center"/>
    </xf>
    <xf numFmtId="171" fontId="8" fillId="3" borderId="133" xfId="0" applyNumberFormat="1" applyFont="1" applyFill="1" applyBorder="1" applyAlignment="1">
      <alignment horizontal="right" vertical="center"/>
    </xf>
    <xf numFmtId="227" fontId="5" fillId="0" borderId="146" xfId="6" applyNumberFormat="1" applyFont="1" applyBorder="1"/>
    <xf numFmtId="227" fontId="6" fillId="0" borderId="109" xfId="6" applyNumberFormat="1" applyFont="1" applyBorder="1"/>
    <xf numFmtId="227" fontId="6" fillId="0" borderId="146" xfId="6" applyNumberFormat="1" applyFont="1" applyBorder="1"/>
    <xf numFmtId="0" fontId="143" fillId="0" borderId="109" xfId="0" applyFont="1" applyBorder="1"/>
    <xf numFmtId="174" fontId="8" fillId="3" borderId="29" xfId="1" applyNumberFormat="1" applyFont="1" applyFill="1" applyBorder="1" applyAlignment="1">
      <alignment horizontal="right" vertical="center"/>
    </xf>
    <xf numFmtId="170" fontId="11" fillId="2" borderId="28" xfId="0" applyNumberFormat="1" applyFont="1" applyFill="1" applyBorder="1" applyAlignment="1">
      <alignment horizontal="right" vertical="center"/>
    </xf>
    <xf numFmtId="170" fontId="11" fillId="2" borderId="26" xfId="0" applyNumberFormat="1" applyFont="1" applyFill="1" applyBorder="1" applyAlignment="1">
      <alignment horizontal="right" vertical="center"/>
    </xf>
    <xf numFmtId="10" fontId="11" fillId="2" borderId="120" xfId="0" applyNumberFormat="1" applyFont="1" applyFill="1" applyBorder="1" applyAlignment="1">
      <alignment horizontal="center" vertical="center"/>
    </xf>
    <xf numFmtId="10" fontId="11" fillId="2" borderId="145" xfId="0" quotePrefix="1" applyNumberFormat="1" applyFont="1" applyFill="1" applyBorder="1" applyAlignment="1">
      <alignment horizontal="center" vertical="center" wrapText="1"/>
    </xf>
    <xf numFmtId="172" fontId="31" fillId="0" borderId="0" xfId="0" applyNumberFormat="1" applyFont="1" applyFill="1" applyAlignment="1">
      <alignment horizontal="center"/>
    </xf>
    <xf numFmtId="170" fontId="2" fillId="0" borderId="0" xfId="0" applyNumberFormat="1" applyFont="1"/>
    <xf numFmtId="0" fontId="8" fillId="4" borderId="1" xfId="0" applyFont="1" applyFill="1" applyBorder="1" applyAlignment="1">
      <alignment vertical="center"/>
    </xf>
    <xf numFmtId="0" fontId="8" fillId="4" borderId="2" xfId="0" applyFont="1" applyFill="1" applyBorder="1" applyAlignment="1">
      <alignment vertical="center"/>
    </xf>
    <xf numFmtId="0" fontId="14" fillId="0" borderId="27" xfId="0" applyFont="1" applyBorder="1" applyAlignment="1">
      <alignment vertical="center"/>
    </xf>
    <xf numFmtId="0" fontId="143" fillId="0" borderId="0" xfId="0" applyFont="1"/>
    <xf numFmtId="0" fontId="5" fillId="0" borderId="91" xfId="0" applyFont="1" applyBorder="1" applyAlignment="1">
      <alignment vertical="center"/>
    </xf>
    <xf numFmtId="0" fontId="6" fillId="0" borderId="91" xfId="0" applyFont="1" applyBorder="1" applyAlignment="1">
      <alignment vertical="center"/>
    </xf>
    <xf numFmtId="171" fontId="8" fillId="4" borderId="112" xfId="0" applyNumberFormat="1" applyFont="1" applyFill="1" applyBorder="1" applyAlignment="1">
      <alignment horizontal="right" vertical="center"/>
    </xf>
    <xf numFmtId="0" fontId="8" fillId="0" borderId="96" xfId="0" applyFont="1" applyBorder="1"/>
    <xf numFmtId="0" fontId="6" fillId="0" borderId="96" xfId="0" applyFont="1" applyBorder="1"/>
    <xf numFmtId="174" fontId="8" fillId="3" borderId="126" xfId="1" applyNumberFormat="1" applyFont="1" applyFill="1" applyBorder="1" applyAlignment="1">
      <alignment horizontal="right" vertical="center"/>
    </xf>
    <xf numFmtId="173" fontId="8" fillId="3" borderId="126" xfId="1" applyNumberFormat="1" applyFont="1" applyFill="1" applyBorder="1" applyAlignment="1">
      <alignment horizontal="right" vertical="center"/>
    </xf>
    <xf numFmtId="0" fontId="23" fillId="0" borderId="96" xfId="0" quotePrefix="1" applyFont="1" applyBorder="1"/>
    <xf numFmtId="170" fontId="11" fillId="3" borderId="126" xfId="0" applyNumberFormat="1" applyFont="1" applyFill="1" applyBorder="1" applyAlignment="1">
      <alignment horizontal="right" vertical="center"/>
    </xf>
    <xf numFmtId="170" fontId="8" fillId="3" borderId="126" xfId="0" applyNumberFormat="1" applyFont="1" applyFill="1" applyBorder="1" applyAlignment="1">
      <alignment horizontal="right" vertical="center"/>
    </xf>
    <xf numFmtId="0" fontId="150" fillId="0" borderId="0" xfId="0" applyFont="1"/>
    <xf numFmtId="0" fontId="8" fillId="4" borderId="1" xfId="0" applyFont="1" applyFill="1" applyBorder="1" applyAlignment="1">
      <alignment horizontal="left" vertical="center" indent="1"/>
    </xf>
    <xf numFmtId="0" fontId="147" fillId="4" borderId="0" xfId="0" applyFont="1" applyFill="1" applyBorder="1" applyAlignment="1">
      <alignment vertical="center"/>
    </xf>
    <xf numFmtId="0" fontId="0" fillId="0" borderId="0" xfId="0"/>
    <xf numFmtId="0" fontId="8" fillId="4" borderId="1" xfId="0" applyFont="1" applyFill="1" applyBorder="1" applyAlignment="1">
      <alignment vertical="center"/>
    </xf>
    <xf numFmtId="0" fontId="11" fillId="4" borderId="1" xfId="0" applyFont="1" applyFill="1" applyBorder="1" applyAlignment="1">
      <alignment vertical="center"/>
    </xf>
    <xf numFmtId="171" fontId="8" fillId="3" borderId="5" xfId="0" applyNumberFormat="1" applyFont="1" applyFill="1" applyBorder="1" applyAlignment="1">
      <alignment horizontal="right" vertical="center"/>
    </xf>
    <xf numFmtId="171" fontId="8" fillId="5" borderId="5" xfId="0" applyNumberFormat="1" applyFont="1" applyFill="1" applyBorder="1" applyAlignment="1">
      <alignment horizontal="right" vertical="center"/>
    </xf>
    <xf numFmtId="171" fontId="8" fillId="5" borderId="21" xfId="0" applyNumberFormat="1" applyFont="1" applyFill="1" applyBorder="1" applyAlignment="1">
      <alignment horizontal="right" vertical="center"/>
    </xf>
    <xf numFmtId="171" fontId="11" fillId="3" borderId="5" xfId="0" applyNumberFormat="1" applyFont="1" applyFill="1" applyBorder="1" applyAlignment="1">
      <alignment horizontal="right" vertical="center"/>
    </xf>
    <xf numFmtId="171" fontId="8" fillId="3" borderId="4" xfId="0" applyNumberFormat="1" applyFont="1" applyFill="1" applyBorder="1" applyAlignment="1">
      <alignment horizontal="right" vertical="center"/>
    </xf>
    <xf numFmtId="171" fontId="8" fillId="0" borderId="0" xfId="0" applyNumberFormat="1" applyFont="1" applyFill="1" applyBorder="1" applyAlignment="1">
      <alignment horizontal="right" vertical="center"/>
    </xf>
    <xf numFmtId="171" fontId="11" fillId="3" borderId="4" xfId="0" applyNumberFormat="1" applyFont="1" applyFill="1" applyBorder="1" applyAlignment="1">
      <alignment horizontal="right" vertical="center"/>
    </xf>
    <xf numFmtId="171" fontId="11" fillId="0" borderId="0" xfId="0" applyNumberFormat="1" applyFont="1" applyFill="1" applyBorder="1" applyAlignment="1">
      <alignment horizontal="right" vertical="center"/>
    </xf>
    <xf numFmtId="0" fontId="143" fillId="0" borderId="0" xfId="0" applyFont="1"/>
    <xf numFmtId="171" fontId="11" fillId="5" borderId="5" xfId="0" applyNumberFormat="1" applyFont="1" applyFill="1" applyBorder="1" applyAlignment="1">
      <alignment horizontal="right" vertical="center"/>
    </xf>
    <xf numFmtId="171" fontId="11" fillId="5" borderId="21"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68" fontId="8" fillId="3" borderId="3" xfId="1" applyNumberFormat="1" applyFont="1" applyFill="1" applyBorder="1" applyAlignment="1">
      <alignment horizontal="right" vertical="center"/>
    </xf>
    <xf numFmtId="168" fontId="8" fillId="4" borderId="4" xfId="1" applyNumberFormat="1" applyFont="1" applyFill="1" applyBorder="1" applyAlignment="1">
      <alignment horizontal="right" vertical="center"/>
    </xf>
    <xf numFmtId="168" fontId="8" fillId="3" borderId="5" xfId="1" applyNumberFormat="1" applyFont="1" applyFill="1" applyBorder="1" applyAlignment="1">
      <alignment horizontal="right" vertical="center"/>
    </xf>
    <xf numFmtId="168" fontId="8" fillId="4" borderId="6" xfId="1" applyNumberFormat="1" applyFont="1" applyFill="1" applyBorder="1" applyAlignment="1">
      <alignment horizontal="right" vertical="center"/>
    </xf>
    <xf numFmtId="168" fontId="8" fillId="3" borderId="4" xfId="1" applyNumberFormat="1" applyFont="1" applyFill="1" applyBorder="1" applyAlignment="1">
      <alignment horizontal="right" vertical="center"/>
    </xf>
    <xf numFmtId="168" fontId="8" fillId="0" borderId="0" xfId="1" applyNumberFormat="1" applyFont="1" applyFill="1" applyBorder="1" applyAlignment="1">
      <alignment horizontal="right" vertical="center"/>
    </xf>
    <xf numFmtId="168" fontId="8" fillId="5" borderId="3" xfId="1"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1" fontId="8" fillId="3" borderId="11" xfId="0" applyNumberFormat="1" applyFont="1" applyFill="1" applyBorder="1" applyAlignment="1">
      <alignment horizontal="right" vertical="center"/>
    </xf>
    <xf numFmtId="171" fontId="8" fillId="4" borderId="12" xfId="0" applyNumberFormat="1" applyFont="1" applyFill="1" applyBorder="1" applyAlignment="1">
      <alignment horizontal="right" vertical="center"/>
    </xf>
    <xf numFmtId="171" fontId="8" fillId="0" borderId="0" xfId="0" applyNumberFormat="1" applyFont="1" applyFill="1" applyBorder="1" applyAlignment="1">
      <alignment horizontal="right" vertical="center"/>
    </xf>
    <xf numFmtId="171" fontId="8" fillId="5" borderId="11"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1" fontId="8" fillId="3" borderId="11" xfId="0" applyNumberFormat="1" applyFont="1" applyFill="1" applyBorder="1" applyAlignment="1">
      <alignment horizontal="right" vertical="center"/>
    </xf>
    <xf numFmtId="171" fontId="8" fillId="4" borderId="12" xfId="0" applyNumberFormat="1" applyFont="1" applyFill="1" applyBorder="1" applyAlignment="1">
      <alignment horizontal="right" vertical="center"/>
    </xf>
    <xf numFmtId="171" fontId="8" fillId="0" borderId="0" xfId="0" applyNumberFormat="1" applyFont="1" applyFill="1" applyBorder="1" applyAlignment="1">
      <alignment horizontal="right" vertical="center"/>
    </xf>
    <xf numFmtId="171" fontId="8" fillId="5" borderId="11"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1" fontId="8" fillId="3" borderId="11" xfId="0" applyNumberFormat="1" applyFont="1" applyFill="1" applyBorder="1" applyAlignment="1">
      <alignment horizontal="right" vertical="center"/>
    </xf>
    <xf numFmtId="171" fontId="8" fillId="4" borderId="12" xfId="0" applyNumberFormat="1" applyFont="1" applyFill="1" applyBorder="1" applyAlignment="1">
      <alignment horizontal="right" vertical="center"/>
    </xf>
    <xf numFmtId="171" fontId="8" fillId="0" borderId="0" xfId="0" applyNumberFormat="1" applyFont="1" applyFill="1" applyBorder="1" applyAlignment="1">
      <alignment horizontal="right" vertical="center"/>
    </xf>
    <xf numFmtId="171" fontId="8" fillId="5" borderId="11"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1" fontId="8" fillId="3" borderId="11" xfId="0" applyNumberFormat="1" applyFont="1" applyFill="1" applyBorder="1" applyAlignment="1">
      <alignment horizontal="right" vertical="center"/>
    </xf>
    <xf numFmtId="171" fontId="8" fillId="4" borderId="12" xfId="0" applyNumberFormat="1" applyFont="1" applyFill="1" applyBorder="1" applyAlignment="1">
      <alignment horizontal="right" vertical="center"/>
    </xf>
    <xf numFmtId="171" fontId="8" fillId="0" borderId="0" xfId="0" applyNumberFormat="1" applyFont="1" applyFill="1" applyBorder="1" applyAlignment="1">
      <alignment horizontal="right" vertical="center"/>
    </xf>
    <xf numFmtId="171" fontId="8" fillId="5" borderId="11" xfId="0" applyNumberFormat="1" applyFont="1" applyFill="1" applyBorder="1" applyAlignment="1">
      <alignment horizontal="right" vertical="center"/>
    </xf>
    <xf numFmtId="0" fontId="143" fillId="0" borderId="0" xfId="0" applyFont="1"/>
    <xf numFmtId="0" fontId="8" fillId="4" borderId="1" xfId="0" applyFont="1" applyFill="1" applyBorder="1" applyAlignment="1">
      <alignment vertical="center"/>
    </xf>
    <xf numFmtId="170" fontId="8" fillId="4" borderId="4" xfId="0" applyNumberFormat="1" applyFont="1" applyFill="1" applyBorder="1" applyAlignment="1">
      <alignment horizontal="right" vertical="center"/>
    </xf>
    <xf numFmtId="170" fontId="8" fillId="3" borderId="5" xfId="0" applyNumberFormat="1" applyFont="1" applyFill="1" applyBorder="1" applyAlignment="1">
      <alignment horizontal="right" vertical="center"/>
    </xf>
    <xf numFmtId="10" fontId="11" fillId="2" borderId="2"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10" fontId="11" fillId="2" borderId="19" xfId="0" applyNumberFormat="1" applyFont="1" applyFill="1" applyBorder="1" applyAlignment="1">
      <alignment horizontal="center" vertical="center"/>
    </xf>
    <xf numFmtId="171" fontId="8" fillId="3" borderId="5" xfId="0" applyNumberFormat="1" applyFont="1" applyFill="1" applyBorder="1" applyAlignment="1">
      <alignment horizontal="right" vertical="center"/>
    </xf>
    <xf numFmtId="171" fontId="8" fillId="3" borderId="13" xfId="0" applyNumberFormat="1" applyFont="1" applyFill="1" applyBorder="1" applyAlignment="1">
      <alignment horizontal="right" vertical="center"/>
    </xf>
    <xf numFmtId="171" fontId="11" fillId="3" borderId="3" xfId="0" applyNumberFormat="1" applyFont="1" applyFill="1" applyBorder="1" applyAlignment="1">
      <alignment horizontal="right" vertical="center"/>
    </xf>
    <xf numFmtId="171" fontId="11" fillId="4" borderId="4" xfId="0" applyNumberFormat="1" applyFont="1" applyFill="1" applyBorder="1" applyAlignment="1">
      <alignment horizontal="right" vertical="center"/>
    </xf>
    <xf numFmtId="171" fontId="11" fillId="3" borderId="5" xfId="0" applyNumberFormat="1" applyFont="1" applyFill="1" applyBorder="1" applyAlignment="1">
      <alignment horizontal="right" vertical="center"/>
    </xf>
    <xf numFmtId="171" fontId="8" fillId="3" borderId="11" xfId="0" applyNumberFormat="1" applyFont="1" applyFill="1" applyBorder="1" applyAlignment="1">
      <alignment horizontal="right" vertical="center"/>
    </xf>
    <xf numFmtId="171" fontId="8" fillId="4" borderId="12" xfId="0" applyNumberFormat="1" applyFont="1" applyFill="1" applyBorder="1" applyAlignment="1">
      <alignment horizontal="right" vertical="center"/>
    </xf>
    <xf numFmtId="171" fontId="8" fillId="4" borderId="141" xfId="0" applyNumberFormat="1" applyFont="1" applyFill="1" applyBorder="1" applyAlignment="1">
      <alignment horizontal="right" vertical="center"/>
    </xf>
    <xf numFmtId="170" fontId="11" fillId="4" borderId="4" xfId="0" applyNumberFormat="1" applyFont="1" applyFill="1" applyBorder="1" applyAlignment="1">
      <alignment horizontal="right" vertical="center"/>
    </xf>
    <xf numFmtId="170" fontId="11" fillId="3" borderId="5" xfId="0" applyNumberFormat="1" applyFont="1" applyFill="1" applyBorder="1" applyAlignment="1">
      <alignment horizontal="right" vertical="center"/>
    </xf>
    <xf numFmtId="173" fontId="8" fillId="4" borderId="4" xfId="1" applyNumberFormat="1" applyFont="1" applyFill="1" applyBorder="1" applyAlignment="1">
      <alignment horizontal="right" vertical="center"/>
    </xf>
    <xf numFmtId="173" fontId="8" fillId="3" borderId="5" xfId="1" applyNumberFormat="1" applyFont="1" applyFill="1" applyBorder="1" applyAlignment="1">
      <alignment horizontal="right" vertical="center"/>
    </xf>
    <xf numFmtId="174" fontId="8" fillId="4" borderId="4" xfId="1" applyNumberFormat="1" applyFont="1" applyFill="1" applyBorder="1" applyAlignment="1">
      <alignment horizontal="right" vertical="center"/>
    </xf>
    <xf numFmtId="174" fontId="8" fillId="3" borderId="5" xfId="1" applyNumberFormat="1" applyFont="1" applyFill="1" applyBorder="1" applyAlignment="1">
      <alignment horizontal="right" vertical="center"/>
    </xf>
    <xf numFmtId="171" fontId="8" fillId="0" borderId="0" xfId="0" applyNumberFormat="1" applyFont="1" applyFill="1" applyBorder="1" applyAlignment="1">
      <alignment horizontal="right" vertical="center"/>
    </xf>
    <xf numFmtId="10" fontId="11" fillId="2" borderId="40" xfId="0" applyNumberFormat="1" applyFont="1" applyFill="1" applyBorder="1" applyAlignment="1">
      <alignment horizontal="center" vertical="center"/>
    </xf>
    <xf numFmtId="171" fontId="8" fillId="4" borderId="41" xfId="0" applyNumberFormat="1" applyFont="1" applyFill="1" applyBorder="1" applyAlignment="1">
      <alignment horizontal="right" vertical="center"/>
    </xf>
    <xf numFmtId="171" fontId="8" fillId="5" borderId="11" xfId="0" applyNumberFormat="1" applyFont="1" applyFill="1" applyBorder="1" applyAlignment="1">
      <alignment horizontal="right" vertical="center"/>
    </xf>
    <xf numFmtId="10" fontId="11" fillId="2" borderId="97" xfId="0" applyNumberFormat="1" applyFont="1" applyFill="1" applyBorder="1" applyAlignment="1">
      <alignment horizontal="center" vertical="center"/>
    </xf>
    <xf numFmtId="171" fontId="8" fillId="3" borderId="3" xfId="0" applyNumberFormat="1" applyFont="1" applyFill="1" applyBorder="1" applyAlignment="1">
      <alignment horizontal="right" vertical="center"/>
    </xf>
    <xf numFmtId="171" fontId="8" fillId="4" borderId="4" xfId="0" applyNumberFormat="1" applyFont="1" applyFill="1" applyBorder="1" applyAlignment="1">
      <alignment horizontal="right" vertical="center"/>
    </xf>
    <xf numFmtId="171" fontId="8" fillId="4" borderId="6" xfId="0" applyNumberFormat="1" applyFont="1" applyFill="1" applyBorder="1" applyAlignment="1">
      <alignment horizontal="right" vertical="center"/>
    </xf>
    <xf numFmtId="171" fontId="11" fillId="4" borderId="6" xfId="0" applyNumberFormat="1" applyFont="1" applyFill="1" applyBorder="1" applyAlignment="1">
      <alignment horizontal="right" vertical="center"/>
    </xf>
    <xf numFmtId="170" fontId="2" fillId="0" borderId="0" xfId="0" applyNumberFormat="1" applyFont="1" applyBorder="1"/>
    <xf numFmtId="170" fontId="12" fillId="0" borderId="0" xfId="0" applyNumberFormat="1" applyFont="1" applyBorder="1"/>
    <xf numFmtId="0" fontId="12" fillId="0" borderId="0" xfId="0" applyFont="1" applyBorder="1"/>
    <xf numFmtId="175" fontId="8" fillId="0" borderId="134" xfId="1" applyNumberFormat="1" applyFont="1" applyFill="1" applyBorder="1" applyAlignment="1">
      <alignment horizontal="right" vertical="center"/>
    </xf>
    <xf numFmtId="3" fontId="8" fillId="0" borderId="134" xfId="1" applyNumberFormat="1" applyFont="1" applyFill="1" applyBorder="1" applyAlignment="1">
      <alignment horizontal="right" vertical="center"/>
    </xf>
    <xf numFmtId="3" fontId="8" fillId="0" borderId="132" xfId="1" applyNumberFormat="1" applyFont="1" applyFill="1" applyBorder="1" applyAlignment="1">
      <alignment horizontal="right" vertical="center"/>
    </xf>
    <xf numFmtId="0" fontId="8" fillId="0" borderId="134" xfId="1" applyNumberFormat="1" applyFont="1" applyFill="1" applyBorder="1" applyAlignment="1">
      <alignment horizontal="right" vertical="center"/>
    </xf>
    <xf numFmtId="2" fontId="8" fillId="0" borderId="132" xfId="1" applyNumberFormat="1" applyFont="1" applyFill="1" applyBorder="1" applyAlignment="1">
      <alignment horizontal="right" vertical="center"/>
    </xf>
    <xf numFmtId="2" fontId="8" fillId="0" borderId="134" xfId="1" applyNumberFormat="1" applyFont="1" applyFill="1" applyBorder="1" applyAlignment="1">
      <alignment horizontal="right" vertical="center"/>
    </xf>
    <xf numFmtId="2" fontId="8" fillId="0" borderId="144" xfId="1" applyNumberFormat="1" applyFont="1" applyFill="1" applyBorder="1" applyAlignment="1">
      <alignment horizontal="right" vertical="center"/>
    </xf>
    <xf numFmtId="2" fontId="8" fillId="0" borderId="133" xfId="1" applyNumberFormat="1" applyFont="1" applyFill="1" applyBorder="1" applyAlignment="1">
      <alignment horizontal="right" vertical="center"/>
    </xf>
    <xf numFmtId="0" fontId="11" fillId="2" borderId="143" xfId="6" quotePrefix="1" applyNumberFormat="1" applyFont="1" applyFill="1" applyBorder="1" applyAlignment="1">
      <alignment horizontal="center" vertical="center" wrapText="1"/>
    </xf>
    <xf numFmtId="0" fontId="11" fillId="0" borderId="2" xfId="0" applyFont="1" applyFill="1" applyBorder="1" applyAlignment="1">
      <alignment vertical="center"/>
    </xf>
    <xf numFmtId="0" fontId="8" fillId="4" borderId="1" xfId="0" applyFont="1" applyFill="1" applyBorder="1" applyAlignment="1">
      <alignment vertical="center"/>
    </xf>
    <xf numFmtId="170" fontId="8" fillId="5" borderId="30" xfId="4" applyNumberFormat="1" applyFont="1" applyFill="1" applyBorder="1" applyAlignment="1">
      <alignment vertical="center" wrapText="1"/>
    </xf>
    <xf numFmtId="2" fontId="8" fillId="0" borderId="29" xfId="1" applyNumberFormat="1" applyFont="1" applyFill="1" applyBorder="1" applyAlignment="1">
      <alignment horizontal="right" vertical="center"/>
    </xf>
    <xf numFmtId="3" fontId="8" fillId="0" borderId="28" xfId="1" applyNumberFormat="1" applyFont="1" applyFill="1" applyBorder="1" applyAlignment="1">
      <alignment horizontal="right" vertical="center"/>
    </xf>
    <xf numFmtId="3" fontId="8" fillId="0" borderId="26" xfId="1" applyNumberFormat="1" applyFont="1" applyFill="1" applyBorder="1" applyAlignment="1">
      <alignment horizontal="right" vertical="center"/>
    </xf>
    <xf numFmtId="2" fontId="8" fillId="0" borderId="26" xfId="1" applyNumberFormat="1" applyFont="1" applyFill="1" applyBorder="1" applyAlignment="1">
      <alignment horizontal="right" vertical="center"/>
    </xf>
    <xf numFmtId="2" fontId="151" fillId="0" borderId="26" xfId="1" applyNumberFormat="1" applyFont="1" applyFill="1" applyBorder="1" applyAlignment="1">
      <alignment horizontal="right" vertical="center"/>
    </xf>
    <xf numFmtId="2" fontId="8" fillId="0" borderId="28" xfId="1" applyNumberFormat="1" applyFont="1" applyFill="1" applyBorder="1" applyAlignment="1">
      <alignment horizontal="right" vertical="center"/>
    </xf>
    <xf numFmtId="0" fontId="8" fillId="0" borderId="26" xfId="1" applyNumberFormat="1" applyFont="1" applyFill="1" applyBorder="1" applyAlignment="1">
      <alignment horizontal="right" vertical="center"/>
    </xf>
    <xf numFmtId="43" fontId="0" fillId="0" borderId="0" xfId="0" applyNumberFormat="1" applyBorder="1"/>
    <xf numFmtId="175" fontId="8" fillId="0" borderId="26" xfId="1" applyNumberFormat="1" applyFont="1" applyFill="1" applyBorder="1" applyAlignment="1">
      <alignment horizontal="right" vertical="center"/>
    </xf>
    <xf numFmtId="43" fontId="0" fillId="0" borderId="24" xfId="6" applyFont="1" applyBorder="1"/>
    <xf numFmtId="0" fontId="153" fillId="0" borderId="0" xfId="0" applyFont="1"/>
    <xf numFmtId="176" fontId="0" fillId="0" borderId="0" xfId="0" applyNumberFormat="1"/>
    <xf numFmtId="9" fontId="0" fillId="0" borderId="0" xfId="1" applyFont="1"/>
    <xf numFmtId="10" fontId="11" fillId="0" borderId="145" xfId="0" quotePrefix="1" applyNumberFormat="1" applyFont="1" applyFill="1" applyBorder="1" applyAlignment="1">
      <alignment horizontal="center" vertical="center" wrapText="1"/>
    </xf>
    <xf numFmtId="10" fontId="11" fillId="0" borderId="120" xfId="0" applyNumberFormat="1" applyFont="1" applyFill="1" applyBorder="1" applyAlignment="1">
      <alignment horizontal="center" vertical="center"/>
    </xf>
    <xf numFmtId="227" fontId="6" fillId="3" borderId="91" xfId="6" applyNumberFormat="1" applyFont="1" applyFill="1" applyBorder="1"/>
    <xf numFmtId="227" fontId="6" fillId="3" borderId="0" xfId="6" applyNumberFormat="1" applyFont="1" applyFill="1"/>
    <xf numFmtId="227" fontId="5" fillId="3" borderId="91" xfId="6" applyNumberFormat="1" applyFont="1" applyFill="1" applyBorder="1"/>
    <xf numFmtId="0" fontId="143" fillId="0" borderId="149" xfId="0" applyFont="1" applyBorder="1"/>
    <xf numFmtId="0" fontId="143" fillId="0" borderId="98" xfId="0" applyFont="1" applyBorder="1"/>
    <xf numFmtId="10" fontId="11" fillId="2" borderId="132" xfId="0" applyNumberFormat="1" applyFont="1" applyFill="1" applyBorder="1" applyAlignment="1">
      <alignment horizontal="center" vertical="center"/>
    </xf>
    <xf numFmtId="2" fontId="151" fillId="0" borderId="134" xfId="1" applyNumberFormat="1" applyFont="1" applyFill="1" applyBorder="1" applyAlignment="1">
      <alignment horizontal="right" vertical="center"/>
    </xf>
    <xf numFmtId="227" fontId="11" fillId="2" borderId="132" xfId="6" quotePrefix="1" applyNumberFormat="1" applyFont="1" applyFill="1" applyBorder="1" applyAlignment="1">
      <alignment horizontal="center" vertical="center"/>
    </xf>
    <xf numFmtId="171" fontId="8" fillId="3" borderId="132" xfId="0" applyNumberFormat="1" applyFont="1" applyFill="1" applyBorder="1" applyAlignment="1">
      <alignment horizontal="right" vertical="center"/>
    </xf>
    <xf numFmtId="171" fontId="8" fillId="3" borderId="131" xfId="0" applyNumberFormat="1" applyFont="1" applyFill="1" applyBorder="1" applyAlignment="1">
      <alignment horizontal="right" vertical="center"/>
    </xf>
    <xf numFmtId="171" fontId="11" fillId="3" borderId="134" xfId="0" applyNumberFormat="1" applyFont="1" applyFill="1" applyBorder="1" applyAlignment="1">
      <alignment horizontal="right" vertical="center"/>
    </xf>
    <xf numFmtId="171" fontId="8" fillId="3" borderId="151" xfId="0" applyNumberFormat="1" applyFont="1" applyFill="1" applyBorder="1" applyAlignment="1">
      <alignment horizontal="right" vertical="center"/>
    </xf>
    <xf numFmtId="171" fontId="11" fillId="2" borderId="134" xfId="0" applyNumberFormat="1" applyFont="1" applyFill="1" applyBorder="1" applyAlignment="1">
      <alignment horizontal="right" vertical="center"/>
    </xf>
    <xf numFmtId="227" fontId="6" fillId="3" borderId="152" xfId="6" applyNumberFormat="1" applyFont="1" applyFill="1" applyBorder="1"/>
    <xf numFmtId="227" fontId="6" fillId="3" borderId="131" xfId="6" applyNumberFormat="1" applyFont="1" applyFill="1" applyBorder="1"/>
    <xf numFmtId="227" fontId="5" fillId="3" borderId="152" xfId="6" applyNumberFormat="1" applyFont="1" applyFill="1" applyBorder="1"/>
    <xf numFmtId="1" fontId="0" fillId="0" borderId="0" xfId="0" applyNumberFormat="1"/>
    <xf numFmtId="0" fontId="11" fillId="4" borderId="1" xfId="0" applyFont="1" applyFill="1" applyBorder="1" applyAlignment="1">
      <alignment horizontal="left" vertical="center" indent="2"/>
    </xf>
    <xf numFmtId="0" fontId="8" fillId="4" borderId="1" xfId="0" applyFont="1" applyFill="1" applyBorder="1" applyAlignment="1">
      <alignment horizontal="left" vertical="center" wrapText="1" indent="4"/>
    </xf>
    <xf numFmtId="10" fontId="11" fillId="2" borderId="92" xfId="0" quotePrefix="1" applyNumberFormat="1" applyFont="1" applyFill="1" applyBorder="1" applyAlignment="1">
      <alignment horizontal="center" vertical="center" wrapText="1"/>
    </xf>
    <xf numFmtId="10" fontId="11" fillId="2" borderId="93" xfId="0" quotePrefix="1" applyNumberFormat="1" applyFont="1" applyFill="1" applyBorder="1" applyAlignment="1">
      <alignment horizontal="center" vertical="center" wrapText="1"/>
    </xf>
    <xf numFmtId="0" fontId="11" fillId="2" borderId="92" xfId="6" quotePrefix="1" applyNumberFormat="1" applyFont="1" applyFill="1" applyBorder="1" applyAlignment="1">
      <alignment horizontal="center" vertical="center" wrapText="1"/>
    </xf>
    <xf numFmtId="0" fontId="11" fillId="2" borderId="150" xfId="6" quotePrefix="1" applyNumberFormat="1" applyFont="1" applyFill="1" applyBorder="1" applyAlignment="1">
      <alignment horizontal="center" vertical="center" wrapText="1"/>
    </xf>
    <xf numFmtId="10" fontId="11" fillId="2" borderId="14" xfId="0" quotePrefix="1" applyNumberFormat="1" applyFont="1" applyFill="1" applyBorder="1" applyAlignment="1">
      <alignment horizontal="center" vertical="center" wrapText="1"/>
    </xf>
    <xf numFmtId="10" fontId="11" fillId="2" borderId="15" xfId="0" applyNumberFormat="1" applyFont="1" applyFill="1" applyBorder="1" applyAlignment="1">
      <alignment horizontal="center" vertical="center" wrapText="1"/>
    </xf>
    <xf numFmtId="10" fontId="11" fillId="2" borderId="110" xfId="0" applyNumberFormat="1" applyFont="1" applyFill="1" applyBorder="1" applyAlignment="1">
      <alignment horizontal="center" vertical="center" wrapText="1"/>
    </xf>
    <xf numFmtId="10" fontId="11" fillId="2" borderId="15" xfId="0" quotePrefix="1" applyNumberFormat="1" applyFont="1" applyFill="1" applyBorder="1" applyAlignment="1">
      <alignment horizontal="center" vertical="center" wrapText="1"/>
    </xf>
    <xf numFmtId="10" fontId="11" fillId="2" borderId="147" xfId="0" quotePrefix="1" applyNumberFormat="1" applyFont="1" applyFill="1" applyBorder="1" applyAlignment="1">
      <alignment horizontal="center" vertical="center" wrapText="1"/>
    </xf>
    <xf numFmtId="10" fontId="11" fillId="2" borderId="148" xfId="0" quotePrefix="1" applyNumberFormat="1" applyFont="1" applyFill="1" applyBorder="1" applyAlignment="1">
      <alignment horizontal="center" vertical="center" wrapText="1"/>
    </xf>
    <xf numFmtId="10" fontId="11" fillId="2" borderId="88" xfId="0" quotePrefix="1" applyNumberFormat="1" applyFont="1" applyFill="1" applyBorder="1" applyAlignment="1">
      <alignment horizontal="center" vertical="center" wrapText="1"/>
    </xf>
    <xf numFmtId="10" fontId="11" fillId="2" borderId="89" xfId="0" quotePrefix="1" applyNumberFormat="1" applyFont="1" applyFill="1" applyBorder="1" applyAlignment="1">
      <alignment horizontal="center" vertical="center" wrapText="1"/>
    </xf>
    <xf numFmtId="10" fontId="11" fillId="2" borderId="116" xfId="0" quotePrefix="1" applyNumberFormat="1" applyFont="1" applyFill="1" applyBorder="1" applyAlignment="1">
      <alignment horizontal="center" vertical="center" wrapText="1"/>
    </xf>
    <xf numFmtId="10" fontId="11" fillId="2" borderId="124" xfId="0" quotePrefix="1" applyNumberFormat="1" applyFont="1" applyFill="1" applyBorder="1" applyAlignment="1">
      <alignment horizontal="center" vertical="center"/>
    </xf>
    <xf numFmtId="10" fontId="11" fillId="2" borderId="89" xfId="0" quotePrefix="1" applyNumberFormat="1" applyFont="1" applyFill="1" applyBorder="1" applyAlignment="1">
      <alignment horizontal="center" vertical="center"/>
    </xf>
    <xf numFmtId="0" fontId="6" fillId="0" borderId="0" xfId="0" applyFont="1" applyAlignment="1">
      <alignment horizontal="left" vertical="top" wrapText="1"/>
    </xf>
    <xf numFmtId="0" fontId="6" fillId="0" borderId="36" xfId="0" applyFont="1" applyBorder="1" applyAlignment="1">
      <alignment horizontal="left" vertical="top" wrapText="1"/>
    </xf>
    <xf numFmtId="10" fontId="11" fillId="2" borderId="124" xfId="0" quotePrefix="1" applyNumberFormat="1" applyFont="1" applyFill="1" applyBorder="1" applyAlignment="1">
      <alignment horizontal="center" vertical="center" wrapText="1"/>
    </xf>
    <xf numFmtId="10" fontId="11" fillId="2" borderId="142" xfId="0" quotePrefix="1" applyNumberFormat="1" applyFont="1" applyFill="1" applyBorder="1" applyAlignment="1">
      <alignment horizontal="center" vertical="center" wrapText="1"/>
    </xf>
    <xf numFmtId="10" fontId="11" fillId="2" borderId="16" xfId="0" applyNumberFormat="1" applyFont="1" applyFill="1" applyBorder="1" applyAlignment="1">
      <alignment horizontal="center" vertical="center" wrapText="1"/>
    </xf>
    <xf numFmtId="0" fontId="6" fillId="0" borderId="0" xfId="0" applyFont="1" applyAlignment="1">
      <alignment horizontal="center" vertical="center" wrapText="1"/>
    </xf>
    <xf numFmtId="0" fontId="11" fillId="2" borderId="14" xfId="0" quotePrefix="1" applyNumberFormat="1" applyFont="1" applyFill="1" applyBorder="1" applyAlignment="1">
      <alignment horizontal="center" vertical="center" wrapText="1"/>
    </xf>
  </cellXfs>
  <cellStyles count="1755">
    <cellStyle name="-" xfId="7"/>
    <cellStyle name="#,##0" xfId="8"/>
    <cellStyle name="%0." xfId="9"/>
    <cellStyle name="%0.0" xfId="10"/>
    <cellStyle name="%0.00" xfId="11"/>
    <cellStyle name="&amp;Z&amp;N" xfId="12"/>
    <cellStyle name="??_????????H9.12????????" xfId="13"/>
    <cellStyle name="_%(SignOnly)" xfId="14"/>
    <cellStyle name="_%(SignSpaceOnly)" xfId="15"/>
    <cellStyle name="_20101206 KPIs 2011" xfId="16"/>
    <cellStyle name="_20101206 KPIs 2011 2" xfId="17"/>
    <cellStyle name="_2010302 Development of ratios and RWAs (past, forecast and budget)_V3" xfId="18"/>
    <cellStyle name="_2010302 Development of ratios and RWAs (past, forecast and budget)_V3 2" xfId="19"/>
    <cellStyle name="_20110204 Finance Calendar 2011" xfId="20"/>
    <cellStyle name="_20110204 Finance Calendar 2011 2" xfId="21"/>
    <cellStyle name="_20110215 Finance Calendar 2011" xfId="22"/>
    <cellStyle name="_20110215 Finance Calendar 2011 2" xfId="23"/>
    <cellStyle name="_Bewertung DCF 1706" xfId="24"/>
    <cellStyle name="_Column1" xfId="25"/>
    <cellStyle name="_Column1 2" xfId="26"/>
    <cellStyle name="_Column1 3" xfId="27"/>
    <cellStyle name="_Column1 4" xfId="28"/>
    <cellStyle name="_Column1_20110419_Business_Performance_Report_v11" xfId="29"/>
    <cellStyle name="_Column1_20110419_Business_Performance_Report_v11_RSC" xfId="30"/>
    <cellStyle name="_Column1_Division Summary  PCR" xfId="31"/>
    <cellStyle name="_Column1_Key-P-FM" xfId="32"/>
    <cellStyle name="_Column1_Key-P-Retail" xfId="33"/>
    <cellStyle name="_Column1_New Network Strategy" xfId="34"/>
    <cellStyle name="_Column1_Restructuring File _ 3-07-13_scorecard" xfId="35"/>
    <cellStyle name="_Column1_Sales Funnel" xfId="36"/>
    <cellStyle name="_Column2" xfId="37"/>
    <cellStyle name="_Column3" xfId="38"/>
    <cellStyle name="_Column4" xfId="39"/>
    <cellStyle name="_Column4_~3174756" xfId="40"/>
    <cellStyle name="_Column4_~3174756_03 2011 Business Development" xfId="41"/>
    <cellStyle name="_Column4_~3174756_Derivatives" xfId="42"/>
    <cellStyle name="_Column4_03 2011 Business Development" xfId="43"/>
    <cellStyle name="_Column4_03 2011 Business Development_Derivatives" xfId="44"/>
    <cellStyle name="_Column4_2011_Segmentreporting_v79_Testversion" xfId="45"/>
    <cellStyle name="_Column4_20110419_Business_Performance_Report_v11" xfId="46"/>
    <cellStyle name="_Column4_BOLERO_2011-10-03_Nom" xfId="47"/>
    <cellStyle name="_Column4_BOLERO_2011-10-03_Nom_BOLERO_2012-12-03_V2" xfId="48"/>
    <cellStyle name="_Column4_BOLERO_2011-11-02_Mü" xfId="49"/>
    <cellStyle name="_Column4_BOLERO_2011-11-02_Mü_BOLERO_2012-12-03_V2" xfId="50"/>
    <cellStyle name="_Column4_BOLERO_2011-12-01_Mü" xfId="51"/>
    <cellStyle name="_Column4_BOLERO_2011-12-01_Mü_BOLERO_2012-12-03_V2" xfId="52"/>
    <cellStyle name="_Column4_BOLERO_2012-04-02" xfId="53"/>
    <cellStyle name="_Column4_BOLERO_2012-04-02_BOLERO_2012-12-03_V2" xfId="54"/>
    <cellStyle name="_Column4_BOLERO_2012-08-06" xfId="55"/>
    <cellStyle name="_Column4_BOLERO_2012-08-06_BOLERO_2012-12-03_V2" xfId="56"/>
    <cellStyle name="_Column4_BOLERO_2012-12-03_V3" xfId="57"/>
    <cellStyle name="_Column4_Daten_MonRep_2011_10" xfId="58"/>
    <cellStyle name="_Column4_Daten_MonRep_2011_10_BOLERO_2012-12-03_V2" xfId="59"/>
    <cellStyle name="_Column4_Daten_MonRep_2011_12_ergänzt" xfId="60"/>
    <cellStyle name="_Column4_Daten_MonRep_2011_12_ergänzt_BOLERO_2012-12-03_V2" xfId="61"/>
    <cellStyle name="_Column4_Daten_MonRep_2012_02" xfId="62"/>
    <cellStyle name="_Column4_Daten_MonRep_2012_02_BOLERO_2012-12-03_V2" xfId="63"/>
    <cellStyle name="_Column4_Daten_MonRep_2012_08" xfId="64"/>
    <cellStyle name="_Column4_Daten_MonRep_2012_08_BOLERO_2012-12-03_V2" xfId="65"/>
    <cellStyle name="_Column4_Daten_MonRep_2012_10" xfId="66"/>
    <cellStyle name="_Column4_Daten_MonRep_2012_10_BOLERO_2012-12-03_V2" xfId="67"/>
    <cellStyle name="_Column4_DELTA-POOL_111102" xfId="68"/>
    <cellStyle name="_Column4_Folien_cost review_09" xfId="69"/>
    <cellStyle name="_Column4_FTE_Plan_2012_Ressorts" xfId="70"/>
    <cellStyle name="_Column4_FTE_Plan_2012_Ressorts_BOLERO_2012-12-03_V2" xfId="71"/>
    <cellStyle name="_Column4_Info_FTE_Plan_2012" xfId="72"/>
    <cellStyle name="_Column4_Info_FTE_Plan_2012_BOLERO_2012-12-03_V2" xfId="73"/>
    <cellStyle name="_Column4_KONZERN_121203" xfId="74"/>
    <cellStyle name="_Column4_KONZERN_121203_BOLERO_2012-12-03_V2" xfId="75"/>
    <cellStyle name="_Column4_Mappe3" xfId="76"/>
    <cellStyle name="_Column4_Mappe6" xfId="77"/>
    <cellStyle name="_Column4_Mappe6_BOLERO_2012-12-03_V2" xfId="78"/>
    <cellStyle name="_Column4_MODELLE_2012" xfId="79"/>
    <cellStyle name="_Column4_MODELLE_2012_BOLERO_2012-12-03_V2" xfId="80"/>
    <cellStyle name="_Column4_Restructuring File _ 3-07-13_scorecard" xfId="81"/>
    <cellStyle name="_Column4_Restruk-Kosten_2012_1207_val" xfId="82"/>
    <cellStyle name="_Column4_STAT-Nominations_121212" xfId="83"/>
    <cellStyle name="_Column4_Wincor SB-Install" xfId="84"/>
    <cellStyle name="_Column4_Wincor SB-Install_BOLERO_2012-12-03_V2" xfId="85"/>
    <cellStyle name="_Column4_Wincor SB-Install_KONZERN_121203" xfId="86"/>
    <cellStyle name="_Column4_Wincor SB-Install_Mappe6" xfId="87"/>
    <cellStyle name="_Column4_Wincor SB-Install_STAT-Nominations_121212" xfId="88"/>
    <cellStyle name="_Column5" xfId="89"/>
    <cellStyle name="_Column6" xfId="90"/>
    <cellStyle name="_Column7" xfId="91"/>
    <cellStyle name="_Column7_Daten_MonRep_2011_12_ergänzt" xfId="92"/>
    <cellStyle name="_Column7_Mappe3" xfId="93"/>
    <cellStyle name="_Comma" xfId="94"/>
    <cellStyle name="_Comma_8-(j-k) 2008-2010 AOP 700k" xfId="95"/>
    <cellStyle name="_Comma_Cerberus Senior Payment Component Accrual Dec. 05" xfId="96"/>
    <cellStyle name="_consolidated own funds 11_2010" xfId="97"/>
    <cellStyle name="_consolidated own funds 11_2010 2" xfId="98"/>
    <cellStyle name="_Currency" xfId="99"/>
    <cellStyle name="_Currency_8-(j-k) 2008-2010 AOP 700k" xfId="100"/>
    <cellStyle name="_Currency_Cerberus Senior Payment Component Accrual Dec. 05" xfId="101"/>
    <cellStyle name="_CurrencySpace" xfId="102"/>
    <cellStyle name="_CurrencySpace_8-(j-k) 2008-2010 AOP 700k" xfId="103"/>
    <cellStyle name="_CurrencySpace_Cerberus Senior Payment Component Accrual Dec. 05" xfId="104"/>
    <cellStyle name="_Data" xfId="105"/>
    <cellStyle name="_Data 2" xfId="106"/>
    <cellStyle name="_Data 3" xfId="107"/>
    <cellStyle name="_Data 4" xfId="108"/>
    <cellStyle name="_Data_2009-IST-MONAT" xfId="109"/>
    <cellStyle name="_Data_2010-12 Excerpt HR Master Management Reporting - Period Jan - Dec 2010" xfId="110"/>
    <cellStyle name="_Data_2010-12 Excerpt HR Master Management Reporting - Period Jan - Dec 2010 2" xfId="111"/>
    <cellStyle name="_Data_2010-12 Excerpt HR Master Management Reporting - Period Jan - Dec 2010 3" xfId="112"/>
    <cellStyle name="_Data_2010-12 Excerpt HR Master Management Reporting - Period Jan - Dec 2010 4" xfId="113"/>
    <cellStyle name="_Data_2010-12 Excerpt HR Master Management Reporting - Period Jan - Dec 2010_20110419_Business_Performance_Report_v11" xfId="114"/>
    <cellStyle name="_Data_2010-12 Excerpt HR Master Management Reporting - Period Jan - Dec 2010_20110419_Business_Performance_Report_v11_RSC" xfId="115"/>
    <cellStyle name="_Data_2010-12 Excerpt HR Master Management Reporting - Period Jan - Dec 2010_Division Summary  PCR" xfId="116"/>
    <cellStyle name="_Data_2010-12 Excerpt HR Master Management Reporting - Period Jan - Dec 2010_Key-P-FM" xfId="117"/>
    <cellStyle name="_Data_2010-12 Excerpt HR Master Management Reporting - Period Jan - Dec 2010_Key-P-Retail" xfId="118"/>
    <cellStyle name="_Data_2010-12 Excerpt HR Master Management Reporting - Period Jan - Dec 2010_New Network Strategy" xfId="119"/>
    <cellStyle name="_Data_2010-12 Excerpt HR Master Management Reporting - Period Jan - Dec 2010_Sales Funnel" xfId="120"/>
    <cellStyle name="_Data_2010-IST-MONAT" xfId="121"/>
    <cellStyle name="_Data_20110321 Master Management Reporting 1.0_v6_PP_HL" xfId="122"/>
    <cellStyle name="_Data_20110321 Master Management Reporting 1.0_v6_PP_HL 2" xfId="123"/>
    <cellStyle name="_Data_20110321 Master Management Reporting 1.0_v6_PP_HL 3" xfId="124"/>
    <cellStyle name="_Data_20110321 Master Management Reporting 1.0_v6_PP_HL 4" xfId="125"/>
    <cellStyle name="_Data_20110321 Master Management Reporting 1.0_v6_PP_HL_03 2011 Business Development" xfId="126"/>
    <cellStyle name="_Data_20110321 Master Management Reporting 1.0_v6_PP_HL_20110419_Business_Performance_Report_v11_RSC" xfId="127"/>
    <cellStyle name="_Data_20110321 Master Management Reporting 1.0_v6_PP_HL_Division Summary  PCR" xfId="128"/>
    <cellStyle name="_Data_20110321 Master Management Reporting 1.0_v6_PP_HL_Key-P-FM" xfId="129"/>
    <cellStyle name="_Data_20110321 Master Management Reporting 1.0_v6_PP_HL_Key-P-Retail" xfId="130"/>
    <cellStyle name="_Data_20110321 Master Management Reporting 1.0_v6_PP_HL_New Network Strategy" xfId="131"/>
    <cellStyle name="_Data_20110321 Master Management Reporting 1.0_v6_PP_HL_Sales Funnel" xfId="132"/>
    <cellStyle name="_Data_20110419_Business_Performance_Report_v11" xfId="133"/>
    <cellStyle name="_Data_20110419_Business_Performance_Report_v11_RSC" xfId="134"/>
    <cellStyle name="_Data_2011-IST-MONAT" xfId="135"/>
    <cellStyle name="_Data_2012-IST-MONAT" xfId="136"/>
    <cellStyle name="_Data_Abgrenzung Personalaufwand 01.2011_2011-02-09" xfId="137"/>
    <cellStyle name="_Data_Abgrenzung Personalaufwand 01.2012_2012-02-03_vorl" xfId="138"/>
    <cellStyle name="_Data_Abgrenzung Personalaufwand 02.2011_2011-03-08_vorl" xfId="139"/>
    <cellStyle name="_Data_Abgrenzung Personalaufwand 02.2012_2012-03-08_vorl" xfId="140"/>
    <cellStyle name="_Data_Abgrenzung Personalaufwand 03.2011_2011-04-11_vorl" xfId="141"/>
    <cellStyle name="_Data_Abgrenzung Personalaufwand 03.2012_2012-04-10_vorläufig" xfId="142"/>
    <cellStyle name="_Data_Abgrenzung Personalaufwand 04.2011_2011-05-09_vorl" xfId="143"/>
    <cellStyle name="_Data_Abgrenzung Personalaufwand 04.2012_2012-05-08_in Arbeit" xfId="144"/>
    <cellStyle name="_Data_Abgrenzung Personalaufwand 05 2010_2010-06-08" xfId="145"/>
    <cellStyle name="_Data_Abgrenzung Personalaufwand 05 2010_2010-06-08 2" xfId="146"/>
    <cellStyle name="_Data_Abgrenzung Personalaufwand 05 2010_2010-06-08 3" xfId="147"/>
    <cellStyle name="_Data_Abgrenzung Personalaufwand 05 2010_2010-06-08 4" xfId="148"/>
    <cellStyle name="_Data_Abgrenzung Personalaufwand 05 2010_2010-06-08_20110419_Business_Performance_Report_v11" xfId="149"/>
    <cellStyle name="_Data_Abgrenzung Personalaufwand 05 2010_2010-06-08_20110419_Business_Performance_Report_v11_RSC" xfId="150"/>
    <cellStyle name="_Data_Abgrenzung Personalaufwand 05 2010_2010-06-08_Division Summary  PCR" xfId="151"/>
    <cellStyle name="_Data_Abgrenzung Personalaufwand 05 2010_2010-06-08_Key-P-FM" xfId="152"/>
    <cellStyle name="_Data_Abgrenzung Personalaufwand 05 2010_2010-06-08_Key-P-Retail" xfId="153"/>
    <cellStyle name="_Data_Abgrenzung Personalaufwand 05 2010_2010-06-08_New Network Strategy" xfId="154"/>
    <cellStyle name="_Data_Abgrenzung Personalaufwand 05 2010_2010-06-08_Restructuring File _ 3-07-13_scorecard" xfId="155"/>
    <cellStyle name="_Data_Abgrenzung Personalaufwand 05 2010_2010-06-08_Sales Funnel" xfId="156"/>
    <cellStyle name="_Data_Abgrenzung Personalaufwand 05.2011_2011-06-08_(vorl.)" xfId="157"/>
    <cellStyle name="_Data_Abgrenzung Personalaufwand 05.2012_2012-06-11_vorl" xfId="158"/>
    <cellStyle name="_Data_Abgrenzung Personalaufwand 06.2010_2010-07-08" xfId="159"/>
    <cellStyle name="_Data_Abgrenzung Personalaufwand 06.2010_2010-07-08 2" xfId="160"/>
    <cellStyle name="_Data_Abgrenzung Personalaufwand 06.2010_2010-07-08 3" xfId="161"/>
    <cellStyle name="_Data_Abgrenzung Personalaufwand 06.2010_2010-07-08 4" xfId="162"/>
    <cellStyle name="_Data_Abgrenzung Personalaufwand 06.2010_2010-07-08_20110419_Business_Performance_Report_v11" xfId="163"/>
    <cellStyle name="_Data_Abgrenzung Personalaufwand 06.2010_2010-07-08_20110419_Business_Performance_Report_v11_RSC" xfId="164"/>
    <cellStyle name="_Data_Abgrenzung Personalaufwand 06.2010_2010-07-08_Division Summary  PCR" xfId="165"/>
    <cellStyle name="_Data_Abgrenzung Personalaufwand 06.2010_2010-07-08_Key-P-FM" xfId="166"/>
    <cellStyle name="_Data_Abgrenzung Personalaufwand 06.2010_2010-07-08_Key-P-Retail" xfId="167"/>
    <cellStyle name="_Data_Abgrenzung Personalaufwand 06.2010_2010-07-08_New Network Strategy" xfId="168"/>
    <cellStyle name="_Data_Abgrenzung Personalaufwand 06.2010_2010-07-08_Restructuring File _ 3-07-13_scorecard" xfId="169"/>
    <cellStyle name="_Data_Abgrenzung Personalaufwand 06.2010_2010-07-08_Sales Funnel" xfId="170"/>
    <cellStyle name="_Data_Abgrenzung Personalaufwand 06.2011_2011-07-07_(vorl)" xfId="171"/>
    <cellStyle name="_Data_Abgrenzung Personalaufwand 06.2012_2012-06-28_endg" xfId="172"/>
    <cellStyle name="_Data_Abgrenzung Personalaufwand 07.2010_2010-08-06_vorläufig" xfId="173"/>
    <cellStyle name="_Data_Abgrenzung Personalaufwand 07.2010_2010-08-06_vorläufig 2" xfId="174"/>
    <cellStyle name="_Data_Abgrenzung Personalaufwand 07.2010_2010-08-06_vorläufig 3" xfId="175"/>
    <cellStyle name="_Data_Abgrenzung Personalaufwand 07.2010_2010-08-06_vorläufig 4" xfId="176"/>
    <cellStyle name="_Data_Abgrenzung Personalaufwand 07.2010_2010-08-06_vorläufig_20110419_Business_Performance_Report_v11" xfId="177"/>
    <cellStyle name="_Data_Abgrenzung Personalaufwand 07.2010_2010-08-06_vorläufig_20110419_Business_Performance_Report_v11_RSC" xfId="178"/>
    <cellStyle name="_Data_Abgrenzung Personalaufwand 07.2010_2010-08-06_vorläufig_Division Summary  PCR" xfId="179"/>
    <cellStyle name="_Data_Abgrenzung Personalaufwand 07.2010_2010-08-06_vorläufig_Key-P-FM" xfId="180"/>
    <cellStyle name="_Data_Abgrenzung Personalaufwand 07.2010_2010-08-06_vorläufig_Key-P-Retail" xfId="181"/>
    <cellStyle name="_Data_Abgrenzung Personalaufwand 07.2010_2010-08-06_vorläufig_New Network Strategy" xfId="182"/>
    <cellStyle name="_Data_Abgrenzung Personalaufwand 07.2010_2010-08-06_vorläufig_Restructuring File _ 3-07-13_scorecard" xfId="183"/>
    <cellStyle name="_Data_Abgrenzung Personalaufwand 07.2010_2010-08-06_vorläufig_Sales Funnel" xfId="184"/>
    <cellStyle name="_Data_Abgrenzung Personalaufwand 07.2011_2011-08-05_(vorl)" xfId="185"/>
    <cellStyle name="_Data_Abgrenzung Personalaufwand 07.2012_2012-08-08_final" xfId="186"/>
    <cellStyle name="_Data_Abgrenzung Personalaufwand 08.2010_2010-09-08_vorläufig" xfId="187"/>
    <cellStyle name="_Data_Abgrenzung Personalaufwand 08.2010_2010-09-08_vorläufig 2" xfId="188"/>
    <cellStyle name="_Data_Abgrenzung Personalaufwand 08.2010_2010-09-08_vorläufig 3" xfId="189"/>
    <cellStyle name="_Data_Abgrenzung Personalaufwand 08.2010_2010-09-08_vorläufig 4" xfId="190"/>
    <cellStyle name="_Data_Abgrenzung Personalaufwand 08.2010_2010-09-08_vorläufig_20110419_Business_Performance_Report_v11" xfId="191"/>
    <cellStyle name="_Data_Abgrenzung Personalaufwand 08.2010_2010-09-08_vorläufig_20110419_Business_Performance_Report_v11_RSC" xfId="192"/>
    <cellStyle name="_Data_Abgrenzung Personalaufwand 08.2010_2010-09-08_vorläufig_Division Summary  PCR" xfId="193"/>
    <cellStyle name="_Data_Abgrenzung Personalaufwand 08.2010_2010-09-08_vorläufig_Key-P-FM" xfId="194"/>
    <cellStyle name="_Data_Abgrenzung Personalaufwand 08.2010_2010-09-08_vorläufig_Key-P-Retail" xfId="195"/>
    <cellStyle name="_Data_Abgrenzung Personalaufwand 08.2010_2010-09-08_vorläufig_New Network Strategy" xfId="196"/>
    <cellStyle name="_Data_Abgrenzung Personalaufwand 08.2010_2010-09-08_vorläufig_Restructuring File _ 3-07-13_scorecard" xfId="197"/>
    <cellStyle name="_Data_Abgrenzung Personalaufwand 08.2010_2010-09-08_vorläufig_Sales Funnel" xfId="198"/>
    <cellStyle name="_Data_Abgrenzung Personalaufwand 08.2011_2011-09-01_(vorläufig)" xfId="199"/>
    <cellStyle name="_Data_Abgrenzung Personalaufwand 08.2012_2012-09-10_final_HL" xfId="200"/>
    <cellStyle name="_Data_Abgrenzung Personalaufwand 09.2010_2010-10-08_vorl" xfId="201"/>
    <cellStyle name="_Data_Abgrenzung Personalaufwand 09.2010_2010-10-08_vorl 2" xfId="202"/>
    <cellStyle name="_Data_Abgrenzung Personalaufwand 09.2010_2010-10-08_vorl 3" xfId="203"/>
    <cellStyle name="_Data_Abgrenzung Personalaufwand 09.2010_2010-10-08_vorl 4" xfId="204"/>
    <cellStyle name="_Data_Abgrenzung Personalaufwand 09.2010_2010-10-08_vorl_20110419_Business_Performance_Report_v11" xfId="205"/>
    <cellStyle name="_Data_Abgrenzung Personalaufwand 09.2010_2010-10-08_vorl_20110419_Business_Performance_Report_v11_RSC" xfId="206"/>
    <cellStyle name="_Data_Abgrenzung Personalaufwand 09.2010_2010-10-08_vorl_Division Summary  PCR" xfId="207"/>
    <cellStyle name="_Data_Abgrenzung Personalaufwand 09.2010_2010-10-08_vorl_Key-P-FM" xfId="208"/>
    <cellStyle name="_Data_Abgrenzung Personalaufwand 09.2010_2010-10-08_vorl_Key-P-Retail" xfId="209"/>
    <cellStyle name="_Data_Abgrenzung Personalaufwand 09.2010_2010-10-08_vorl_New Network Strategy" xfId="210"/>
    <cellStyle name="_Data_Abgrenzung Personalaufwand 09.2010_2010-10-08_vorl_Restructuring File _ 3-07-13_scorecard" xfId="211"/>
    <cellStyle name="_Data_Abgrenzung Personalaufwand 09.2010_2010-10-08_vorl_Sales Funnel" xfId="212"/>
    <cellStyle name="_Data_Abgrenzung Personalaufwand 09.2011_2011-10-10_(final)" xfId="213"/>
    <cellStyle name="_Data_Abgrenzung Personalaufwand 10.2010_2010-11-09_vorl" xfId="214"/>
    <cellStyle name="_Data_Abgrenzung Personalaufwand 10.2010_2010-11-09_vorl 2" xfId="215"/>
    <cellStyle name="_Data_Abgrenzung Personalaufwand 10.2010_2010-11-09_vorl 3" xfId="216"/>
    <cellStyle name="_Data_Abgrenzung Personalaufwand 10.2010_2010-11-09_vorl 4" xfId="217"/>
    <cellStyle name="_Data_Abgrenzung Personalaufwand 10.2010_2010-11-09_vorl_20110419_Business_Performance_Report_v11" xfId="218"/>
    <cellStyle name="_Data_Abgrenzung Personalaufwand 10.2010_2010-11-09_vorl_20110419_Business_Performance_Report_v11_RSC" xfId="219"/>
    <cellStyle name="_Data_Abgrenzung Personalaufwand 10.2010_2010-11-09_vorl_Division Summary  PCR" xfId="220"/>
    <cellStyle name="_Data_Abgrenzung Personalaufwand 10.2010_2010-11-09_vorl_Key-P-FM" xfId="221"/>
    <cellStyle name="_Data_Abgrenzung Personalaufwand 10.2010_2010-11-09_vorl_Key-P-Retail" xfId="222"/>
    <cellStyle name="_Data_Abgrenzung Personalaufwand 10.2010_2010-11-09_vorl_New Network Strategy" xfId="223"/>
    <cellStyle name="_Data_Abgrenzung Personalaufwand 10.2010_2010-11-09_vorl_Restructuring File _ 3-07-13_scorecard" xfId="224"/>
    <cellStyle name="_Data_Abgrenzung Personalaufwand 10.2010_2010-11-09_vorl_Sales Funnel" xfId="225"/>
    <cellStyle name="_Data_Abgrenzung Personalaufwand 10.2010_2010-12-09_final" xfId="226"/>
    <cellStyle name="_Data_Abgrenzung Personalaufwand 10.2010_2010-12-09_final 2" xfId="227"/>
    <cellStyle name="_Data_Abgrenzung Personalaufwand 10.2010_2010-12-09_final 3" xfId="228"/>
    <cellStyle name="_Data_Abgrenzung Personalaufwand 10.2010_2010-12-09_final 4" xfId="229"/>
    <cellStyle name="_Data_Abgrenzung Personalaufwand 10.2010_2010-12-09_final_20110419_Business_Performance_Report_v11" xfId="230"/>
    <cellStyle name="_Data_Abgrenzung Personalaufwand 10.2010_2010-12-09_final_20110419_Business_Performance_Report_v11_RSC" xfId="231"/>
    <cellStyle name="_Data_Abgrenzung Personalaufwand 10.2010_2010-12-09_final_Division Summary  PCR" xfId="232"/>
    <cellStyle name="_Data_Abgrenzung Personalaufwand 10.2010_2010-12-09_final_Key-P-FM" xfId="233"/>
    <cellStyle name="_Data_Abgrenzung Personalaufwand 10.2010_2010-12-09_final_Key-P-Retail" xfId="234"/>
    <cellStyle name="_Data_Abgrenzung Personalaufwand 10.2010_2010-12-09_final_New Network Strategy" xfId="235"/>
    <cellStyle name="_Data_Abgrenzung Personalaufwand 10.2010_2010-12-09_final_Restructuring File _ 3-07-13_scorecard" xfId="236"/>
    <cellStyle name="_Data_Abgrenzung Personalaufwand 10.2010_2010-12-09_final_Sales Funnel" xfId="237"/>
    <cellStyle name="_Data_Abgrenzung Personalaufwand 10.2011_2011-11-08_(vorl.)" xfId="238"/>
    <cellStyle name="_Data_Abgrenzung Personalaufwand 11.2011_2011-12-07_vorl" xfId="239"/>
    <cellStyle name="_Data_Cost Model 2012-07-14 Scenario 3_adj_20120910" xfId="240"/>
    <cellStyle name="_Data_Division Summary  PCR" xfId="241"/>
    <cellStyle name="_Data_FC_2012-03_Konten für Herbert" xfId="242"/>
    <cellStyle name="_Data_Key-P-FM" xfId="243"/>
    <cellStyle name="_Data_Key-P-Retail" xfId="244"/>
    <cellStyle name="_Data_Mappe4" xfId="245"/>
    <cellStyle name="_Data_Mappe4 2" xfId="246"/>
    <cellStyle name="_Data_Mappe4 3" xfId="247"/>
    <cellStyle name="_Data_Mappe4 4" xfId="248"/>
    <cellStyle name="_Data_Mappe4_20110419_Business_Performance_Report_v11" xfId="249"/>
    <cellStyle name="_Data_Mappe4_20110419_Business_Performance_Report_v11_RSC" xfId="250"/>
    <cellStyle name="_Data_Mappe4_Division Summary  PCR" xfId="251"/>
    <cellStyle name="_Data_Mappe4_Key-P-FM" xfId="252"/>
    <cellStyle name="_Data_Mappe4_Key-P-Retail" xfId="253"/>
    <cellStyle name="_Data_Mappe4_New Network Strategy" xfId="254"/>
    <cellStyle name="_Data_Mappe4_Restructuring File _ 3-07-13_scorecard" xfId="255"/>
    <cellStyle name="_Data_Mappe4_Sales Funnel" xfId="256"/>
    <cellStyle name="_Data_MOR_2011-01" xfId="257"/>
    <cellStyle name="_Data_MOR_2011-03 HBrunner" xfId="258"/>
    <cellStyle name="_Data_New Network Strategy" xfId="259"/>
    <cellStyle name="_Data_PA_an CO_Konten_Budget_20101104" xfId="260"/>
    <cellStyle name="_Data_PA_MCR_2010-12" xfId="261"/>
    <cellStyle name="_Data_PA_Pers+Sach_Erw 2.2011_2011-03-03" xfId="262"/>
    <cellStyle name="_Data_PA1_PA_MCR_Konten Forecast 2010" xfId="263"/>
    <cellStyle name="_Data_Restructuring File _ 3-07-13_scorecard" xfId="264"/>
    <cellStyle name="_Data_Sales Funnel" xfId="265"/>
    <cellStyle name="_Data_Versand Plan 2012-01-10_HR" xfId="266"/>
    <cellStyle name="_EM-Anforderung_V12_6.6" xfId="267"/>
    <cellStyle name="_Euro" xfId="268"/>
    <cellStyle name="_Excel Basistabellen und Graphiken_IFRS_102010 2.0" xfId="269"/>
    <cellStyle name="_Excel Basistabellen und Graphiken_IFRS_102010 2.0 2" xfId="270"/>
    <cellStyle name="_GBP Austria" xfId="271"/>
    <cellStyle name="_Header" xfId="272"/>
    <cellStyle name="_Heading" xfId="273"/>
    <cellStyle name="_Heading_8-(j-k) 2008-2010 AOP 700k" xfId="274"/>
    <cellStyle name="_Highlight" xfId="275"/>
    <cellStyle name="_Kopie von GBP Eastern Europe" xfId="276"/>
    <cellStyle name="_Multiple" xfId="277"/>
    <cellStyle name="_Multiple_8-(j-k) 2008-2010 AOP 700k" xfId="278"/>
    <cellStyle name="_Multiple_Cerberus Senior Payment Component Accrual Dec. 05" xfId="279"/>
    <cellStyle name="_MultipleSpace" xfId="280"/>
    <cellStyle name="_MultipleSpace_8-(j-k) 2008-2010 AOP 700k" xfId="281"/>
    <cellStyle name="_MultipleSpace_Cerberus Senior Payment Component Accrual Dec. 05" xfId="282"/>
    <cellStyle name="_Output summary Europe Sept21 v.145" xfId="283"/>
    <cellStyle name="_Percent" xfId="284"/>
    <cellStyle name="_PercentSpace" xfId="285"/>
    <cellStyle name="_Row1" xfId="286"/>
    <cellStyle name="_Row1 2" xfId="287"/>
    <cellStyle name="_Row1 3" xfId="288"/>
    <cellStyle name="_Row1 4" xfId="289"/>
    <cellStyle name="_Row1_20110419_Business_Performance_Report_v11" xfId="290"/>
    <cellStyle name="_Row1_20110419_Business_Performance_Report_v11_RSC" xfId="291"/>
    <cellStyle name="_Row1_Division Summary  PCR" xfId="292"/>
    <cellStyle name="_Row1_Key-P-FM" xfId="293"/>
    <cellStyle name="_Row1_Key-P-Retail" xfId="294"/>
    <cellStyle name="_Row1_New Network Strategy" xfId="295"/>
    <cellStyle name="_Row1_Restructuring File _ 3-07-13_scorecard" xfId="296"/>
    <cellStyle name="_Row1_Sales Funnel" xfId="297"/>
    <cellStyle name="_Row2" xfId="298"/>
    <cellStyle name="_Row3" xfId="299"/>
    <cellStyle name="_Row4" xfId="300"/>
    <cellStyle name="_Row5" xfId="301"/>
    <cellStyle name="_Row6" xfId="302"/>
    <cellStyle name="_Row7" xfId="303"/>
    <cellStyle name="_Row7_Daten_MonRep_2011_12_ergänzt" xfId="304"/>
    <cellStyle name="_Row7_Mappe3" xfId="305"/>
    <cellStyle name="_SubHeading" xfId="306"/>
    <cellStyle name="_SubHeading_8-(j-k) 2008-2010 AOP 700k" xfId="307"/>
    <cellStyle name="_Table" xfId="308"/>
    <cellStyle name="_Table_8-(j-k) 2008-2010 AOP 700k" xfId="309"/>
    <cellStyle name="_Table_8-(j-k) 2008-2010 AOP 700k_BL_Budget Assumption Workbook v1" xfId="310"/>
    <cellStyle name="_TableHead" xfId="311"/>
    <cellStyle name="_TableHead_8-(j-k) 2008-2010 AOP 700k" xfId="312"/>
    <cellStyle name="_TableHead_8-(j-k) 2008-2010 AOP 700k_BL_Budget Assumption Workbook v1" xfId="313"/>
    <cellStyle name="_TableRowHead" xfId="314"/>
    <cellStyle name="_TableRowHead_8-(j-k) 2008-2010 AOP 700k" xfId="315"/>
    <cellStyle name="_TableSuperHead" xfId="316"/>
    <cellStyle name="_TableSuperHead_20100616 overview " xfId="317"/>
    <cellStyle name="_TableSuperHead_20110204 Finance Calendar 2011" xfId="318"/>
    <cellStyle name="_TableSuperHead_20110204 Finance Calendar 2011_~3174756" xfId="319"/>
    <cellStyle name="_TableSuperHead_20110204 Finance Calendar 2011_03 2011 Business Development" xfId="320"/>
    <cellStyle name="_TableSuperHead_20110204 Finance Calendar 2011_03 2011 Business Development_Derivatives" xfId="321"/>
    <cellStyle name="_TableSuperHead_20110204 Finance Calendar 2011_2011_Segmentreporting_v79_Testversion" xfId="322"/>
    <cellStyle name="_TableSuperHead_20110204 Finance Calendar 2011_20110419_Business_Performance_Report_v11" xfId="323"/>
    <cellStyle name="_TableSuperHead_20110204 Finance Calendar 2011_Derivatives" xfId="324"/>
    <cellStyle name="_TableSuperHead_20110215 Finance Calendar 2011" xfId="325"/>
    <cellStyle name="_TableSuperHead_20110215 Finance Calendar 2011_03 2011 Business Development" xfId="326"/>
    <cellStyle name="_TableSuperHead_20110215 Finance Calendar 2011_03 2011 Business Development_Derivatives" xfId="327"/>
    <cellStyle name="_TableSuperHead_20110215 Finance Calendar 2011_2011_Segmentreporting_v79_Testversion" xfId="328"/>
    <cellStyle name="_TableSuperHead_20110215 Finance Calendar 2011_20110419_Business_Performance_Report_v11" xfId="329"/>
    <cellStyle name="_TableSuperHead_20110215 Finance Calendar 2011_Derivatives" xfId="330"/>
    <cellStyle name="_TableSuperHead_2011203 Overview Reports" xfId="331"/>
    <cellStyle name="_TableSuperHead_2011203 Overview Reports 2" xfId="332"/>
    <cellStyle name="_TableSuperHead_2011203 Overview Reports 3" xfId="333"/>
    <cellStyle name="_TableSuperHead_2011203 Overview Reports 4" xfId="334"/>
    <cellStyle name="_TableSuperHead_2011203 Overview Reports_~3174756" xfId="335"/>
    <cellStyle name="_TableSuperHead_2011203 Overview Reports_03 2011 Business Development" xfId="336"/>
    <cellStyle name="_TableSuperHead_2011203 Overview Reports_03 2011 Business Development_Derivatives" xfId="337"/>
    <cellStyle name="_TableSuperHead_2011203 Overview Reports_2011_Segmentreporting_v79_Testversion" xfId="338"/>
    <cellStyle name="_TableSuperHead_2011203 Overview Reports_20110419_Business_Performance_Report_v11" xfId="339"/>
    <cellStyle name="_TableSuperHead_2011203 Overview Reports_20110419_Business_Performance_Report_v11_RSC" xfId="340"/>
    <cellStyle name="_TableSuperHead_2011203 Overview Reports_Derivatives" xfId="341"/>
    <cellStyle name="_TableSuperHead_2011203 Overview Reports_Division Summary  PCR" xfId="342"/>
    <cellStyle name="_TableSuperHead_2011203 Overview Reports_Key-P-FM" xfId="343"/>
    <cellStyle name="_TableSuperHead_2011203 Overview Reports_Key-P-Retail" xfId="344"/>
    <cellStyle name="_TableSuperHead_2011203 Overview Reports_New Network Strategy" xfId="345"/>
    <cellStyle name="_TableSuperHead_2011203 Overview Reports_Sales Funnel" xfId="346"/>
    <cellStyle name="_TableSuperHead_8-(j-k) 2008-2010 AOP 700k" xfId="347"/>
    <cellStyle name="_TableSuperHead_Bawag - 2010 Plan _ IFRS - 6-17-2010" xfId="348"/>
    <cellStyle name="_TableSuperHead_Bawag - 2010 Plan _ IFRS - 6-17-2010_~3174756" xfId="349"/>
    <cellStyle name="_TableSuperHead_Bawag - 2010 Plan _ IFRS - 6-17-2010_03 2011 Business Development" xfId="350"/>
    <cellStyle name="_TableSuperHead_Bawag - 2010 Plan _ IFRS - 6-17-2010_03 2011 Business Development_Derivatives" xfId="351"/>
    <cellStyle name="_TableSuperHead_Bawag - 2010 Plan _ IFRS - 6-17-2010_2011_Segmentreporting_v79_Testversion" xfId="352"/>
    <cellStyle name="_TableSuperHead_Bawag - 2010 Plan _ IFRS - 6-17-2010_20110419_Business_Performance_Report_v11" xfId="353"/>
    <cellStyle name="_TableSuperHead_Bawag - 2010 Plan _ IFRS - 6-17-2010_Derivatives" xfId="354"/>
    <cellStyle name="_TableSuperHead_Derivatives" xfId="355"/>
    <cellStyle name="_TableSuperHead_Derivatives_1" xfId="356"/>
    <cellStyle name="_TableSuperHead_Derivatives_1 2" xfId="357"/>
    <cellStyle name="_TableSuperHead_Derivatives_1_KR Market Business Headcount" xfId="358"/>
    <cellStyle name="_TableSuperHead_Derivatives_2" xfId="359"/>
    <cellStyle name="_TableSuperHead_Derivatives_2 2" xfId="360"/>
    <cellStyle name="_TableSuperHead_Derivatives_2_KR Market Business Headcount" xfId="361"/>
    <cellStyle name="_TableSuperHead_DIVISION_Products" xfId="362"/>
    <cellStyle name="_TableSuperHead_DIVISION_Products 2" xfId="363"/>
    <cellStyle name="_TableSuperHead_DIVISION_Products 3" xfId="364"/>
    <cellStyle name="_TableSuperHead_DIVISION_Products 4" xfId="365"/>
    <cellStyle name="_TableSuperHead_DIVISION_Products_20100505_Segmentreporting_v57_Testversion" xfId="366"/>
    <cellStyle name="_TableSuperHead_DIVISION_Products_20100505_Segmentreporting_v57d" xfId="367"/>
    <cellStyle name="_TableSuperHead_DIVISION_Products_20100602_Segmentreporting_v61" xfId="368"/>
    <cellStyle name="_TableSuperHead_DIVISION_Products_20100607_Segmentreporting_v62" xfId="369"/>
    <cellStyle name="_TableSuperHead_DIVISION_Products_20100614_Segmentreporting_v68" xfId="370"/>
    <cellStyle name="_TableSuperHead_DIVISION_Products_20100614_Segmentreporting_v70_Testversion" xfId="371"/>
    <cellStyle name="_TableSuperHead_DIVISION_Products_20100713_Segmentreporting_v72" xfId="372"/>
    <cellStyle name="_TableSuperHead_DIVISION_Products_20100714_Segmentreporting_v73" xfId="373"/>
    <cellStyle name="_TableSuperHead_DIVISION_Products_20100714_Segmentreporting_v74" xfId="374"/>
    <cellStyle name="_TableSuperHead_DIVISION_Products_20100719_Segmentreporting_v75" xfId="375"/>
    <cellStyle name="_TableSuperHead_DIVISION_Products_20100719_Segmentreporting_v75_Testversion" xfId="376"/>
    <cellStyle name="_TableSuperHead_DIVISION_Products_20100720_Segmentreporting_v76_Testversion" xfId="377"/>
    <cellStyle name="_TableSuperHead_DIVISION_Products_20101012_Segmentreporting_v77_Testversion" xfId="378"/>
    <cellStyle name="_TableSuperHead_DIVISION_Products_20101206 KPIs 2011" xfId="379"/>
    <cellStyle name="_TableSuperHead_DIVISION_Products_2010301 KPIs 2011" xfId="380"/>
    <cellStyle name="_TableSuperHead_DIVISION_Products_2011_Segmentreporting_v79_Testversion" xfId="381"/>
    <cellStyle name="_TableSuperHead_DIVISION_Products_2011_Segmentreporting_v79_Testversion_01" xfId="382"/>
    <cellStyle name="_TableSuperHead_DIVISION_Products_20110215_Segmentreporting_v79_Testversion_x" xfId="383"/>
    <cellStyle name="_TableSuperHead_DIVISION_Products_20110307 Master Management Reporting 1.0_v6 Excerpt Businesses" xfId="384"/>
    <cellStyle name="_TableSuperHead_DIVISION_Products_20110419_Business_Performance_Report_v11_RSC" xfId="385"/>
    <cellStyle name="_TableSuperHead_DIVISION_Products_Division Summary  PCR" xfId="386"/>
    <cellStyle name="_TableSuperHead_DIVISION_Products_Key-P-FM" xfId="387"/>
    <cellStyle name="_TableSuperHead_DIVISION_Products_Key-P-Retail" xfId="388"/>
    <cellStyle name="_TableSuperHead_DIVISION_Products_Kopie von 20100608_Segmentreporting_v65" xfId="389"/>
    <cellStyle name="_TableSuperHead_DIVISION_Products_New Network Strategy" xfId="390"/>
    <cellStyle name="_TableSuperHead_DIVISION_Products_Sales Funnel" xfId="391"/>
    <cellStyle name="_TableSuperHead_DIVISION_Products_Testversion von 2011_Segmentreporting_v79_Testversion" xfId="392"/>
    <cellStyle name="_TableSuperHead_Excel Basistabellen und Graphiken_IFRS_102010 2.0" xfId="393"/>
    <cellStyle name="_TableSuperHead_Excel Basistabellen und Graphiken_IFRS_102010 2.0_~3174756" xfId="394"/>
    <cellStyle name="_TableSuperHead_Excel Basistabellen und Graphiken_IFRS_102010 2.0_03 2011 Business Development" xfId="395"/>
    <cellStyle name="_TableSuperHead_Excel Basistabellen und Graphiken_IFRS_102010 2.0_03 2011 Business Development_Derivatives" xfId="396"/>
    <cellStyle name="_TableSuperHead_Excel Basistabellen und Graphiken_IFRS_102010 2.0_2011_Segmentreporting_v79_Testversion" xfId="397"/>
    <cellStyle name="_TableSuperHead_Excel Basistabellen und Graphiken_IFRS_102010 2.0_20110419_Business_Performance_Report_v11" xfId="398"/>
    <cellStyle name="_TableSuperHead_Excel Basistabellen und Graphiken_IFRS_102010 2.0_Derivatives" xfId="399"/>
    <cellStyle name="_TableSuperHead_gains and losses_AfS" xfId="400"/>
    <cellStyle name="_TableSuperHead_gains and losses_AfS_~3174756" xfId="401"/>
    <cellStyle name="_TableSuperHead_gains and losses_AfS_03 2011 Business Development" xfId="402"/>
    <cellStyle name="_TableSuperHead_gains and losses_AfS_03 2011 Business Development_Derivatives" xfId="403"/>
    <cellStyle name="_TableSuperHead_gains and losses_AfS_2011_Segmentreporting_v79_Testversion" xfId="404"/>
    <cellStyle name="_TableSuperHead_gains and losses_AfS_20110419_Business_Performance_Report_v11" xfId="405"/>
    <cellStyle name="_TableSuperHead_gains and losses_AfS_Derivatives" xfId="406"/>
    <cellStyle name="_TableSuperHead_Tabelle1" xfId="407"/>
    <cellStyle name="=D:\WINNT\SYSTEM32\COMMAND.COM" xfId="408"/>
    <cellStyle name="0%" xfId="409"/>
    <cellStyle name="0,##0" xfId="410"/>
    <cellStyle name="0.0" xfId="411"/>
    <cellStyle name="0.0%" xfId="412"/>
    <cellStyle name="0.00" xfId="413"/>
    <cellStyle name="1" xfId="414"/>
    <cellStyle name="1 2" xfId="415"/>
    <cellStyle name="1_20100615_Erfassungstemplate_Ertragsplanung_Retail_v05_kuen" xfId="416"/>
    <cellStyle name="1_20100615_Erfassungstemplate_Ertragsplanung_Retail_v05_kuen 2" xfId="417"/>
    <cellStyle name="1_20100615_Erfassungstemplate_Ertragsplanung_Retail_v08" xfId="418"/>
    <cellStyle name="1_20100615_Erfassungstemplate_Ertragsplanung_Retail_v08 2" xfId="419"/>
    <cellStyle name="1_20100616 overview " xfId="420"/>
    <cellStyle name="1_20100623 Management Reporting - Business Review v100413a" xfId="421"/>
    <cellStyle name="1_20100630_Erfassungstemplate_Financial_Markets_v04" xfId="422"/>
    <cellStyle name="1_20100630_Erfassungstemplate_Financial_Markets_v04 2" xfId="423"/>
    <cellStyle name="1_20100701_Erfassungstemplate_Ertragsplanung_Retail_v11" xfId="424"/>
    <cellStyle name="1_20100701_Erfassungstemplate_Ertragsplanung_Retail_v11 2" xfId="425"/>
    <cellStyle name="1_20100702_Erfassungstemplate_Ertragsplanung_Retail_v15" xfId="426"/>
    <cellStyle name="1_20100702_Erfassungstemplate_Ertragsplanung_Retail_v15 2" xfId="427"/>
    <cellStyle name="1_20100702_Erfassungstemplate_Ertragsplanung_Retail_v16" xfId="428"/>
    <cellStyle name="1_20100702_Erfassungstemplate_Ertragsplanung_Retail_v16 2" xfId="429"/>
    <cellStyle name="1_20100702_Erfassungstemplate_Ertragsplanung_Retail_v22" xfId="430"/>
    <cellStyle name="1_20100702_Erfassungstemplate_Ertragsplanung_Retail_v22 2" xfId="431"/>
    <cellStyle name="1_20100702_Erfassungstemplate_Ertragsplanung_Retail_v23" xfId="432"/>
    <cellStyle name="1_20100702_Erfassungstemplate_Ertragsplanung_Retail_v23 2" xfId="433"/>
    <cellStyle name="1_20100713_Erfassungstemplate_Ertragsplanung_Retail_v26" xfId="434"/>
    <cellStyle name="1_20100713_Erfassungstemplate_Ertragsplanung_Retail_v26 2" xfId="435"/>
    <cellStyle name="1_20100718_Erfassungstemplate_Ertragsplanung_Retail_v29" xfId="436"/>
    <cellStyle name="1_20100718_Erfassungstemplate_Ertragsplanung_Retail_v29 2" xfId="437"/>
    <cellStyle name="1_20100720_Erfassungstemplate_LLP_00_draft" xfId="438"/>
    <cellStyle name="1_20100726 Management Reporting - Business Review v100413a" xfId="439"/>
    <cellStyle name="1_20100727 Management Reporting - Business Review v100413a" xfId="440"/>
    <cellStyle name="1_20100727 Management Reporting - Business Review v100413a TEST" xfId="441"/>
    <cellStyle name="1_20100728_Erfassungstemplate_Ertragsplanung_Retail_v44" xfId="442"/>
    <cellStyle name="1_20100728_Erfassungstemplate_Ertragsplanung_Retail_v44 2" xfId="443"/>
    <cellStyle name="1_20100728_Erfassungstemplate_Financial_Markets_v05" xfId="444"/>
    <cellStyle name="1_20100728_Erfassungstemplate_Financial_Markets_v05 2" xfId="445"/>
    <cellStyle name="1_20100728_Erfassungstemplate_Financial_Markets_v07" xfId="446"/>
    <cellStyle name="1_20100728_Erfassungstemplate_Financial_Markets_v07 2" xfId="447"/>
    <cellStyle name="1_20100806 Management Reporting - Business Review v100413a TESTVERSION" xfId="448"/>
    <cellStyle name="1_20101119_Segmentreporting_v78_Testversion" xfId="449"/>
    <cellStyle name="1_20101206 KPIs 2011" xfId="450"/>
    <cellStyle name="1_20110103 Management Reporting Details Business Review" xfId="451"/>
    <cellStyle name="1_20110204 Finance Calendar 2011" xfId="452"/>
    <cellStyle name="1_20110204 Finance Calendar 2011_~3174756" xfId="453"/>
    <cellStyle name="1_20110204 Finance Calendar 2011_03 2011 Business Development" xfId="454"/>
    <cellStyle name="1_20110204 Finance Calendar 2011_03 2011 Business Development_Derivatives" xfId="455"/>
    <cellStyle name="1_20110204 Finance Calendar 2011_2011_Segmentreporting_v79_Testversion" xfId="456"/>
    <cellStyle name="1_20110204 Finance Calendar 2011_20110419_Business_Performance_Report_v11" xfId="457"/>
    <cellStyle name="1_20110204 Finance Calendar 2011_Derivatives" xfId="458"/>
    <cellStyle name="1_20110215 Finance Calendar 2011" xfId="459"/>
    <cellStyle name="1_20110215 Finance Calendar 2011_03 2011 Business Development" xfId="460"/>
    <cellStyle name="1_20110215 Finance Calendar 2011_03 2011 Business Development_Derivatives" xfId="461"/>
    <cellStyle name="1_20110215 Finance Calendar 2011_2011_Segmentreporting_v79_Testversion" xfId="462"/>
    <cellStyle name="1_20110215 Finance Calendar 2011_20110419_Business_Performance_Report_v11" xfId="463"/>
    <cellStyle name="1_20110215 Finance Calendar 2011_Derivatives" xfId="464"/>
    <cellStyle name="1_2011203 Overview Reports" xfId="465"/>
    <cellStyle name="1_2011203 Overview Reports 2" xfId="466"/>
    <cellStyle name="1_2011203 Overview Reports 3" xfId="467"/>
    <cellStyle name="1_2011203 Overview Reports 4" xfId="468"/>
    <cellStyle name="1_2011203 Overview Reports_~3174756" xfId="469"/>
    <cellStyle name="1_2011203 Overview Reports_03 2011 Business Development" xfId="470"/>
    <cellStyle name="1_2011203 Overview Reports_03 2011 Business Development_Derivatives" xfId="471"/>
    <cellStyle name="1_2011203 Overview Reports_2011_Segmentreporting_v79_Testversion" xfId="472"/>
    <cellStyle name="1_2011203 Overview Reports_20110419_Business_Performance_Report_v11" xfId="473"/>
    <cellStyle name="1_2011203 Overview Reports_20110419_Business_Performance_Report_v11_RSC" xfId="474"/>
    <cellStyle name="1_2011203 Overview Reports_Derivatives" xfId="475"/>
    <cellStyle name="1_2011203 Overview Reports_Division Summary  PCR" xfId="476"/>
    <cellStyle name="1_2011203 Overview Reports_Key-P-FM" xfId="477"/>
    <cellStyle name="1_2011203 Overview Reports_Key-P-Retail" xfId="478"/>
    <cellStyle name="1_2011203 Overview Reports_New Network Strategy" xfId="479"/>
    <cellStyle name="1_2011203 Overview Reports_Sales Funnel" xfId="480"/>
    <cellStyle name="1_20121227 BP_2013_Ertragsplanung_TOTAL_MON_v00_COMMERCIAL_für MH" xfId="481"/>
    <cellStyle name="1_BOLERO_2012-08-06" xfId="482"/>
    <cellStyle name="1_BOLERO_2012-12-03_V2" xfId="483"/>
    <cellStyle name="1_BOLERO_2012-12-03_V3" xfId="484"/>
    <cellStyle name="1_BP_2011_Ertragsplanung_Total_v00" xfId="485"/>
    <cellStyle name="1_BP_2011_Ertragsplanung_Total_v01" xfId="486"/>
    <cellStyle name="1_BP_2011_Investment Books_CR" xfId="487"/>
    <cellStyle name="1_BP_2011_Investment Books_CR 2" xfId="488"/>
    <cellStyle name="1_BP_2011_Investment Books_CR_2 libor" xfId="489"/>
    <cellStyle name="1_BP_2011_Investment Books_CR_2 libor 2" xfId="490"/>
    <cellStyle name="1_BP_2011_Investment Books_CR_3 equity" xfId="491"/>
    <cellStyle name="1_BP_2011_Investment Books_CR_3 equity 2" xfId="492"/>
    <cellStyle name="1_BP_2011_Investment Books_CR_4 mismatch sov" xfId="493"/>
    <cellStyle name="1_BP_2011_Investment Books_CR_4 mismatch sov 2" xfId="494"/>
    <cellStyle name="1_BP_2011_Investment Books_CR_5_b" xfId="495"/>
    <cellStyle name="1_BP_2011_Investment Books_CR_5_b 2" xfId="496"/>
    <cellStyle name="1_BP_2011_Investment Books_CR_6" xfId="497"/>
    <cellStyle name="1_BP_2011_Investment Books_CR_6 2" xfId="498"/>
    <cellStyle name="1_BP_2011_Investment Books_CR_7" xfId="499"/>
    <cellStyle name="1_BP_2011_Investment Books_CR_7 2" xfId="500"/>
    <cellStyle name="1_BP_2011_Investment Books_CR_8" xfId="501"/>
    <cellStyle name="1_BP_2011_Investment Books_CR_8 2" xfId="502"/>
    <cellStyle name="1_BP_2012_Ertragsplanung_Total_v00" xfId="503"/>
    <cellStyle name="1_BP_2012_Ertragsplanung_Total_v03" xfId="504"/>
    <cellStyle name="1_BP_2012_Ertragsplanung_Total_v07" xfId="505"/>
    <cellStyle name="1_BP_2012_Ertragsplanung_Total_v10" xfId="506"/>
    <cellStyle name="1_BP_2012_LLP_KR" xfId="507"/>
    <cellStyle name="1_BP_2013_Ertragsplanung_TOTAL_MON_v00_COMMERCIAL" xfId="508"/>
    <cellStyle name="1_BP_2013_Ertragsplanung_TOTAL_MON_v00_COMMERCIAL_für MH" xfId="509"/>
    <cellStyle name="1_BP_2013_Ertragsplanung_TOTAL_MON_v00_INT_COMMERCIAL_für AW" xfId="510"/>
    <cellStyle name="1_consolidated own funds 11_2010" xfId="511"/>
    <cellStyle name="1_consolidated own funds 11_2010_~3174756" xfId="512"/>
    <cellStyle name="1_consolidated own funds 11_2010_03 2011 Business Development" xfId="513"/>
    <cellStyle name="1_consolidated own funds 11_2010_03 2011 Business Development_Derivatives" xfId="514"/>
    <cellStyle name="1_consolidated own funds 11_2010_2011_Segmentreporting_v79_Testversion" xfId="515"/>
    <cellStyle name="1_consolidated own funds 11_2010_20110419_Business_Performance_Report_v11" xfId="516"/>
    <cellStyle name="1_consolidated own funds 11_2010_Derivatives" xfId="517"/>
    <cellStyle name="1_Daten_MonRep_2012_08" xfId="518"/>
    <cellStyle name="1_Daten_MonRep_2012_10" xfId="519"/>
    <cellStyle name="1_DIVISION_Products" xfId="520"/>
    <cellStyle name="1_DIVISION_Products 2" xfId="521"/>
    <cellStyle name="1_DIVISION_Products 3" xfId="522"/>
    <cellStyle name="1_DIVISION_Products 4" xfId="523"/>
    <cellStyle name="1_DIVISION_Products_20100505_Segmentreporting_v57_Testversion" xfId="524"/>
    <cellStyle name="1_DIVISION_Products_20100505_Segmentreporting_v57_Testversion 2" xfId="525"/>
    <cellStyle name="1_DIVISION_Products_20100505_Segmentreporting_v57_Testversion_20100615_Erfassungstemplate_Ertragsplanung_Retail_v05_kuen" xfId="526"/>
    <cellStyle name="1_DIVISION_Products_20100505_Segmentreporting_v57_Testversion_20100615_Erfassungstemplate_Ertragsplanung_Retail_v05_kuen 2" xfId="527"/>
    <cellStyle name="1_DIVISION_Products_20100505_Segmentreporting_v57_Testversion_20100615_Erfassungstemplate_Ertragsplanung_Retail_v08" xfId="528"/>
    <cellStyle name="1_DIVISION_Products_20100505_Segmentreporting_v57_Testversion_20100615_Erfassungstemplate_Ertragsplanung_Retail_v08 2" xfId="529"/>
    <cellStyle name="1_DIVISION_Products_20100505_Segmentreporting_v57_Testversion_20100623 Management Reporting - Business Review v100413a" xfId="530"/>
    <cellStyle name="1_DIVISION_Products_20100505_Segmentreporting_v57_Testversion_20100630_Erfassungstemplate_Financial_Markets_v04" xfId="531"/>
    <cellStyle name="1_DIVISION_Products_20100505_Segmentreporting_v57_Testversion_20100630_Erfassungstemplate_Financial_Markets_v04 2" xfId="532"/>
    <cellStyle name="1_DIVISION_Products_20100505_Segmentreporting_v57_Testversion_20100701_Erfassungstemplate_Ertragsplanung_Retail_v11" xfId="533"/>
    <cellStyle name="1_DIVISION_Products_20100505_Segmentreporting_v57_Testversion_20100701_Erfassungstemplate_Ertragsplanung_Retail_v11 2" xfId="534"/>
    <cellStyle name="1_DIVISION_Products_20100505_Segmentreporting_v57_Testversion_20100702_Erfassungstemplate_Ertragsplanung_Retail_v15" xfId="535"/>
    <cellStyle name="1_DIVISION_Products_20100505_Segmentreporting_v57_Testversion_20100702_Erfassungstemplate_Ertragsplanung_Retail_v15 2" xfId="536"/>
    <cellStyle name="1_DIVISION_Products_20100505_Segmentreporting_v57_Testversion_20100702_Erfassungstemplate_Ertragsplanung_Retail_v16" xfId="537"/>
    <cellStyle name="1_DIVISION_Products_20100505_Segmentreporting_v57_Testversion_20100702_Erfassungstemplate_Ertragsplanung_Retail_v16 2" xfId="538"/>
    <cellStyle name="1_DIVISION_Products_20100505_Segmentreporting_v57_Testversion_20100702_Erfassungstemplate_Ertragsplanung_Retail_v22" xfId="539"/>
    <cellStyle name="1_DIVISION_Products_20100505_Segmentreporting_v57_Testversion_20100702_Erfassungstemplate_Ertragsplanung_Retail_v22 2" xfId="540"/>
    <cellStyle name="1_DIVISION_Products_20100505_Segmentreporting_v57_Testversion_20100702_Erfassungstemplate_Ertragsplanung_Retail_v23" xfId="541"/>
    <cellStyle name="1_DIVISION_Products_20100505_Segmentreporting_v57_Testversion_20100702_Erfassungstemplate_Ertragsplanung_Retail_v23 2" xfId="542"/>
    <cellStyle name="1_DIVISION_Products_20100505_Segmentreporting_v57_Testversion_20100713_Erfassungstemplate_Ertragsplanung_Retail_v26" xfId="543"/>
    <cellStyle name="1_DIVISION_Products_20100505_Segmentreporting_v57_Testversion_20100713_Erfassungstemplate_Ertragsplanung_Retail_v26 2" xfId="544"/>
    <cellStyle name="1_DIVISION_Products_20100505_Segmentreporting_v57_Testversion_20100718_Erfassungstemplate_Ertragsplanung_Retail_v29" xfId="545"/>
    <cellStyle name="1_DIVISION_Products_20100505_Segmentreporting_v57_Testversion_20100718_Erfassungstemplate_Ertragsplanung_Retail_v29 2" xfId="546"/>
    <cellStyle name="1_DIVISION_Products_20100505_Segmentreporting_v57_Testversion_20100720_Erfassungstemplate_LLP_00_draft" xfId="547"/>
    <cellStyle name="1_DIVISION_Products_20100505_Segmentreporting_v57_Testversion_20100726 Management Reporting - Business Review v100413a" xfId="548"/>
    <cellStyle name="1_DIVISION_Products_20100505_Segmentreporting_v57_Testversion_20100727 Management Reporting - Business Review v100413a" xfId="549"/>
    <cellStyle name="1_DIVISION_Products_20100505_Segmentreporting_v57_Testversion_20100727 Management Reporting - Business Review v100413a TEST" xfId="550"/>
    <cellStyle name="1_DIVISION_Products_20100505_Segmentreporting_v57_Testversion_20100728_Erfassungstemplate_Ertragsplanung_Retail_v44" xfId="551"/>
    <cellStyle name="1_DIVISION_Products_20100505_Segmentreporting_v57_Testversion_20100728_Erfassungstemplate_Ertragsplanung_Retail_v44 2" xfId="552"/>
    <cellStyle name="1_DIVISION_Products_20100505_Segmentreporting_v57_Testversion_20100728_Erfassungstemplate_Financial_Markets_v05" xfId="553"/>
    <cellStyle name="1_DIVISION_Products_20100505_Segmentreporting_v57_Testversion_20100728_Erfassungstemplate_Financial_Markets_v05 2" xfId="554"/>
    <cellStyle name="1_DIVISION_Products_20100505_Segmentreporting_v57_Testversion_20100728_Erfassungstemplate_Financial_Markets_v07" xfId="555"/>
    <cellStyle name="1_DIVISION_Products_20100505_Segmentreporting_v57_Testversion_20100728_Erfassungstemplate_Financial_Markets_v07 2" xfId="556"/>
    <cellStyle name="1_DIVISION_Products_20100505_Segmentreporting_v57_Testversion_20100806 Management Reporting - Business Review v100413a TESTVERSION" xfId="557"/>
    <cellStyle name="1_DIVISION_Products_20100505_Segmentreporting_v57_Testversion_20101119_Segmentreporting_v78_Testversion" xfId="558"/>
    <cellStyle name="1_DIVISION_Products_20100505_Segmentreporting_v57_Testversion_20101206 KPIs 2011" xfId="559"/>
    <cellStyle name="1_DIVISION_Products_20100505_Segmentreporting_v57_Testversion_20110103 Management Reporting Details Business Review" xfId="560"/>
    <cellStyle name="1_DIVISION_Products_20100505_Segmentreporting_v57_Testversion_20121227 BP_2013_Ertragsplanung_TOTAL_MON_v00_COMMERCIAL_für MH" xfId="561"/>
    <cellStyle name="1_DIVISION_Products_20100505_Segmentreporting_v57_Testversion_BP_2011_Ertragsplanung_Total_v00" xfId="562"/>
    <cellStyle name="1_DIVISION_Products_20100505_Segmentreporting_v57_Testversion_BP_2011_Ertragsplanung_Total_v01" xfId="563"/>
    <cellStyle name="1_DIVISION_Products_20100505_Segmentreporting_v57_Testversion_BP_2011_Investment Books_CR" xfId="564"/>
    <cellStyle name="1_DIVISION_Products_20100505_Segmentreporting_v57_Testversion_BP_2011_Investment Books_CR 2" xfId="565"/>
    <cellStyle name="1_DIVISION_Products_20100505_Segmentreporting_v57_Testversion_BP_2011_Investment Books_CR_2 libor" xfId="566"/>
    <cellStyle name="1_DIVISION_Products_20100505_Segmentreporting_v57_Testversion_BP_2011_Investment Books_CR_2 libor 2" xfId="567"/>
    <cellStyle name="1_DIVISION_Products_20100505_Segmentreporting_v57_Testversion_BP_2011_Investment Books_CR_3 equity" xfId="568"/>
    <cellStyle name="1_DIVISION_Products_20100505_Segmentreporting_v57_Testversion_BP_2011_Investment Books_CR_3 equity 2" xfId="569"/>
    <cellStyle name="1_DIVISION_Products_20100505_Segmentreporting_v57_Testversion_BP_2011_Investment Books_CR_4 mismatch sov" xfId="570"/>
    <cellStyle name="1_DIVISION_Products_20100505_Segmentreporting_v57_Testversion_BP_2011_Investment Books_CR_4 mismatch sov 2" xfId="571"/>
    <cellStyle name="1_DIVISION_Products_20100505_Segmentreporting_v57_Testversion_BP_2011_Investment Books_CR_5_b" xfId="572"/>
    <cellStyle name="1_DIVISION_Products_20100505_Segmentreporting_v57_Testversion_BP_2011_Investment Books_CR_5_b 2" xfId="573"/>
    <cellStyle name="1_DIVISION_Products_20100505_Segmentreporting_v57_Testversion_BP_2011_Investment Books_CR_6" xfId="574"/>
    <cellStyle name="1_DIVISION_Products_20100505_Segmentreporting_v57_Testversion_BP_2011_Investment Books_CR_6 2" xfId="575"/>
    <cellStyle name="1_DIVISION_Products_20100505_Segmentreporting_v57_Testversion_BP_2011_Investment Books_CR_7" xfId="576"/>
    <cellStyle name="1_DIVISION_Products_20100505_Segmentreporting_v57_Testversion_BP_2011_Investment Books_CR_7 2" xfId="577"/>
    <cellStyle name="1_DIVISION_Products_20100505_Segmentreporting_v57_Testversion_BP_2011_Investment Books_CR_8" xfId="578"/>
    <cellStyle name="1_DIVISION_Products_20100505_Segmentreporting_v57_Testversion_BP_2011_Investment Books_CR_8 2" xfId="579"/>
    <cellStyle name="1_DIVISION_Products_20100505_Segmentreporting_v57_Testversion_BP_2012_Ertragsplanung_Total_v00" xfId="580"/>
    <cellStyle name="1_DIVISION_Products_20100505_Segmentreporting_v57_Testversion_BP_2012_Ertragsplanung_Total_v03" xfId="581"/>
    <cellStyle name="1_DIVISION_Products_20100505_Segmentreporting_v57_Testversion_BP_2012_Ertragsplanung_Total_v07" xfId="582"/>
    <cellStyle name="1_DIVISION_Products_20100505_Segmentreporting_v57_Testversion_BP_2012_Ertragsplanung_Total_v10" xfId="583"/>
    <cellStyle name="1_DIVISION_Products_20100505_Segmentreporting_v57_Testversion_BP_2012_LLP_KR" xfId="584"/>
    <cellStyle name="1_DIVISION_Products_20100505_Segmentreporting_v57_Testversion_BP_2013_Ertragsplanung_TOTAL_MON_v00_COMMERCIAL" xfId="585"/>
    <cellStyle name="1_DIVISION_Products_20100505_Segmentreporting_v57_Testversion_BP_2013_Ertragsplanung_TOTAL_MON_v00_COMMERCIAL_für MH" xfId="586"/>
    <cellStyle name="1_DIVISION_Products_20100505_Segmentreporting_v57_Testversion_BP_2013_Ertragsplanung_TOTAL_MON_v00_INT_COMMERCIAL_für AW" xfId="587"/>
    <cellStyle name="1_DIVISION_Products_20100505_Segmentreporting_v57_Testversion_LLP_KR" xfId="588"/>
    <cellStyle name="1_DIVISION_Products_20100505_Segmentreporting_v57d" xfId="589"/>
    <cellStyle name="1_DIVISION_Products_20100505_Segmentreporting_v57d_20100623 Management Reporting - Business Review v100413a" xfId="590"/>
    <cellStyle name="1_DIVISION_Products_20100505_Segmentreporting_v57d_20100726 Management Reporting - Business Review v100413a" xfId="591"/>
    <cellStyle name="1_DIVISION_Products_20100505_Segmentreporting_v57d_20100727 Management Reporting - Business Review v100413a" xfId="592"/>
    <cellStyle name="1_DIVISION_Products_20100505_Segmentreporting_v57d_20100727 Management Reporting - Business Review v100413a TEST" xfId="593"/>
    <cellStyle name="1_DIVISION_Products_20100505_Segmentreporting_v57d_20100806 Management Reporting - Business Review v100413a TESTVERSION" xfId="594"/>
    <cellStyle name="1_DIVISION_Products_20100505_Segmentreporting_v57d_20101119_Segmentreporting_v78_Testversion" xfId="595"/>
    <cellStyle name="1_DIVISION_Products_20100505_Segmentreporting_v57d_20101206 KPIs 2011" xfId="596"/>
    <cellStyle name="1_DIVISION_Products_20100505_Segmentreporting_v57d_20110103 Management Reporting Details Business Review" xfId="597"/>
    <cellStyle name="1_DIVISION_Products_20100602_Segmentreporting_v61" xfId="598"/>
    <cellStyle name="1_DIVISION_Products_20100602_Segmentreporting_v61_20100623 Management Reporting - Business Review v100413a" xfId="599"/>
    <cellStyle name="1_DIVISION_Products_20100602_Segmentreporting_v61_20100726 Management Reporting - Business Review v100413a" xfId="600"/>
    <cellStyle name="1_DIVISION_Products_20100602_Segmentreporting_v61_20100727 Management Reporting - Business Review v100413a" xfId="601"/>
    <cellStyle name="1_DIVISION_Products_20100602_Segmentreporting_v61_20100727 Management Reporting - Business Review v100413a TEST" xfId="602"/>
    <cellStyle name="1_DIVISION_Products_20100602_Segmentreporting_v61_20100806 Management Reporting - Business Review v100413a TESTVERSION" xfId="603"/>
    <cellStyle name="1_DIVISION_Products_20100602_Segmentreporting_v61_20101119_Segmentreporting_v78_Testversion" xfId="604"/>
    <cellStyle name="1_DIVISION_Products_20100602_Segmentreporting_v61_20101206 KPIs 2011" xfId="605"/>
    <cellStyle name="1_DIVISION_Products_20100602_Segmentreporting_v61_20110103 Management Reporting Details Business Review" xfId="606"/>
    <cellStyle name="1_DIVISION_Products_20100607_Segmentreporting_v62" xfId="607"/>
    <cellStyle name="1_DIVISION_Products_20100607_Segmentreporting_v62_20100623 Management Reporting - Business Review v100413a" xfId="608"/>
    <cellStyle name="1_DIVISION_Products_20100607_Segmentreporting_v62_20100726 Management Reporting - Business Review v100413a" xfId="609"/>
    <cellStyle name="1_DIVISION_Products_20100607_Segmentreporting_v62_20100727 Management Reporting - Business Review v100413a" xfId="610"/>
    <cellStyle name="1_DIVISION_Products_20100607_Segmentreporting_v62_20100727 Management Reporting - Business Review v100413a TEST" xfId="611"/>
    <cellStyle name="1_DIVISION_Products_20100607_Segmentreporting_v62_20100806 Management Reporting - Business Review v100413a TESTVERSION" xfId="612"/>
    <cellStyle name="1_DIVISION_Products_20100607_Segmentreporting_v62_20101119_Segmentreporting_v78_Testversion" xfId="613"/>
    <cellStyle name="1_DIVISION_Products_20100607_Segmentreporting_v62_20101206 KPIs 2011" xfId="614"/>
    <cellStyle name="1_DIVISION_Products_20100607_Segmentreporting_v62_20110103 Management Reporting Details Business Review" xfId="615"/>
    <cellStyle name="1_DIVISION_Products_20100614_Segmentreporting_v68" xfId="616"/>
    <cellStyle name="1_DIVISION_Products_20100614_Segmentreporting_v68_20100623 Management Reporting - Business Review v100413a" xfId="617"/>
    <cellStyle name="1_DIVISION_Products_20100614_Segmentreporting_v68_20100726 Management Reporting - Business Review v100413a" xfId="618"/>
    <cellStyle name="1_DIVISION_Products_20100614_Segmentreporting_v68_20100727 Management Reporting - Business Review v100413a" xfId="619"/>
    <cellStyle name="1_DIVISION_Products_20100614_Segmentreporting_v68_20100727 Management Reporting - Business Review v100413a TEST" xfId="620"/>
    <cellStyle name="1_DIVISION_Products_20100614_Segmentreporting_v68_20100806 Management Reporting - Business Review v100413a TESTVERSION" xfId="621"/>
    <cellStyle name="1_DIVISION_Products_20100614_Segmentreporting_v68_20101119_Segmentreporting_v78_Testversion" xfId="622"/>
    <cellStyle name="1_DIVISION_Products_20100614_Segmentreporting_v68_20101206 KPIs 2011" xfId="623"/>
    <cellStyle name="1_DIVISION_Products_20100614_Segmentreporting_v68_20110103 Management Reporting Details Business Review" xfId="624"/>
    <cellStyle name="1_DIVISION_Products_20100614_Segmentreporting_v70_Testversion" xfId="625"/>
    <cellStyle name="1_DIVISION_Products_20100615_Erfassungstemplate_Ertragsplanung_Retail_v05_kuen" xfId="626"/>
    <cellStyle name="1_DIVISION_Products_20100615_Erfassungstemplate_Ertragsplanung_Retail_v05_kuen 2" xfId="627"/>
    <cellStyle name="1_DIVISION_Products_20100615_Erfassungstemplate_Ertragsplanung_Retail_v08" xfId="628"/>
    <cellStyle name="1_DIVISION_Products_20100615_Erfassungstemplate_Ertragsplanung_Retail_v08 2" xfId="629"/>
    <cellStyle name="1_DIVISION_Products_20100623 Management Reporting - Business Review v100413a" xfId="630"/>
    <cellStyle name="1_DIVISION_Products_20100630_Erfassungstemplate_Financial_Markets_v04" xfId="631"/>
    <cellStyle name="1_DIVISION_Products_20100630_Erfassungstemplate_Financial_Markets_v04 2" xfId="632"/>
    <cellStyle name="1_DIVISION_Products_20100701_Erfassungstemplate_Ertragsplanung_Retail_v11" xfId="633"/>
    <cellStyle name="1_DIVISION_Products_20100701_Erfassungstemplate_Ertragsplanung_Retail_v11 2" xfId="634"/>
    <cellStyle name="1_DIVISION_Products_20100702_Erfassungstemplate_Ertragsplanung_Retail_v15" xfId="635"/>
    <cellStyle name="1_DIVISION_Products_20100702_Erfassungstemplate_Ertragsplanung_Retail_v15 2" xfId="636"/>
    <cellStyle name="1_DIVISION_Products_20100702_Erfassungstemplate_Ertragsplanung_Retail_v16" xfId="637"/>
    <cellStyle name="1_DIVISION_Products_20100702_Erfassungstemplate_Ertragsplanung_Retail_v16 2" xfId="638"/>
    <cellStyle name="1_DIVISION_Products_20100702_Erfassungstemplate_Ertragsplanung_Retail_v22" xfId="639"/>
    <cellStyle name="1_DIVISION_Products_20100702_Erfassungstemplate_Ertragsplanung_Retail_v22 2" xfId="640"/>
    <cellStyle name="1_DIVISION_Products_20100702_Erfassungstemplate_Ertragsplanung_Retail_v23" xfId="641"/>
    <cellStyle name="1_DIVISION_Products_20100702_Erfassungstemplate_Ertragsplanung_Retail_v23 2" xfId="642"/>
    <cellStyle name="1_DIVISION_Products_20100713_Erfassungstemplate_Ertragsplanung_Retail_v26" xfId="643"/>
    <cellStyle name="1_DIVISION_Products_20100713_Erfassungstemplate_Ertragsplanung_Retail_v26 2" xfId="644"/>
    <cellStyle name="1_DIVISION_Products_20100713_Segmentreporting_v72" xfId="645"/>
    <cellStyle name="1_DIVISION_Products_20100714_Segmentreporting_v73" xfId="646"/>
    <cellStyle name="1_DIVISION_Products_20100714_Segmentreporting_v74" xfId="647"/>
    <cellStyle name="1_DIVISION_Products_20100718_Erfassungstemplate_Ertragsplanung_Retail_v29" xfId="648"/>
    <cellStyle name="1_DIVISION_Products_20100718_Erfassungstemplate_Ertragsplanung_Retail_v29 2" xfId="649"/>
    <cellStyle name="1_DIVISION_Products_20100719_Segmentreporting_v75" xfId="650"/>
    <cellStyle name="1_DIVISION_Products_20100719_Segmentreporting_v75_Testversion" xfId="651"/>
    <cellStyle name="1_DIVISION_Products_20100720_Erfassungstemplate_LLP_00_draft" xfId="652"/>
    <cellStyle name="1_DIVISION_Products_20100720_Segmentreporting_v76_Testversion" xfId="653"/>
    <cellStyle name="1_DIVISION_Products_20100726 Management Reporting - Business Review v100413a" xfId="654"/>
    <cellStyle name="1_DIVISION_Products_20100727 Management Reporting - Business Review v100413a" xfId="655"/>
    <cellStyle name="1_DIVISION_Products_20100727 Management Reporting - Business Review v100413a TEST" xfId="656"/>
    <cellStyle name="1_DIVISION_Products_20100728_Erfassungstemplate_Ertragsplanung_Retail_v44" xfId="657"/>
    <cellStyle name="1_DIVISION_Products_20100728_Erfassungstemplate_Ertragsplanung_Retail_v44 2" xfId="658"/>
    <cellStyle name="1_DIVISION_Products_20100728_Erfassungstemplate_Financial_Markets_v05" xfId="659"/>
    <cellStyle name="1_DIVISION_Products_20100728_Erfassungstemplate_Financial_Markets_v05 2" xfId="660"/>
    <cellStyle name="1_DIVISION_Products_20100728_Erfassungstemplate_Financial_Markets_v07" xfId="661"/>
    <cellStyle name="1_DIVISION_Products_20100728_Erfassungstemplate_Financial_Markets_v07 2" xfId="662"/>
    <cellStyle name="1_DIVISION_Products_20100806 Management Reporting - Business Review v100413a TESTVERSION" xfId="663"/>
    <cellStyle name="1_DIVISION_Products_20101012_Segmentreporting_v77_Testversion" xfId="664"/>
    <cellStyle name="1_DIVISION_Products_20101119_Segmentreporting_v78_Testversion" xfId="665"/>
    <cellStyle name="1_DIVISION_Products_20101206 KPIs 2011" xfId="666"/>
    <cellStyle name="1_DIVISION_Products_2010301 KPIs 2011" xfId="667"/>
    <cellStyle name="1_DIVISION_Products_2011_Segmentreporting_v79_Testversion" xfId="668"/>
    <cellStyle name="1_DIVISION_Products_2011_Segmentreporting_v79_Testversion_01" xfId="669"/>
    <cellStyle name="1_DIVISION_Products_20110103 Management Reporting Details Business Review" xfId="670"/>
    <cellStyle name="1_DIVISION_Products_20110215_Segmentreporting_v79_Testversion_x" xfId="671"/>
    <cellStyle name="1_DIVISION_Products_20110307 Master Management Reporting 1.0_v6 Excerpt Businesses" xfId="672"/>
    <cellStyle name="1_DIVISION_Products_20110419_Business_Performance_Report_v11_RSC" xfId="673"/>
    <cellStyle name="1_DIVISION_Products_20121227 BP_2013_Ertragsplanung_TOTAL_MON_v00_COMMERCIAL_für MH" xfId="674"/>
    <cellStyle name="1_DIVISION_Products_BP_2011_Ertragsplanung_Total_v00" xfId="675"/>
    <cellStyle name="1_DIVISION_Products_BP_2011_Ertragsplanung_Total_v01" xfId="676"/>
    <cellStyle name="1_DIVISION_Products_BP_2011_Investment Books_CR" xfId="677"/>
    <cellStyle name="1_DIVISION_Products_BP_2011_Investment Books_CR 2" xfId="678"/>
    <cellStyle name="1_DIVISION_Products_BP_2011_Investment Books_CR_2 libor" xfId="679"/>
    <cellStyle name="1_DIVISION_Products_BP_2011_Investment Books_CR_2 libor 2" xfId="680"/>
    <cellStyle name="1_DIVISION_Products_BP_2011_Investment Books_CR_3 equity" xfId="681"/>
    <cellStyle name="1_DIVISION_Products_BP_2011_Investment Books_CR_3 equity 2" xfId="682"/>
    <cellStyle name="1_DIVISION_Products_BP_2011_Investment Books_CR_4 mismatch sov" xfId="683"/>
    <cellStyle name="1_DIVISION_Products_BP_2011_Investment Books_CR_4 mismatch sov 2" xfId="684"/>
    <cellStyle name="1_DIVISION_Products_BP_2011_Investment Books_CR_5_b" xfId="685"/>
    <cellStyle name="1_DIVISION_Products_BP_2011_Investment Books_CR_5_b 2" xfId="686"/>
    <cellStyle name="1_DIVISION_Products_BP_2011_Investment Books_CR_6" xfId="687"/>
    <cellStyle name="1_DIVISION_Products_BP_2011_Investment Books_CR_6 2" xfId="688"/>
    <cellStyle name="1_DIVISION_Products_BP_2011_Investment Books_CR_7" xfId="689"/>
    <cellStyle name="1_DIVISION_Products_BP_2011_Investment Books_CR_7 2" xfId="690"/>
    <cellStyle name="1_DIVISION_Products_BP_2011_Investment Books_CR_8" xfId="691"/>
    <cellStyle name="1_DIVISION_Products_BP_2011_Investment Books_CR_8 2" xfId="692"/>
    <cellStyle name="1_DIVISION_Products_BP_2012_Ertragsplanung_Total_v00" xfId="693"/>
    <cellStyle name="1_DIVISION_Products_BP_2012_Ertragsplanung_Total_v03" xfId="694"/>
    <cellStyle name="1_DIVISION_Products_BP_2012_Ertragsplanung_Total_v07" xfId="695"/>
    <cellStyle name="1_DIVISION_Products_BP_2012_Ertragsplanung_Total_v10" xfId="696"/>
    <cellStyle name="1_DIVISION_Products_BP_2012_LLP_KR" xfId="697"/>
    <cellStyle name="1_DIVISION_Products_BP_2013_Ertragsplanung_TOTAL_MON_v00_COMMERCIAL" xfId="698"/>
    <cellStyle name="1_DIVISION_Products_BP_2013_Ertragsplanung_TOTAL_MON_v00_COMMERCIAL_für MH" xfId="699"/>
    <cellStyle name="1_DIVISION_Products_BP_2013_Ertragsplanung_TOTAL_MON_v00_INT_COMMERCIAL_für AW" xfId="700"/>
    <cellStyle name="1_DIVISION_Products_Division Summary  PCR" xfId="701"/>
    <cellStyle name="1_DIVISION_Products_Key-P-FM" xfId="702"/>
    <cellStyle name="1_DIVISION_Products_Key-P-Retail" xfId="703"/>
    <cellStyle name="1_DIVISION_Products_Kopie von 20100608_Segmentreporting_v65" xfId="704"/>
    <cellStyle name="1_DIVISION_Products_Kopie von 20100608_Segmentreporting_v65_20100623 Management Reporting - Business Review v100413a" xfId="705"/>
    <cellStyle name="1_DIVISION_Products_Kopie von 20100608_Segmentreporting_v65_20100726 Management Reporting - Business Review v100413a" xfId="706"/>
    <cellStyle name="1_DIVISION_Products_Kopie von 20100608_Segmentreporting_v65_20100727 Management Reporting - Business Review v100413a" xfId="707"/>
    <cellStyle name="1_DIVISION_Products_Kopie von 20100608_Segmentreporting_v65_20100727 Management Reporting - Business Review v100413a TEST" xfId="708"/>
    <cellStyle name="1_DIVISION_Products_Kopie von 20100608_Segmentreporting_v65_20100806 Management Reporting - Business Review v100413a TESTVERSION" xfId="709"/>
    <cellStyle name="1_DIVISION_Products_Kopie von 20100608_Segmentreporting_v65_20101119_Segmentreporting_v78_Testversion" xfId="710"/>
    <cellStyle name="1_DIVISION_Products_Kopie von 20100608_Segmentreporting_v65_20101206 KPIs 2011" xfId="711"/>
    <cellStyle name="1_DIVISION_Products_Kopie von 20100608_Segmentreporting_v65_20110103 Management Reporting Details Business Review" xfId="712"/>
    <cellStyle name="1_DIVISION_Products_LLP_KR" xfId="713"/>
    <cellStyle name="1_DIVISION_Products_New Network Strategy" xfId="714"/>
    <cellStyle name="1_DIVISION_Products_Sales Funnel" xfId="715"/>
    <cellStyle name="1_DIVISION_Products_Testversion von 2011_Segmentreporting_v79_Testversion" xfId="716"/>
    <cellStyle name="1_Excel Basistabellen und Graphiken_IFRS_102010 2.0" xfId="717"/>
    <cellStyle name="1_Excel Basistabellen und Graphiken_IFRS_102010 2.0_~3174756" xfId="718"/>
    <cellStyle name="1_Excel Basistabellen und Graphiken_IFRS_102010 2.0_03 2011 Business Development" xfId="719"/>
    <cellStyle name="1_Excel Basistabellen und Graphiken_IFRS_102010 2.0_03 2011 Business Development_Derivatives" xfId="720"/>
    <cellStyle name="1_Excel Basistabellen und Graphiken_IFRS_102010 2.0_2011_Segmentreporting_v79_Testversion" xfId="721"/>
    <cellStyle name="1_Excel Basistabellen und Graphiken_IFRS_102010 2.0_20110419_Business_Performance_Report_v11" xfId="722"/>
    <cellStyle name="1_Excel Basistabellen und Graphiken_IFRS_102010 2.0_Derivatives" xfId="723"/>
    <cellStyle name="1_KONZERN_121203" xfId="724"/>
    <cellStyle name="1_KONZERN_121203_BOLERO_2012-12-03_V2" xfId="725"/>
    <cellStyle name="1_LLP_KR" xfId="726"/>
    <cellStyle name="1_Mappe6" xfId="727"/>
    <cellStyle name="1_Mappe6_BOLERO_2012-12-03_V2" xfId="728"/>
    <cellStyle name="1_Restructuring File _ 3-07-13_scorecard" xfId="729"/>
    <cellStyle name="1_STAT-Nominations_121212" xfId="730"/>
    <cellStyle name="1_Wincor SB-Install" xfId="731"/>
    <cellStyle name="1Normal" xfId="732"/>
    <cellStyle name="2" xfId="733"/>
    <cellStyle name="2_20100616 overview " xfId="734"/>
    <cellStyle name="2_20100623 Management Reporting - Business Review v100413a" xfId="735"/>
    <cellStyle name="2_20100726 Management Reporting - Business Review v100413a" xfId="736"/>
    <cellStyle name="2_20100727 Management Reporting - Business Review v100413a" xfId="737"/>
    <cellStyle name="2_20100727 Management Reporting - Business Review v100413a TEST" xfId="738"/>
    <cellStyle name="2_20100806 Management Reporting - Business Review v100413a TESTVERSION" xfId="739"/>
    <cellStyle name="2_20101119_Segmentreporting_v78_Testversion" xfId="740"/>
    <cellStyle name="2_20101206 KPIs 2011" xfId="741"/>
    <cellStyle name="2_20110103 Management Reporting Details Business Review" xfId="742"/>
    <cellStyle name="2_20110204 Finance Calendar 2011" xfId="743"/>
    <cellStyle name="2_20110204 Finance Calendar 2011_~3174756" xfId="744"/>
    <cellStyle name="2_20110204 Finance Calendar 2011_03 2011 Business Development" xfId="745"/>
    <cellStyle name="2_20110204 Finance Calendar 2011_03 2011 Business Development_Derivatives" xfId="746"/>
    <cellStyle name="2_20110204 Finance Calendar 2011_2011_Segmentreporting_v79_Testversion" xfId="747"/>
    <cellStyle name="2_20110204 Finance Calendar 2011_20110419_Business_Performance_Report_v11" xfId="748"/>
    <cellStyle name="2_20110204 Finance Calendar 2011_Derivatives" xfId="749"/>
    <cellStyle name="2_20110215 Finance Calendar 2011" xfId="750"/>
    <cellStyle name="2_20110215 Finance Calendar 2011_03 2011 Business Development" xfId="751"/>
    <cellStyle name="2_20110215 Finance Calendar 2011_03 2011 Business Development_Derivatives" xfId="752"/>
    <cellStyle name="2_20110215 Finance Calendar 2011_2011_Segmentreporting_v79_Testversion" xfId="753"/>
    <cellStyle name="2_20110215 Finance Calendar 2011_20110419_Business_Performance_Report_v11" xfId="754"/>
    <cellStyle name="2_20110215 Finance Calendar 2011_Derivatives" xfId="755"/>
    <cellStyle name="2_2011203 Overview Reports" xfId="756"/>
    <cellStyle name="2_2011203 Overview Reports 2" xfId="757"/>
    <cellStyle name="2_2011203 Overview Reports 3" xfId="758"/>
    <cellStyle name="2_2011203 Overview Reports 4" xfId="759"/>
    <cellStyle name="2_2011203 Overview Reports_~3174756" xfId="760"/>
    <cellStyle name="2_2011203 Overview Reports_03 2011 Business Development" xfId="761"/>
    <cellStyle name="2_2011203 Overview Reports_03 2011 Business Development_Derivatives" xfId="762"/>
    <cellStyle name="2_2011203 Overview Reports_2011_Segmentreporting_v79_Testversion" xfId="763"/>
    <cellStyle name="2_2011203 Overview Reports_20110419_Business_Performance_Report_v11" xfId="764"/>
    <cellStyle name="2_2011203 Overview Reports_20110419_Business_Performance_Report_v11_RSC" xfId="765"/>
    <cellStyle name="2_2011203 Overview Reports_Derivatives" xfId="766"/>
    <cellStyle name="2_2011203 Overview Reports_Division Summary  PCR" xfId="767"/>
    <cellStyle name="2_2011203 Overview Reports_Key-P-FM" xfId="768"/>
    <cellStyle name="2_2011203 Overview Reports_Key-P-Retail" xfId="769"/>
    <cellStyle name="2_2011203 Overview Reports_New Network Strategy" xfId="770"/>
    <cellStyle name="2_2011203 Overview Reports_Sales Funnel" xfId="771"/>
    <cellStyle name="2_BOLERO_2012-08-06" xfId="772"/>
    <cellStyle name="2_BOLERO_2012-08-06_BOLERO_2012-12-03_V2" xfId="773"/>
    <cellStyle name="2_BOLERO_2012-12-03_V3" xfId="774"/>
    <cellStyle name="2_consolidated own funds 11_2010" xfId="775"/>
    <cellStyle name="2_consolidated own funds 11_2010_~3174756" xfId="776"/>
    <cellStyle name="2_consolidated own funds 11_2010_03 2011 Business Development" xfId="777"/>
    <cellStyle name="2_consolidated own funds 11_2010_03 2011 Business Development_Derivatives" xfId="778"/>
    <cellStyle name="2_consolidated own funds 11_2010_2011_Segmentreporting_v79_Testversion" xfId="779"/>
    <cellStyle name="2_consolidated own funds 11_2010_20110419_Business_Performance_Report_v11" xfId="780"/>
    <cellStyle name="2_consolidated own funds 11_2010_Derivatives" xfId="781"/>
    <cellStyle name="2_Daten_MonRep_2012_08" xfId="782"/>
    <cellStyle name="2_Daten_MonRep_2012_08_BOLERO_2012-12-03_V2" xfId="783"/>
    <cellStyle name="2_Daten_MonRep_2012_10" xfId="784"/>
    <cellStyle name="2_Daten_MonRep_2012_10_BOLERO_2012-12-03_V2" xfId="785"/>
    <cellStyle name="2_DIVISION_Products" xfId="786"/>
    <cellStyle name="2_DIVISION_Products 2" xfId="787"/>
    <cellStyle name="2_DIVISION_Products 3" xfId="788"/>
    <cellStyle name="2_DIVISION_Products 4" xfId="789"/>
    <cellStyle name="2_DIVISION_Products_20100505_Segmentreporting_v57_Testversion" xfId="790"/>
    <cellStyle name="2_DIVISION_Products_20100505_Segmentreporting_v57_Testversion_20100623 Management Reporting - Business Review v100413a" xfId="791"/>
    <cellStyle name="2_DIVISION_Products_20100505_Segmentreporting_v57_Testversion_20100726 Management Reporting - Business Review v100413a" xfId="792"/>
    <cellStyle name="2_DIVISION_Products_20100505_Segmentreporting_v57_Testversion_20100727 Management Reporting - Business Review v100413a" xfId="793"/>
    <cellStyle name="2_DIVISION_Products_20100505_Segmentreporting_v57_Testversion_20100727 Management Reporting - Business Review v100413a TEST" xfId="794"/>
    <cellStyle name="2_DIVISION_Products_20100505_Segmentreporting_v57_Testversion_20100806 Management Reporting - Business Review v100413a TESTVERSION" xfId="795"/>
    <cellStyle name="2_DIVISION_Products_20100505_Segmentreporting_v57_Testversion_20101119_Segmentreporting_v78_Testversion" xfId="796"/>
    <cellStyle name="2_DIVISION_Products_20100505_Segmentreporting_v57_Testversion_20101206 KPIs 2011" xfId="797"/>
    <cellStyle name="2_DIVISION_Products_20100505_Segmentreporting_v57_Testversion_20110103 Management Reporting Details Business Review" xfId="798"/>
    <cellStyle name="2_DIVISION_Products_20100505_Segmentreporting_v57d" xfId="799"/>
    <cellStyle name="2_DIVISION_Products_20100505_Segmentreporting_v57d_20100623 Management Reporting - Business Review v100413a" xfId="800"/>
    <cellStyle name="2_DIVISION_Products_20100505_Segmentreporting_v57d_20100726 Management Reporting - Business Review v100413a" xfId="801"/>
    <cellStyle name="2_DIVISION_Products_20100505_Segmentreporting_v57d_20100727 Management Reporting - Business Review v100413a" xfId="802"/>
    <cellStyle name="2_DIVISION_Products_20100505_Segmentreporting_v57d_20100727 Management Reporting - Business Review v100413a TEST" xfId="803"/>
    <cellStyle name="2_DIVISION_Products_20100505_Segmentreporting_v57d_20100806 Management Reporting - Business Review v100413a TESTVERSION" xfId="804"/>
    <cellStyle name="2_DIVISION_Products_20100505_Segmentreporting_v57d_20101119_Segmentreporting_v78_Testversion" xfId="805"/>
    <cellStyle name="2_DIVISION_Products_20100505_Segmentreporting_v57d_20101206 KPIs 2011" xfId="806"/>
    <cellStyle name="2_DIVISION_Products_20100505_Segmentreporting_v57d_20110103 Management Reporting Details Business Review" xfId="807"/>
    <cellStyle name="2_DIVISION_Products_20100602_Segmentreporting_v61" xfId="808"/>
    <cellStyle name="2_DIVISION_Products_20100602_Segmentreporting_v61_20100623 Management Reporting - Business Review v100413a" xfId="809"/>
    <cellStyle name="2_DIVISION_Products_20100602_Segmentreporting_v61_20100726 Management Reporting - Business Review v100413a" xfId="810"/>
    <cellStyle name="2_DIVISION_Products_20100602_Segmentreporting_v61_20100727 Management Reporting - Business Review v100413a" xfId="811"/>
    <cellStyle name="2_DIVISION_Products_20100602_Segmentreporting_v61_20100727 Management Reporting - Business Review v100413a TEST" xfId="812"/>
    <cellStyle name="2_DIVISION_Products_20100602_Segmentreporting_v61_20100806 Management Reporting - Business Review v100413a TESTVERSION" xfId="813"/>
    <cellStyle name="2_DIVISION_Products_20100602_Segmentreporting_v61_20101119_Segmentreporting_v78_Testversion" xfId="814"/>
    <cellStyle name="2_DIVISION_Products_20100602_Segmentreporting_v61_20101206 KPIs 2011" xfId="815"/>
    <cellStyle name="2_DIVISION_Products_20100602_Segmentreporting_v61_20110103 Management Reporting Details Business Review" xfId="816"/>
    <cellStyle name="2_DIVISION_Products_20100607_Segmentreporting_v62" xfId="817"/>
    <cellStyle name="2_DIVISION_Products_20100607_Segmentreporting_v62_20100623 Management Reporting - Business Review v100413a" xfId="818"/>
    <cellStyle name="2_DIVISION_Products_20100607_Segmentreporting_v62_20100726 Management Reporting - Business Review v100413a" xfId="819"/>
    <cellStyle name="2_DIVISION_Products_20100607_Segmentreporting_v62_20100727 Management Reporting - Business Review v100413a" xfId="820"/>
    <cellStyle name="2_DIVISION_Products_20100607_Segmentreporting_v62_20100727 Management Reporting - Business Review v100413a TEST" xfId="821"/>
    <cellStyle name="2_DIVISION_Products_20100607_Segmentreporting_v62_20100806 Management Reporting - Business Review v100413a TESTVERSION" xfId="822"/>
    <cellStyle name="2_DIVISION_Products_20100607_Segmentreporting_v62_20101119_Segmentreporting_v78_Testversion" xfId="823"/>
    <cellStyle name="2_DIVISION_Products_20100607_Segmentreporting_v62_20101206 KPIs 2011" xfId="824"/>
    <cellStyle name="2_DIVISION_Products_20100607_Segmentreporting_v62_20110103 Management Reporting Details Business Review" xfId="825"/>
    <cellStyle name="2_DIVISION_Products_20100614_Segmentreporting_v68" xfId="826"/>
    <cellStyle name="2_DIVISION_Products_20100614_Segmentreporting_v68_20100623 Management Reporting - Business Review v100413a" xfId="827"/>
    <cellStyle name="2_DIVISION_Products_20100614_Segmentreporting_v68_20100726 Management Reporting - Business Review v100413a" xfId="828"/>
    <cellStyle name="2_DIVISION_Products_20100614_Segmentreporting_v68_20100727 Management Reporting - Business Review v100413a" xfId="829"/>
    <cellStyle name="2_DIVISION_Products_20100614_Segmentreporting_v68_20100727 Management Reporting - Business Review v100413a TEST" xfId="830"/>
    <cellStyle name="2_DIVISION_Products_20100614_Segmentreporting_v68_20100806 Management Reporting - Business Review v100413a TESTVERSION" xfId="831"/>
    <cellStyle name="2_DIVISION_Products_20100614_Segmentreporting_v68_20101119_Segmentreporting_v78_Testversion" xfId="832"/>
    <cellStyle name="2_DIVISION_Products_20100614_Segmentreporting_v68_20101206 KPIs 2011" xfId="833"/>
    <cellStyle name="2_DIVISION_Products_20100614_Segmentreporting_v68_20110103 Management Reporting Details Business Review" xfId="834"/>
    <cellStyle name="2_DIVISION_Products_20100614_Segmentreporting_v70_Testversion" xfId="835"/>
    <cellStyle name="2_DIVISION_Products_20100623 Management Reporting - Business Review v100413a" xfId="836"/>
    <cellStyle name="2_DIVISION_Products_20100713_Segmentreporting_v72" xfId="837"/>
    <cellStyle name="2_DIVISION_Products_20100714_Segmentreporting_v73" xfId="838"/>
    <cellStyle name="2_DIVISION_Products_20100714_Segmentreporting_v74" xfId="839"/>
    <cellStyle name="2_DIVISION_Products_20100719_Segmentreporting_v75" xfId="840"/>
    <cellStyle name="2_DIVISION_Products_20100719_Segmentreporting_v75_Testversion" xfId="841"/>
    <cellStyle name="2_DIVISION_Products_20100720_Segmentreporting_v76_Testversion" xfId="842"/>
    <cellStyle name="2_DIVISION_Products_20100726 Management Reporting - Business Review v100413a" xfId="843"/>
    <cellStyle name="2_DIVISION_Products_20100727 Management Reporting - Business Review v100413a" xfId="844"/>
    <cellStyle name="2_DIVISION_Products_20100727 Management Reporting - Business Review v100413a TEST" xfId="845"/>
    <cellStyle name="2_DIVISION_Products_20100806 Management Reporting - Business Review v100413a TESTVERSION" xfId="846"/>
    <cellStyle name="2_DIVISION_Products_20101012_Segmentreporting_v77_Testversion" xfId="847"/>
    <cellStyle name="2_DIVISION_Products_20101119_Segmentreporting_v78_Testversion" xfId="848"/>
    <cellStyle name="2_DIVISION_Products_20101206 KPIs 2011" xfId="849"/>
    <cellStyle name="2_DIVISION_Products_2010301 KPIs 2011" xfId="850"/>
    <cellStyle name="2_DIVISION_Products_2011_Segmentreporting_v79_Testversion" xfId="851"/>
    <cellStyle name="2_DIVISION_Products_2011_Segmentreporting_v79_Testversion_01" xfId="852"/>
    <cellStyle name="2_DIVISION_Products_20110103 Management Reporting Details Business Review" xfId="853"/>
    <cellStyle name="2_DIVISION_Products_20110215_Segmentreporting_v79_Testversion_x" xfId="854"/>
    <cellStyle name="2_DIVISION_Products_20110307 Master Management Reporting 1.0_v6 Excerpt Businesses" xfId="855"/>
    <cellStyle name="2_DIVISION_Products_20110419_Business_Performance_Report_v11_RSC" xfId="856"/>
    <cellStyle name="2_DIVISION_Products_Division Summary  PCR" xfId="857"/>
    <cellStyle name="2_DIVISION_Products_Key-P-FM" xfId="858"/>
    <cellStyle name="2_DIVISION_Products_Key-P-Retail" xfId="859"/>
    <cellStyle name="2_DIVISION_Products_Kopie von 20100608_Segmentreporting_v65" xfId="860"/>
    <cellStyle name="2_DIVISION_Products_Kopie von 20100608_Segmentreporting_v65_20100623 Management Reporting - Business Review v100413a" xfId="861"/>
    <cellStyle name="2_DIVISION_Products_Kopie von 20100608_Segmentreporting_v65_20100726 Management Reporting - Business Review v100413a" xfId="862"/>
    <cellStyle name="2_DIVISION_Products_Kopie von 20100608_Segmentreporting_v65_20100727 Management Reporting - Business Review v100413a" xfId="863"/>
    <cellStyle name="2_DIVISION_Products_Kopie von 20100608_Segmentreporting_v65_20100727 Management Reporting - Business Review v100413a TEST" xfId="864"/>
    <cellStyle name="2_DIVISION_Products_Kopie von 20100608_Segmentreporting_v65_20100806 Management Reporting - Business Review v100413a TESTVERSION" xfId="865"/>
    <cellStyle name="2_DIVISION_Products_Kopie von 20100608_Segmentreporting_v65_20101119_Segmentreporting_v78_Testversion" xfId="866"/>
    <cellStyle name="2_DIVISION_Products_Kopie von 20100608_Segmentreporting_v65_20101206 KPIs 2011" xfId="867"/>
    <cellStyle name="2_DIVISION_Products_Kopie von 20100608_Segmentreporting_v65_20110103 Management Reporting Details Business Review" xfId="868"/>
    <cellStyle name="2_DIVISION_Products_New Network Strategy" xfId="869"/>
    <cellStyle name="2_DIVISION_Products_Sales Funnel" xfId="870"/>
    <cellStyle name="2_DIVISION_Products_Testversion von 2011_Segmentreporting_v79_Testversion" xfId="871"/>
    <cellStyle name="2_Excel Basistabellen und Graphiken_IFRS_102010 2.0" xfId="872"/>
    <cellStyle name="2_Excel Basistabellen und Graphiken_IFRS_102010 2.0_~3174756" xfId="873"/>
    <cellStyle name="2_Excel Basistabellen und Graphiken_IFRS_102010 2.0_03 2011 Business Development" xfId="874"/>
    <cellStyle name="2_Excel Basistabellen und Graphiken_IFRS_102010 2.0_03 2011 Business Development_Derivatives" xfId="875"/>
    <cellStyle name="2_Excel Basistabellen und Graphiken_IFRS_102010 2.0_2011_Segmentreporting_v79_Testversion" xfId="876"/>
    <cellStyle name="2_Excel Basistabellen und Graphiken_IFRS_102010 2.0_20110419_Business_Performance_Report_v11" xfId="877"/>
    <cellStyle name="2_Excel Basistabellen und Graphiken_IFRS_102010 2.0_Derivatives" xfId="878"/>
    <cellStyle name="2_KONZERN_121203" xfId="879"/>
    <cellStyle name="2_KONZERN_121203_BOLERO_2012-12-03_V2" xfId="880"/>
    <cellStyle name="2_Mappe6" xfId="881"/>
    <cellStyle name="2_Mappe6_BOLERO_2012-12-03_V2" xfId="882"/>
    <cellStyle name="2_Restructuring File _ 3-07-13_scorecard" xfId="883"/>
    <cellStyle name="2_STAT-Nominations_121212" xfId="884"/>
    <cellStyle name="2_Wincor SB-Install" xfId="885"/>
    <cellStyle name="2_Wincor SB-Install_BOLERO_2012-12-03_V2" xfId="886"/>
    <cellStyle name="2_Wincor SB-Install_KONZERN_121203" xfId="887"/>
    <cellStyle name="2_Wincor SB-Install_Mappe6" xfId="888"/>
    <cellStyle name="2_Wincor SB-Install_STAT-Nominations_121212" xfId="889"/>
    <cellStyle name="20% - Accent1" xfId="890"/>
    <cellStyle name="20% - Accent1 2" xfId="891"/>
    <cellStyle name="20% - Accent2" xfId="892"/>
    <cellStyle name="20% - Accent2 2" xfId="893"/>
    <cellStyle name="20% - Accent3" xfId="894"/>
    <cellStyle name="20% - Accent3 2" xfId="895"/>
    <cellStyle name="20% - Accent4" xfId="896"/>
    <cellStyle name="20% - Accent4 2" xfId="897"/>
    <cellStyle name="20% - Accent5" xfId="898"/>
    <cellStyle name="20% - Accent5 2" xfId="899"/>
    <cellStyle name="20% - Accent6" xfId="900"/>
    <cellStyle name="20% - Accent6 2" xfId="901"/>
    <cellStyle name="20% - Akzent1 2" xfId="902"/>
    <cellStyle name="20% - Akzent1 3" xfId="903"/>
    <cellStyle name="20% - Akzent1 3 2" xfId="904"/>
    <cellStyle name="20% - Akzent1 4" xfId="905"/>
    <cellStyle name="20% - Akzent2 2" xfId="906"/>
    <cellStyle name="20% - Akzent2 3" xfId="907"/>
    <cellStyle name="20% - Akzent2 3 2" xfId="908"/>
    <cellStyle name="20% - Akzent2 4" xfId="909"/>
    <cellStyle name="20% - Akzent3 2" xfId="910"/>
    <cellStyle name="20% - Akzent3 3" xfId="911"/>
    <cellStyle name="20% - Akzent3 3 2" xfId="912"/>
    <cellStyle name="20% - Akzent3 4" xfId="913"/>
    <cellStyle name="20% - Akzent4 2" xfId="914"/>
    <cellStyle name="20% - Akzent4 3" xfId="915"/>
    <cellStyle name="20% - Akzent4 3 2" xfId="916"/>
    <cellStyle name="20% - Akzent4 4" xfId="917"/>
    <cellStyle name="20% - Akzent5 2" xfId="918"/>
    <cellStyle name="20% - Akzent5 3" xfId="919"/>
    <cellStyle name="20% - Akzent5 3 2" xfId="920"/>
    <cellStyle name="20% - Akzent5 4" xfId="921"/>
    <cellStyle name="20% - Akzent6 2" xfId="922"/>
    <cellStyle name="20% - Akzent6 3" xfId="923"/>
    <cellStyle name="20% - Akzent6 3 2" xfId="924"/>
    <cellStyle name="20% - Akzent6 4" xfId="925"/>
    <cellStyle name="20% - Colore 7" xfId="926"/>
    <cellStyle name="20% - Énfasis1" xfId="927"/>
    <cellStyle name="20% - Énfasis1 2" xfId="928"/>
    <cellStyle name="20% - Énfasis2" xfId="929"/>
    <cellStyle name="20% - Énfasis2 2" xfId="930"/>
    <cellStyle name="20% - Énfasis3" xfId="931"/>
    <cellStyle name="20% - Énfasis3 2" xfId="932"/>
    <cellStyle name="20% - Énfasis4" xfId="933"/>
    <cellStyle name="20% - Énfasis4 2" xfId="934"/>
    <cellStyle name="20% - Énfasis5" xfId="935"/>
    <cellStyle name="20% - Énfasis5 2" xfId="936"/>
    <cellStyle name="20% - Énfasis6" xfId="937"/>
    <cellStyle name="20% - Énfasis6 2" xfId="938"/>
    <cellStyle name="40% - Accent1" xfId="939"/>
    <cellStyle name="40% - Accent1 2" xfId="940"/>
    <cellStyle name="40% - Accent2" xfId="941"/>
    <cellStyle name="40% - Accent2 2" xfId="942"/>
    <cellStyle name="40% - Accent3" xfId="943"/>
    <cellStyle name="40% - Accent3 2" xfId="944"/>
    <cellStyle name="40% - Accent4" xfId="945"/>
    <cellStyle name="40% - Accent4 2" xfId="946"/>
    <cellStyle name="40% - Accent5" xfId="947"/>
    <cellStyle name="40% - Accent5 2" xfId="948"/>
    <cellStyle name="40% - Accent6" xfId="949"/>
    <cellStyle name="40% - Accent6 2" xfId="950"/>
    <cellStyle name="40% - Akzent1 2" xfId="951"/>
    <cellStyle name="40% - Akzent1 3" xfId="952"/>
    <cellStyle name="40% - Akzent1 3 2" xfId="953"/>
    <cellStyle name="40% - Akzent1 4" xfId="954"/>
    <cellStyle name="40% - Akzent2 2" xfId="955"/>
    <cellStyle name="40% - Akzent2 3" xfId="956"/>
    <cellStyle name="40% - Akzent2 3 2" xfId="957"/>
    <cellStyle name="40% - Akzent2 4" xfId="958"/>
    <cellStyle name="40% - Akzent3 2" xfId="959"/>
    <cellStyle name="40% - Akzent3 3" xfId="960"/>
    <cellStyle name="40% - Akzent3 3 2" xfId="961"/>
    <cellStyle name="40% - Akzent3 4" xfId="962"/>
    <cellStyle name="40% - Akzent4 2" xfId="963"/>
    <cellStyle name="40% - Akzent4 3" xfId="964"/>
    <cellStyle name="40% - Akzent4 3 2" xfId="965"/>
    <cellStyle name="40% - Akzent4 4" xfId="966"/>
    <cellStyle name="40% - Akzent5 2" xfId="967"/>
    <cellStyle name="40% - Akzent5 3" xfId="968"/>
    <cellStyle name="40% - Akzent5 3 2" xfId="969"/>
    <cellStyle name="40% - Akzent5 4" xfId="970"/>
    <cellStyle name="40% - Akzent6 2" xfId="971"/>
    <cellStyle name="40% - Akzent6 3" xfId="972"/>
    <cellStyle name="40% - Akzent6 3 2" xfId="973"/>
    <cellStyle name="40% - Akzent6 4" xfId="974"/>
    <cellStyle name="40% - Énfasis1" xfId="975"/>
    <cellStyle name="40% - Énfasis1 2" xfId="976"/>
    <cellStyle name="40% - Énfasis2" xfId="977"/>
    <cellStyle name="40% - Énfasis2 2" xfId="978"/>
    <cellStyle name="40% - Énfasis3" xfId="979"/>
    <cellStyle name="40% - Énfasis3 2" xfId="980"/>
    <cellStyle name="40% - Énfasis4" xfId="981"/>
    <cellStyle name="40% - Énfasis4 2" xfId="982"/>
    <cellStyle name="40% - Énfasis5" xfId="983"/>
    <cellStyle name="40% - Énfasis5 2" xfId="984"/>
    <cellStyle name="40% - Énfasis6" xfId="985"/>
    <cellStyle name="40% - Énfasis6 2" xfId="986"/>
    <cellStyle name="60% - Accent1" xfId="987"/>
    <cellStyle name="60% - Accent1 2" xfId="988"/>
    <cellStyle name="60% - Accent1_Restructuring File _ 3-07-13_scorecard" xfId="989"/>
    <cellStyle name="60% - Accent2" xfId="990"/>
    <cellStyle name="60% - Accent2 2" xfId="991"/>
    <cellStyle name="60% - Accent2_Tabelle1" xfId="992"/>
    <cellStyle name="60% - Accent3" xfId="993"/>
    <cellStyle name="60% - Accent3 2" xfId="994"/>
    <cellStyle name="60% - Accent3_Restructuring File _ 3-07-13_scorecard" xfId="995"/>
    <cellStyle name="60% - Accent4" xfId="996"/>
    <cellStyle name="60% - Accent4 2" xfId="997"/>
    <cellStyle name="60% - Accent4_Restructuring File _ 3-07-13_scorecard" xfId="998"/>
    <cellStyle name="60% - Accent5" xfId="999"/>
    <cellStyle name="60% - Accent5 2" xfId="1000"/>
    <cellStyle name="60% - Accent5_Restructuring File _ 3-07-13_scorecard" xfId="1001"/>
    <cellStyle name="60% - Accent6" xfId="1002"/>
    <cellStyle name="60% - Accent6 2" xfId="1003"/>
    <cellStyle name="60% - Accent6_Restructuring File _ 3-07-13_scorecard" xfId="1004"/>
    <cellStyle name="60% - Akzent1 2" xfId="1005"/>
    <cellStyle name="60% - Akzent1 3" xfId="1006"/>
    <cellStyle name="60% - Akzent1 4" xfId="1007"/>
    <cellStyle name="60% - Akzent2 2" xfId="1008"/>
    <cellStyle name="60% - Akzent2 3" xfId="1009"/>
    <cellStyle name="60% - Akzent2 4" xfId="1010"/>
    <cellStyle name="60% - Akzent3 2" xfId="1011"/>
    <cellStyle name="60% - Akzent3 3" xfId="1012"/>
    <cellStyle name="60% - Akzent3 4" xfId="1013"/>
    <cellStyle name="60% - Akzent4 2" xfId="1014"/>
    <cellStyle name="60% - Akzent4 3" xfId="1015"/>
    <cellStyle name="60% - Akzent4 4" xfId="1016"/>
    <cellStyle name="60% - Akzent5 2" xfId="1017"/>
    <cellStyle name="60% - Akzent5 3" xfId="1018"/>
    <cellStyle name="60% - Akzent5 4" xfId="1019"/>
    <cellStyle name="60% - Akzent6 2" xfId="1020"/>
    <cellStyle name="60% - Akzent6 3" xfId="1021"/>
    <cellStyle name="60% - Akzent6 4" xfId="1022"/>
    <cellStyle name="60% - Énfasis1" xfId="1023"/>
    <cellStyle name="60% - Énfasis2" xfId="1024"/>
    <cellStyle name="60% - Énfasis3" xfId="1025"/>
    <cellStyle name="60% - Énfasis4" xfId="1026"/>
    <cellStyle name="60% - Énfasis5" xfId="1027"/>
    <cellStyle name="60% - Énfasis6" xfId="1028"/>
    <cellStyle name="Accent1" xfId="1029"/>
    <cellStyle name="Accent1 2" xfId="1030"/>
    <cellStyle name="Accent1_Restructuring File _ 3-07-13_scorecard" xfId="1031"/>
    <cellStyle name="Accent2" xfId="1032"/>
    <cellStyle name="Accent2 2" xfId="1033"/>
    <cellStyle name="Accent2_Tabelle1" xfId="1034"/>
    <cellStyle name="Accent3" xfId="1035"/>
    <cellStyle name="Accent3 2" xfId="1036"/>
    <cellStyle name="Accent3_Tabelle1" xfId="1037"/>
    <cellStyle name="Accent4" xfId="1038"/>
    <cellStyle name="Accent4 2" xfId="1039"/>
    <cellStyle name="Accent4_Restructuring File _ 3-07-13_scorecard" xfId="1040"/>
    <cellStyle name="Accent5" xfId="1041"/>
    <cellStyle name="Accent5 2" xfId="1042"/>
    <cellStyle name="Accent5_Restructuring File _ 3-07-13_scorecard" xfId="1043"/>
    <cellStyle name="Accent6" xfId="1044"/>
    <cellStyle name="Accent6 2" xfId="1045"/>
    <cellStyle name="Accent6_Tabelle1" xfId="1046"/>
    <cellStyle name="ACT" xfId="1047"/>
    <cellStyle name="AFE 2" xfId="1048"/>
    <cellStyle name="Akzent1 2" xfId="1049"/>
    <cellStyle name="Akzent1 3" xfId="1050"/>
    <cellStyle name="Akzent1 4" xfId="1051"/>
    <cellStyle name="Akzent2 2" xfId="1052"/>
    <cellStyle name="Akzent2 3" xfId="1053"/>
    <cellStyle name="Akzent2 4" xfId="1054"/>
    <cellStyle name="Akzent3 2" xfId="1055"/>
    <cellStyle name="Akzent3 3" xfId="1056"/>
    <cellStyle name="Akzent3 4" xfId="1057"/>
    <cellStyle name="Akzent4 2" xfId="1058"/>
    <cellStyle name="Akzent4 3" xfId="1059"/>
    <cellStyle name="Akzent4 4" xfId="1060"/>
    <cellStyle name="Akzent5 2" xfId="1061"/>
    <cellStyle name="Akzent5 3" xfId="1062"/>
    <cellStyle name="Akzent5 4" xfId="1063"/>
    <cellStyle name="Akzent6 2" xfId="1064"/>
    <cellStyle name="Akzent6 3" xfId="1065"/>
    <cellStyle name="Akzent6 4" xfId="1066"/>
    <cellStyle name="Amounts left nolocked" xfId="1067"/>
    <cellStyle name="Amounts_Board" xfId="1068"/>
    <cellStyle name="Amounts-1000" xfId="1069"/>
    <cellStyle name="Anzeige %" xfId="1070"/>
    <cellStyle name="Anzeige % 2" xfId="1071"/>
    <cellStyle name="Anzeige Company" xfId="1072"/>
    <cellStyle name="Anzeige Currency" xfId="1073"/>
    <cellStyle name="Anzeige Dezimal" xfId="1074"/>
    <cellStyle name="Anzeige Monat" xfId="1075"/>
    <cellStyle name="Anzeige Text" xfId="1076"/>
    <cellStyle name="Anzeige Text 2" xfId="1077"/>
    <cellStyle name="Anzeige Zahl" xfId="1078"/>
    <cellStyle name="Anzeige Zahl 2" xfId="1079"/>
    <cellStyle name="Ausgabe 2" xfId="1080"/>
    <cellStyle name="Ausgabe 3" xfId="1081"/>
    <cellStyle name="Ausgabe 4" xfId="1082"/>
    <cellStyle name="Bad" xfId="1083"/>
    <cellStyle name="Bad 2" xfId="1084"/>
    <cellStyle name="Bad_Tabelle1" xfId="1085"/>
    <cellStyle name="BDG" xfId="1086"/>
    <cellStyle name="Berechnung 2" xfId="1087"/>
    <cellStyle name="Berechnung 3" xfId="1088"/>
    <cellStyle name="Berechnung 4" xfId="1089"/>
    <cellStyle name="Blank" xfId="1090"/>
    <cellStyle name="Body" xfId="1091"/>
    <cellStyle name="Bold" xfId="1092"/>
    <cellStyle name="Border_total" xfId="1093"/>
    <cellStyle name="Buena" xfId="1094"/>
    <cellStyle name="C_Amount_ACT" xfId="1095"/>
    <cellStyle name="C_Head" xfId="1096"/>
    <cellStyle name="Calculation" xfId="1097"/>
    <cellStyle name="Calculation 2" xfId="1098"/>
    <cellStyle name="Calculation 2 2" xfId="1099"/>
    <cellStyle name="Calculation 3" xfId="1100"/>
    <cellStyle name="Cálculo" xfId="1101"/>
    <cellStyle name="Cálculo 2" xfId="1102"/>
    <cellStyle name="Celda de comprobación" xfId="1103"/>
    <cellStyle name="Celda vinculada" xfId="1104"/>
    <cellStyle name="Check Cell" xfId="1105"/>
    <cellStyle name="Check Cell 2" xfId="1106"/>
    <cellStyle name="Check Cell_Restructuring File _ 3-07-13_scorecard" xfId="1107"/>
    <cellStyle name="čiarky [0]_Hárok1" xfId="1108"/>
    <cellStyle name="čiarky_Hárok1" xfId="1109"/>
    <cellStyle name="Comma  - Style1" xfId="1110"/>
    <cellStyle name="Comma  - Style2" xfId="1111"/>
    <cellStyle name="Comma  - Style3" xfId="1112"/>
    <cellStyle name="Comma  - Style4" xfId="1113"/>
    <cellStyle name="Comma  - Style5" xfId="1114"/>
    <cellStyle name="Comma  - Style6" xfId="1115"/>
    <cellStyle name="Comma  - Style7" xfId="1116"/>
    <cellStyle name="Comma  - Style8" xfId="1117"/>
    <cellStyle name="Comma [0]_Giro-Pruef (Hauer 7.8.)" xfId="1118"/>
    <cellStyle name="Comma 10" xfId="1119"/>
    <cellStyle name="Comma 10 2" xfId="1710"/>
    <cellStyle name="Comma 11" xfId="1120"/>
    <cellStyle name="Comma 11 2" xfId="1711"/>
    <cellStyle name="Comma 12" xfId="1121"/>
    <cellStyle name="Comma 12 2" xfId="1712"/>
    <cellStyle name="Comma 13" xfId="1122"/>
    <cellStyle name="Comma 13 2" xfId="1713"/>
    <cellStyle name="Comma 14" xfId="1123"/>
    <cellStyle name="Comma 14 2" xfId="1714"/>
    <cellStyle name="Comma 15" xfId="1124"/>
    <cellStyle name="Comma 15 2" xfId="1715"/>
    <cellStyle name="Comma 2" xfId="1125"/>
    <cellStyle name="Comma 3" xfId="1126"/>
    <cellStyle name="Comma 4" xfId="1127"/>
    <cellStyle name="Comma 4 2" xfId="1716"/>
    <cellStyle name="Comma 5" xfId="1128"/>
    <cellStyle name="Comma 5 2" xfId="1717"/>
    <cellStyle name="Comma 6" xfId="1129"/>
    <cellStyle name="Comma 6 2" xfId="1718"/>
    <cellStyle name="Comma 7" xfId="1130"/>
    <cellStyle name="Comma 7 2" xfId="1719"/>
    <cellStyle name="Comma 8" xfId="1131"/>
    <cellStyle name="Comma 8 2" xfId="1720"/>
    <cellStyle name="Comma 9" xfId="1132"/>
    <cellStyle name="Comma 9 2" xfId="1721"/>
    <cellStyle name="Comma_980706 TCO Filialen" xfId="1133"/>
    <cellStyle name="Currency [0]_Giro-Pruef (Hauer 7.8.)" xfId="1134"/>
    <cellStyle name="Currency 2" xfId="1135"/>
    <cellStyle name="Currency_980706 TCO Filialen" xfId="1136"/>
    <cellStyle name="Data(USA)" xfId="1137"/>
    <cellStyle name="Data4" xfId="1138"/>
    <cellStyle name="Date" xfId="1139"/>
    <cellStyle name="Datenpilot Ecke" xfId="1140"/>
    <cellStyle name="Datenpilot Ergebnis" xfId="1141"/>
    <cellStyle name="Datenpilot Feld" xfId="1142"/>
    <cellStyle name="Datenpilot Kategorie" xfId="1143"/>
    <cellStyle name="Datenpilot Titel" xfId="1144"/>
    <cellStyle name="Datenpilot Wert" xfId="1145"/>
    <cellStyle name="Datum" xfId="1146"/>
    <cellStyle name="Datum 2" xfId="1147"/>
    <cellStyle name="Datum 2 2" xfId="1148"/>
    <cellStyle name="Datum 3" xfId="1149"/>
    <cellStyle name="Datum 3 2" xfId="1150"/>
    <cellStyle name="Datum 4" xfId="1151"/>
    <cellStyle name="Datum 5" xfId="1152"/>
    <cellStyle name="Decimal2" xfId="1153"/>
    <cellStyle name="Decimal3" xfId="1154"/>
    <cellStyle name="Dezimal 10" xfId="1155"/>
    <cellStyle name="Dezimal 10 2" xfId="1722"/>
    <cellStyle name="Dezimal 11" xfId="1156"/>
    <cellStyle name="Dezimal 11 2" xfId="1723"/>
    <cellStyle name="Dezimal 2" xfId="1157"/>
    <cellStyle name="Dezimal 2 2" xfId="1158"/>
    <cellStyle name="Dezimal 2 2 2" xfId="1159"/>
    <cellStyle name="Dezimal 2 2 2 2" xfId="1726"/>
    <cellStyle name="Dezimal 2 2 3" xfId="1725"/>
    <cellStyle name="Dezimal 2 3" xfId="1160"/>
    <cellStyle name="Dezimal 2 3 2" xfId="1727"/>
    <cellStyle name="Dezimal 2 4" xfId="1724"/>
    <cellStyle name="Dezimal 3" xfId="1161"/>
    <cellStyle name="Dezimal 3 2" xfId="1162"/>
    <cellStyle name="Dezimal 3 2 2" xfId="1163"/>
    <cellStyle name="Dezimal 3 2 2 2" xfId="1730"/>
    <cellStyle name="Dezimal 3 2 3" xfId="1729"/>
    <cellStyle name="Dezimal 3 3" xfId="1164"/>
    <cellStyle name="Dezimal 3 3 2" xfId="1731"/>
    <cellStyle name="Dezimal 3 4" xfId="1165"/>
    <cellStyle name="Dezimal 3 4 2" xfId="1732"/>
    <cellStyle name="Dezimal 3 5" xfId="1166"/>
    <cellStyle name="Dezimal 3 5 2" xfId="1733"/>
    <cellStyle name="Dezimal 3 6" xfId="1728"/>
    <cellStyle name="Dezimal 3_Division Summary  PCR" xfId="1167"/>
    <cellStyle name="Dezimal 4" xfId="1168"/>
    <cellStyle name="Dezimal 4 2" xfId="1169"/>
    <cellStyle name="Dezimal 4 2 2" xfId="1735"/>
    <cellStyle name="Dezimal 4 3" xfId="1170"/>
    <cellStyle name="Dezimal 4 3 2" xfId="1736"/>
    <cellStyle name="Dezimal 4 4" xfId="1171"/>
    <cellStyle name="Dezimal 4 4 2" xfId="1737"/>
    <cellStyle name="Dezimal 4 5" xfId="1734"/>
    <cellStyle name="Dezimal 5" xfId="1172"/>
    <cellStyle name="Dezimal 5 2" xfId="1173"/>
    <cellStyle name="Dezimal 5 2 2" xfId="1739"/>
    <cellStyle name="Dezimal 5 3" xfId="1174"/>
    <cellStyle name="Dezimal 5 3 2" xfId="1740"/>
    <cellStyle name="Dezimal 5 4" xfId="1738"/>
    <cellStyle name="Dezimal 6" xfId="1175"/>
    <cellStyle name="Dezimal 6 2" xfId="1176"/>
    <cellStyle name="Dezimal 6 2 2" xfId="1742"/>
    <cellStyle name="Dezimal 6 3" xfId="1177"/>
    <cellStyle name="Dezimal 6 3 2" xfId="1743"/>
    <cellStyle name="Dezimal 6 4" xfId="1741"/>
    <cellStyle name="Dezimal 7" xfId="1178"/>
    <cellStyle name="Dezimal 7 2" xfId="1744"/>
    <cellStyle name="Dezimal 8" xfId="1179"/>
    <cellStyle name="Dezimal 8 2" xfId="1180"/>
    <cellStyle name="Dezimal 8 2 2" xfId="1746"/>
    <cellStyle name="Dezimal 8 3" xfId="1745"/>
    <cellStyle name="Dezimal 9" xfId="1181"/>
    <cellStyle name="Dezimal 9 2" xfId="1182"/>
    <cellStyle name="Dezimal 9 2 2" xfId="1748"/>
    <cellStyle name="Dezimal 9 3" xfId="1183"/>
    <cellStyle name="Dezimal 9 3 2" xfId="1749"/>
    <cellStyle name="Dezimal 9 4" xfId="1747"/>
    <cellStyle name="Eingabe %" xfId="1184"/>
    <cellStyle name="Eingabe 10" xfId="1185"/>
    <cellStyle name="Eingabe 11" xfId="1186"/>
    <cellStyle name="Eingabe 12" xfId="1187"/>
    <cellStyle name="Eingabe 13" xfId="1188"/>
    <cellStyle name="Eingabe 14" xfId="1189"/>
    <cellStyle name="Eingabe 15" xfId="1190"/>
    <cellStyle name="Eingabe 16" xfId="1191"/>
    <cellStyle name="Eingabe 17" xfId="1192"/>
    <cellStyle name="Eingabe 18" xfId="1193"/>
    <cellStyle name="Eingabe 19" xfId="1194"/>
    <cellStyle name="Eingabe 2" xfId="1195"/>
    <cellStyle name="Eingabe 20" xfId="1196"/>
    <cellStyle name="Eingabe 21" xfId="1197"/>
    <cellStyle name="Eingabe 22" xfId="1198"/>
    <cellStyle name="Eingabe 23" xfId="1199"/>
    <cellStyle name="Eingabe 24" xfId="1200"/>
    <cellStyle name="Eingabe 25" xfId="1201"/>
    <cellStyle name="Eingabe 26" xfId="1202"/>
    <cellStyle name="Eingabe 27" xfId="1203"/>
    <cellStyle name="Eingabe 28" xfId="1204"/>
    <cellStyle name="Eingabe 29" xfId="1205"/>
    <cellStyle name="Eingabe 3" xfId="1206"/>
    <cellStyle name="Eingabe 4" xfId="1207"/>
    <cellStyle name="Eingabe 5" xfId="1208"/>
    <cellStyle name="Eingabe 6" xfId="1209"/>
    <cellStyle name="Eingabe 7" xfId="1210"/>
    <cellStyle name="Eingabe 8" xfId="1211"/>
    <cellStyle name="Eingabe 9" xfId="1212"/>
    <cellStyle name="Eingabe Company" xfId="1213"/>
    <cellStyle name="Eingabe Currency" xfId="1214"/>
    <cellStyle name="Eingabe Dezimal" xfId="1215"/>
    <cellStyle name="Eingabe Monat" xfId="1216"/>
    <cellStyle name="Eingabe Text" xfId="1217"/>
    <cellStyle name="Eingabe Text 2" xfId="1218"/>
    <cellStyle name="Eingabe Zahl" xfId="1219"/>
    <cellStyle name="Encabezado 4" xfId="1220"/>
    <cellStyle name="Énfasis1" xfId="1221"/>
    <cellStyle name="Énfasis2" xfId="1222"/>
    <cellStyle name="Énfasis3" xfId="1223"/>
    <cellStyle name="Énfasis4" xfId="1224"/>
    <cellStyle name="Énfasis5" xfId="1225"/>
    <cellStyle name="Énfasis6" xfId="1226"/>
    <cellStyle name="Entrada" xfId="1227"/>
    <cellStyle name="Entrada 2" xfId="1228"/>
    <cellStyle name="Ergebnis 2" xfId="1229"/>
    <cellStyle name="Ergebnis 3" xfId="1230"/>
    <cellStyle name="Ergebnis 4" xfId="1231"/>
    <cellStyle name="Erklärender Text 2" xfId="1232"/>
    <cellStyle name="Erklärender Text 3" xfId="1233"/>
    <cellStyle name="Erklärender Text 4" xfId="1234"/>
    <cellStyle name="EUR-Format" xfId="1235"/>
    <cellStyle name="Euro" xfId="1236"/>
    <cellStyle name="Euro 2" xfId="1237"/>
    <cellStyle name="Euro 2 2" xfId="1238"/>
    <cellStyle name="Euro 2 3" xfId="1239"/>
    <cellStyle name="Euro 3" xfId="1240"/>
    <cellStyle name="Euro 3 2" xfId="1241"/>
    <cellStyle name="Euro 4" xfId="1242"/>
    <cellStyle name="Euro 4 2" xfId="1243"/>
    <cellStyle name="Euro 5" xfId="1244"/>
    <cellStyle name="Euro 6" xfId="1245"/>
    <cellStyle name="Euro 7" xfId="1246"/>
    <cellStyle name="Euro_Restructuring File _ 3-07-13_scorecard" xfId="1247"/>
    <cellStyle name="Excel Built-in Normal" xfId="1248"/>
    <cellStyle name="Explanatory Text" xfId="1249"/>
    <cellStyle name="Explanatory Text 2" xfId="1250"/>
    <cellStyle name="Farbtext" xfId="1251"/>
    <cellStyle name="Fett" xfId="1252"/>
    <cellStyle name="Font_big" xfId="1253"/>
    <cellStyle name="Formula" xfId="1254"/>
    <cellStyle name="formula2_fond" xfId="1255"/>
    <cellStyle name="Formula3" xfId="1256"/>
    <cellStyle name="FST description blank" xfId="1257"/>
    <cellStyle name="Good" xfId="1258"/>
    <cellStyle name="Good 2" xfId="1259"/>
    <cellStyle name="Good_Tabelle1" xfId="1260"/>
    <cellStyle name="gou" xfId="1261"/>
    <cellStyle name="Grey" xfId="1262"/>
    <cellStyle name="Group_Color" xfId="1263"/>
    <cellStyle name="Gut 2" xfId="1264"/>
    <cellStyle name="Gut 3" xfId="1265"/>
    <cellStyle name="Gut 4" xfId="1266"/>
    <cellStyle name="Head_left" xfId="1267"/>
    <cellStyle name="Header" xfId="1268"/>
    <cellStyle name="Header1" xfId="1269"/>
    <cellStyle name="Header2" xfId="1270"/>
    <cellStyle name="Heading 1" xfId="1271"/>
    <cellStyle name="Heading 1 2" xfId="1272"/>
    <cellStyle name="Heading 1_Restructuring File _ 3-07-13_scorecard" xfId="1273"/>
    <cellStyle name="Heading 2" xfId="1274"/>
    <cellStyle name="Heading 2 2" xfId="1275"/>
    <cellStyle name="Heading 2_Restructuring File _ 3-07-13_scorecard" xfId="1276"/>
    <cellStyle name="Heading 3" xfId="1277"/>
    <cellStyle name="Heading 3 2" xfId="1278"/>
    <cellStyle name="Heading 3_Restructuring File _ 3-07-13_scorecard" xfId="1279"/>
    <cellStyle name="Heading 4" xfId="1280"/>
    <cellStyle name="Heading 4 2" xfId="1281"/>
    <cellStyle name="Heading 4_Restructuring File _ 3-07-13_scorecard" xfId="1282"/>
    <cellStyle name="Hyperlink 2" xfId="1283"/>
    <cellStyle name="Hyperlink 3" xfId="1284"/>
    <cellStyle name="Hyperlink for amounts" xfId="1285"/>
    <cellStyle name="Hyperlnk row header underlined bold" xfId="1286"/>
    <cellStyle name="Incorrecto" xfId="1287"/>
    <cellStyle name="Indent" xfId="1288"/>
    <cellStyle name="Input" xfId="1289"/>
    <cellStyle name="Input [yellow]" xfId="1290"/>
    <cellStyle name="Input 2" xfId="1291"/>
    <cellStyle name="Input 2 2" xfId="1292"/>
    <cellStyle name="Input 3" xfId="1293"/>
    <cellStyle name="INPUT DATA" xfId="1294"/>
    <cellStyle name="Input_30.06.2009" xfId="1295"/>
    <cellStyle name="Italic" xfId="1296"/>
    <cellStyle name="KA-Konto" xfId="1297"/>
    <cellStyle name="KA-Konto 2" xfId="1298"/>
    <cellStyle name="KA-Konto 3" xfId="1299"/>
    <cellStyle name="KA-Konto 4" xfId="1300"/>
    <cellStyle name="KA-Konto_Division Summary  PCR" xfId="1301"/>
    <cellStyle name="KNR" xfId="1302"/>
    <cellStyle name="KNR 2" xfId="1303"/>
    <cellStyle name="KNR 3" xfId="1304"/>
    <cellStyle name="KNR 4" xfId="1305"/>
    <cellStyle name="Komma" xfId="6" builtinId="3"/>
    <cellStyle name="Komma 2" xfId="1306"/>
    <cellStyle name="Komma 2 2" xfId="1750"/>
    <cellStyle name="Komma 3" xfId="1307"/>
    <cellStyle name="Komma 4" xfId="1308"/>
    <cellStyle name="Komma 4 2" xfId="1751"/>
    <cellStyle name="Komma 5" xfId="1309"/>
    <cellStyle name="Komma 5 2" xfId="1752"/>
    <cellStyle name="Komma 6" xfId="1709"/>
    <cellStyle name="Kopf einzelne" xfId="1310"/>
    <cellStyle name="Kopf erste" xfId="1311"/>
    <cellStyle name="Kopf letzte" xfId="1312"/>
    <cellStyle name="Kopf mittlere" xfId="1313"/>
    <cellStyle name="Kosten" xfId="1314"/>
    <cellStyle name="KPMG Heading 1" xfId="1315"/>
    <cellStyle name="KPMG Heading 2" xfId="1316"/>
    <cellStyle name="KPMG Heading 3" xfId="1317"/>
    <cellStyle name="KPMG Heading 4" xfId="1318"/>
    <cellStyle name="KPMG Normal" xfId="1319"/>
    <cellStyle name="KPMG Normal Text" xfId="1320"/>
    <cellStyle name="Leerzeile" xfId="1321"/>
    <cellStyle name="Link" xfId="5" builtinId="8"/>
    <cellStyle name="Linked Cell" xfId="1322"/>
    <cellStyle name="Linked Cell 2" xfId="1323"/>
    <cellStyle name="Linked Cell_Tabelle1" xfId="1324"/>
    <cellStyle name="MainData" xfId="1325"/>
    <cellStyle name="MajorTotal" xfId="1326"/>
    <cellStyle name="Matrix_Title" xfId="1327"/>
    <cellStyle name="meny_Hárok1" xfId="1328"/>
    <cellStyle name="Middle Headers Centered" xfId="1329"/>
    <cellStyle name="Migliaia" xfId="1330"/>
    <cellStyle name="Millares 2" xfId="1331"/>
    <cellStyle name="Millares 2 2" xfId="1332"/>
    <cellStyle name="Millares 3" xfId="1333"/>
    <cellStyle name="Millares 3 2" xfId="1334"/>
    <cellStyle name="Millares 3 2 2" xfId="1754"/>
    <cellStyle name="Millares 3 3" xfId="1753"/>
    <cellStyle name="Milliers [0]_3A_NumeratorReport_Option1_040611" xfId="1335"/>
    <cellStyle name="Milliers_3A_NumeratorReport_Option1_040611" xfId="1336"/>
    <cellStyle name="MioS-Format" xfId="1337"/>
    <cellStyle name="Monétaire [0]_3A_NumeratorReport_Option1_040611" xfId="1338"/>
    <cellStyle name="Monétaire_3A_NumeratorReport_Option1_040611" xfId="1339"/>
    <cellStyle name="Neutral 2" xfId="1340"/>
    <cellStyle name="Neutral 3" xfId="1341"/>
    <cellStyle name="Neutral 4" xfId="1342"/>
    <cellStyle name="norma" xfId="1343"/>
    <cellStyle name="Normal" xfId="1344"/>
    <cellStyle name="Normal - Style1" xfId="1345"/>
    <cellStyle name="Normal 10" xfId="1346"/>
    <cellStyle name="Normal 11" xfId="1347"/>
    <cellStyle name="Normal 12" xfId="1348"/>
    <cellStyle name="Normal 13" xfId="1349"/>
    <cellStyle name="Normal 14" xfId="1350"/>
    <cellStyle name="Normal 15" xfId="1351"/>
    <cellStyle name="Normal 16" xfId="1352"/>
    <cellStyle name="Normal 17" xfId="1353"/>
    <cellStyle name="Normal 18" xfId="3"/>
    <cellStyle name="Normal 19" xfId="1354"/>
    <cellStyle name="Normal 2" xfId="1355"/>
    <cellStyle name="Normal 2 2" xfId="1356"/>
    <cellStyle name="Normal 2 2 2" xfId="1357"/>
    <cellStyle name="Normal 2 3" xfId="1358"/>
    <cellStyle name="Normal 2 4" xfId="1359"/>
    <cellStyle name="Normal 2_~0149226" xfId="1360"/>
    <cellStyle name="Normal 20" xfId="1361"/>
    <cellStyle name="Normal 21" xfId="1362"/>
    <cellStyle name="Normal 22" xfId="1363"/>
    <cellStyle name="Normal 23" xfId="1364"/>
    <cellStyle name="Normal 24" xfId="1365"/>
    <cellStyle name="Normal 25" xfId="1366"/>
    <cellStyle name="Normal 26" xfId="1367"/>
    <cellStyle name="Normal 3" xfId="1368"/>
    <cellStyle name="Normal 3 2" xfId="1369"/>
    <cellStyle name="Normal 3 3" xfId="1370"/>
    <cellStyle name="Normal 3_annex8corep" xfId="1371"/>
    <cellStyle name="Normal 4" xfId="1372"/>
    <cellStyle name="Normal 5" xfId="1373"/>
    <cellStyle name="Normal 5 2" xfId="1374"/>
    <cellStyle name="Normal 6" xfId="1375"/>
    <cellStyle name="Normal 7" xfId="1376"/>
    <cellStyle name="Normal 7 2" xfId="1377"/>
    <cellStyle name="Normal 7 2 2" xfId="1378"/>
    <cellStyle name="Normal 7 2 2 2" xfId="1379"/>
    <cellStyle name="Normal 7 2 3" xfId="1380"/>
    <cellStyle name="Normal 7 3" xfId="1381"/>
    <cellStyle name="Normal 7 3 2" xfId="1382"/>
    <cellStyle name="Normal 7 4" xfId="1383"/>
    <cellStyle name="Normal 7 5" xfId="1384"/>
    <cellStyle name="Normal 8" xfId="1385"/>
    <cellStyle name="Normal 9" xfId="1386"/>
    <cellStyle name="Normal Bew" xfId="1387"/>
    <cellStyle name="Normal Bew blau T" xfId="1388"/>
    <cellStyle name="Normal Bew du.blau T" xfId="1389"/>
    <cellStyle name="Normal Bew du.blau T 2" xfId="1390"/>
    <cellStyle name="Normal Bew T" xfId="1391"/>
    <cellStyle name="Normal Bew_20100616 overview " xfId="1392"/>
    <cellStyle name="Normal_01-2010" xfId="1393"/>
    <cellStyle name="Normale_2011 04 14 Templates for stress test_bcl" xfId="1394"/>
    <cellStyle name="normálne_Hárok1" xfId="1395"/>
    <cellStyle name="normální_CP_" xfId="1396"/>
    <cellStyle name="Normalny_Costs 00" xfId="1397"/>
    <cellStyle name="Notas" xfId="1398"/>
    <cellStyle name="Notas 2" xfId="1399"/>
    <cellStyle name="Note" xfId="1400"/>
    <cellStyle name="Note 2" xfId="1401"/>
    <cellStyle name="Note 2 2" xfId="1402"/>
    <cellStyle name="Note 3" xfId="1403"/>
    <cellStyle name="Note 4" xfId="1404"/>
    <cellStyle name="Note 5" xfId="1405"/>
    <cellStyle name="Notiz 2" xfId="1406"/>
    <cellStyle name="Notiz 2 2" xfId="1407"/>
    <cellStyle name="Notiz 2 2 2" xfId="1408"/>
    <cellStyle name="Notiz 2 3" xfId="1409"/>
    <cellStyle name="Notiz 2 4" xfId="1410"/>
    <cellStyle name="Notiz 3" xfId="1411"/>
    <cellStyle name="Notiz 3 2" xfId="1412"/>
    <cellStyle name="Output" xfId="1413"/>
    <cellStyle name="Output 2" xfId="1414"/>
    <cellStyle name="Output 2 2" xfId="1415"/>
    <cellStyle name="Output 3" xfId="1416"/>
    <cellStyle name="pb_page_heading_LS" xfId="1417"/>
    <cellStyle name="Perc 1 decimal" xfId="1418"/>
    <cellStyle name="Perc 2 decimal" xfId="1419"/>
    <cellStyle name="Percent [2]" xfId="1420"/>
    <cellStyle name="Percent 18" xfId="1421"/>
    <cellStyle name="Percent 2" xfId="1422"/>
    <cellStyle name="Percent 2 2" xfId="1423"/>
    <cellStyle name="Percent 3" xfId="1424"/>
    <cellStyle name="Percent 4" xfId="1425"/>
    <cellStyle name="Percent 5" xfId="1426"/>
    <cellStyle name="Percent 6" xfId="1427"/>
    <cellStyle name="Percent 7" xfId="1428"/>
    <cellStyle name="Percent(2)" xfId="1429"/>
    <cellStyle name="Percent(2) 2" xfId="1430"/>
    <cellStyle name="Percent(2) 2 2" xfId="1431"/>
    <cellStyle name="Percent(2) 3" xfId="1432"/>
    <cellStyle name="Percent(2) 3 2" xfId="1433"/>
    <cellStyle name="Percent(2) 4" xfId="1434"/>
    <cellStyle name="Percent(2) 5" xfId="1435"/>
    <cellStyle name="Percent_BJAN99" xfId="1436"/>
    <cellStyle name="Percentage" xfId="1437"/>
    <cellStyle name="Place_header" xfId="1438"/>
    <cellStyle name="Placeholder" xfId="1439"/>
    <cellStyle name="Placeholder Header Underlined bold" xfId="1440"/>
    <cellStyle name="Placeholder_column_blank" xfId="1441"/>
    <cellStyle name="prova colore" xfId="1442"/>
    <cellStyle name="provaaa" xfId="1443"/>
    <cellStyle name="Prozent" xfId="1" builtinId="5"/>
    <cellStyle name="Prozent 10" xfId="1444"/>
    <cellStyle name="Prozent 2" xfId="1445"/>
    <cellStyle name="Prozent 2 2" xfId="1446"/>
    <cellStyle name="Prozent 2 3" xfId="1447"/>
    <cellStyle name="Prozent 2 4" xfId="1448"/>
    <cellStyle name="Prozent 3" xfId="1449"/>
    <cellStyle name="Prozent 3 2" xfId="1450"/>
    <cellStyle name="Prozent 3 3" xfId="1451"/>
    <cellStyle name="Prozent 3 4" xfId="1452"/>
    <cellStyle name="Prozent 3 5" xfId="1453"/>
    <cellStyle name="Prozent 4" xfId="1454"/>
    <cellStyle name="Prozent 4 2" xfId="1455"/>
    <cellStyle name="Prozent 4 3" xfId="1456"/>
    <cellStyle name="Prozent 5" xfId="1457"/>
    <cellStyle name="Prozent 5 2" xfId="1458"/>
    <cellStyle name="Prozent 6" xfId="1459"/>
    <cellStyle name="Prozent 7" xfId="1460"/>
    <cellStyle name="Prozent 8" xfId="1461"/>
    <cellStyle name="Prozent 9" xfId="1462"/>
    <cellStyle name="R_Area_font" xfId="1463"/>
    <cellStyle name="R_formula" xfId="1464"/>
    <cellStyle name="R_head_font" xfId="1465"/>
    <cellStyle name="Row Header" xfId="1466"/>
    <cellStyle name="Salida" xfId="1467"/>
    <cellStyle name="Salida 2" xfId="1468"/>
    <cellStyle name="SAPBEXaggData" xfId="1469"/>
    <cellStyle name="SAPBEXaggDataEmph" xfId="1470"/>
    <cellStyle name="SAPBEXaggItem" xfId="1471"/>
    <cellStyle name="SAPBEXaggItemX" xfId="1472"/>
    <cellStyle name="SAPBEXchaText" xfId="1473"/>
    <cellStyle name="SAPBEXexcBad7" xfId="1474"/>
    <cellStyle name="SAPBEXexcBad8" xfId="1475"/>
    <cellStyle name="SAPBEXexcBad9" xfId="1476"/>
    <cellStyle name="SAPBEXexcCritical4" xfId="1477"/>
    <cellStyle name="SAPBEXexcCritical5" xfId="1478"/>
    <cellStyle name="SAPBEXexcCritical6" xfId="1479"/>
    <cellStyle name="SAPBEXexcGood1" xfId="1480"/>
    <cellStyle name="SAPBEXexcGood2" xfId="1481"/>
    <cellStyle name="SAPBEXexcGood3" xfId="1482"/>
    <cellStyle name="SAPBEXfilterDrill" xfId="1483"/>
    <cellStyle name="SAPBEXfilterItem" xfId="1484"/>
    <cellStyle name="SAPBEXfilterText" xfId="1485"/>
    <cellStyle name="SAPBEXformats" xfId="1486"/>
    <cellStyle name="SAPBEXheaderItem" xfId="1487"/>
    <cellStyle name="SAPBEXheaderText" xfId="1488"/>
    <cellStyle name="SAPBEXHLevel0" xfId="1489"/>
    <cellStyle name="SAPBEXHLevel0X" xfId="1490"/>
    <cellStyle name="SAPBEXHLevel1" xfId="1491"/>
    <cellStyle name="SAPBEXHLevel1X" xfId="1492"/>
    <cellStyle name="SAPBEXHLevel2" xfId="1493"/>
    <cellStyle name="SAPBEXHLevel2X" xfId="1494"/>
    <cellStyle name="SAPBEXHLevel3" xfId="1495"/>
    <cellStyle name="SAPBEXHLevel3X" xfId="1496"/>
    <cellStyle name="SAPBEXresData" xfId="1497"/>
    <cellStyle name="SAPBEXresDataEmph" xfId="1498"/>
    <cellStyle name="SAPBEXresItem" xfId="1499"/>
    <cellStyle name="SAPBEXresItemX" xfId="1500"/>
    <cellStyle name="SAPBEXstdData" xfId="1501"/>
    <cellStyle name="SAPBEXstdDataEmph" xfId="1502"/>
    <cellStyle name="SAPBEXstdItem" xfId="1503"/>
    <cellStyle name="SAPBEXstdItemX" xfId="1504"/>
    <cellStyle name="SAPBEXtitle" xfId="1505"/>
    <cellStyle name="SAPBEXundefined" xfId="1506"/>
    <cellStyle name="SAPError" xfId="1507"/>
    <cellStyle name="SAPError 2" xfId="1508"/>
    <cellStyle name="SAPError 2 2" xfId="1509"/>
    <cellStyle name="SAPError 3" xfId="1510"/>
    <cellStyle name="SAPError 3 2" xfId="1511"/>
    <cellStyle name="SAPError 4" xfId="1512"/>
    <cellStyle name="SAPError 5" xfId="1513"/>
    <cellStyle name="SAPKey" xfId="1514"/>
    <cellStyle name="SAPKey 2" xfId="1515"/>
    <cellStyle name="SAPKey 2 2" xfId="1516"/>
    <cellStyle name="SAPKey 3" xfId="1517"/>
    <cellStyle name="SAPKey 3 2" xfId="1518"/>
    <cellStyle name="SAPKey 4" xfId="1519"/>
    <cellStyle name="SAPKey 5" xfId="1520"/>
    <cellStyle name="SAPLocked" xfId="1521"/>
    <cellStyle name="SAPLocked 2" xfId="1522"/>
    <cellStyle name="SAPLocked 2 2" xfId="1523"/>
    <cellStyle name="SAPLocked 3" xfId="1524"/>
    <cellStyle name="SAPLocked 3 2" xfId="1525"/>
    <cellStyle name="SAPLocked 4" xfId="1526"/>
    <cellStyle name="SAPLocked 5" xfId="1527"/>
    <cellStyle name="SAPOutput" xfId="1528"/>
    <cellStyle name="SAPOutput 2" xfId="1529"/>
    <cellStyle name="SAPOutput 2 2" xfId="1530"/>
    <cellStyle name="SAPOutput 3" xfId="1531"/>
    <cellStyle name="SAPOutput 3 2" xfId="1532"/>
    <cellStyle name="SAPOutput 3 3" xfId="1533"/>
    <cellStyle name="SAPOutput 4" xfId="1534"/>
    <cellStyle name="SAPOutput 5" xfId="1535"/>
    <cellStyle name="SAPSpace" xfId="1536"/>
    <cellStyle name="SAPSpace 2" xfId="1537"/>
    <cellStyle name="SAPSpace 2 2" xfId="1538"/>
    <cellStyle name="SAPSpace 3" xfId="1539"/>
    <cellStyle name="SAPSpace 3 2" xfId="1540"/>
    <cellStyle name="SAPSpace 4" xfId="1541"/>
    <cellStyle name="SAPSpace 5" xfId="1542"/>
    <cellStyle name="SAPText" xfId="1543"/>
    <cellStyle name="SAPText 2" xfId="1544"/>
    <cellStyle name="SAPText 2 2" xfId="1545"/>
    <cellStyle name="SAPText 3" xfId="1546"/>
    <cellStyle name="SAPText 3 2" xfId="1547"/>
    <cellStyle name="SAPText 4" xfId="1548"/>
    <cellStyle name="SAPText 5" xfId="1549"/>
    <cellStyle name="SAPUnLocked" xfId="1550"/>
    <cellStyle name="SAPUnLocked 2" xfId="1551"/>
    <cellStyle name="SAPUnLocked 2 2" xfId="1552"/>
    <cellStyle name="SAPUnLocked 3" xfId="1553"/>
    <cellStyle name="SAPUnLocked 3 2" xfId="1554"/>
    <cellStyle name="SAPUnLocked 4" xfId="1555"/>
    <cellStyle name="SAPUnLocked 5" xfId="1556"/>
    <cellStyle name="Schlecht 2" xfId="1557"/>
    <cellStyle name="Schlecht 3" xfId="1558"/>
    <cellStyle name="Schlecht 4" xfId="1559"/>
    <cellStyle name="S-Format" xfId="1560"/>
    <cellStyle name="Standard" xfId="0" builtinId="0"/>
    <cellStyle name="Standard 10" xfId="1561"/>
    <cellStyle name="Standard 11" xfId="1562"/>
    <cellStyle name="Standard 12" xfId="1563"/>
    <cellStyle name="Standard 13" xfId="1564"/>
    <cellStyle name="Standard 14" xfId="1565"/>
    <cellStyle name="Standard 15" xfId="1566"/>
    <cellStyle name="Standard 16" xfId="1567"/>
    <cellStyle name="Standard 16 2" xfId="1568"/>
    <cellStyle name="Standard 17" xfId="1569"/>
    <cellStyle name="Standard 17 2" xfId="1570"/>
    <cellStyle name="Standard 17 2 2" xfId="1571"/>
    <cellStyle name="Standard 17 3" xfId="1572"/>
    <cellStyle name="Standard 18" xfId="1573"/>
    <cellStyle name="Standard 18 2" xfId="1574"/>
    <cellStyle name="Standard 19" xfId="1575"/>
    <cellStyle name="Standard 2" xfId="2"/>
    <cellStyle name="Standard 2 2" xfId="1577"/>
    <cellStyle name="Standard 2 2 2" xfId="1578"/>
    <cellStyle name="Standard 2 2 2 2" xfId="1579"/>
    <cellStyle name="Standard 2 2 3" xfId="1580"/>
    <cellStyle name="Standard 2 3" xfId="1581"/>
    <cellStyle name="Standard 2 3 2" xfId="1582"/>
    <cellStyle name="Standard 2 4" xfId="1583"/>
    <cellStyle name="Standard 2_BG T05 (Segments)" xfId="1576"/>
    <cellStyle name="Standard 20" xfId="1584"/>
    <cellStyle name="Standard 3" xfId="1585"/>
    <cellStyle name="Standard 3 2" xfId="1586"/>
    <cellStyle name="Standard 3 2 2" xfId="1587"/>
    <cellStyle name="Standard 3 3" xfId="1588"/>
    <cellStyle name="Standard 38 2" xfId="4"/>
    <cellStyle name="Standard 4" xfId="1589"/>
    <cellStyle name="Standard 4 2" xfId="1590"/>
    <cellStyle name="Standard 4 3" xfId="1591"/>
    <cellStyle name="Standard 4 4" xfId="1592"/>
    <cellStyle name="Standard 4 4 2" xfId="1593"/>
    <cellStyle name="Standard 4 4 2 2" xfId="1594"/>
    <cellStyle name="Standard 4 4 3" xfId="1595"/>
    <cellStyle name="Standard 4 5" xfId="1596"/>
    <cellStyle name="Standard 4_Kopie von 2013_Business_Performance_Report_Segment Reporting February_work in progress_Knauer" xfId="1597"/>
    <cellStyle name="Standard 5" xfId="1598"/>
    <cellStyle name="Standard 5 2" xfId="1599"/>
    <cellStyle name="Standard 6" xfId="1600"/>
    <cellStyle name="Standard 7" xfId="1601"/>
    <cellStyle name="Standard 8" xfId="1602"/>
    <cellStyle name="Standard 9" xfId="1603"/>
    <cellStyle name="Standard 9 2" xfId="1604"/>
    <cellStyle name="Standard2" xfId="1605"/>
    <cellStyle name="Standard3" xfId="1606"/>
    <cellStyle name="Standard3 2" xfId="1607"/>
    <cellStyle name="Standard3 2 2" xfId="1608"/>
    <cellStyle name="Standard3 3" xfId="1609"/>
    <cellStyle name="Standard3 3 2" xfId="1610"/>
    <cellStyle name="Standard3 4" xfId="1611"/>
    <cellStyle name="Standard3 5" xfId="1612"/>
    <cellStyle name="Standard3_Kopie von 2013_Business_Performance_Report_Segment Reporting February_work in progress_Knauer" xfId="1613"/>
    <cellStyle name="Standard4" xfId="1614"/>
    <cellStyle name="Status Check" xfId="1615"/>
    <cellStyle name="Stil 1" xfId="1616"/>
    <cellStyle name="Stil 1 2" xfId="1617"/>
    <cellStyle name="Stil 1 2 2" xfId="1618"/>
    <cellStyle name="Stil 1 3" xfId="1619"/>
    <cellStyle name="Stil 1 3 2" xfId="1620"/>
    <cellStyle name="Stil 1 4" xfId="1621"/>
    <cellStyle name="Stil 1 5" xfId="1622"/>
    <cellStyle name="Stil 1_Kopie von 2013_Business_Performance_Report_Segment Reporting February_work in progress_Knauer" xfId="1623"/>
    <cellStyle name="Style 1" xfId="1624"/>
    <cellStyle name="Style 2" xfId="1625"/>
    <cellStyle name="STYLE1" xfId="1626"/>
    <cellStyle name="STYLE2" xfId="1627"/>
    <cellStyle name="SubTotal" xfId="1628"/>
    <cellStyle name="Subtotal Amounts row fill" xfId="1629"/>
    <cellStyle name="Subtotal Amounts row fill 2" xfId="1630"/>
    <cellStyle name="Subtotal head row fill" xfId="1631"/>
    <cellStyle name="Subtotal_amounts" xfId="1632"/>
    <cellStyle name="Summe" xfId="1633"/>
    <cellStyle name="test" xfId="1634"/>
    <cellStyle name="test a style" xfId="1635"/>
    <cellStyle name="TEUR-FORMAT" xfId="1636"/>
    <cellStyle name="TEUR-Format (gerundet)" xfId="1637"/>
    <cellStyle name="TEUR-FORMAT_Anlage RS Steuergruppe 2007" xfId="1638"/>
    <cellStyle name="Text" xfId="1639"/>
    <cellStyle name="Texto de advertencia" xfId="1640"/>
    <cellStyle name="Texto explicativo" xfId="1641"/>
    <cellStyle name="TGK_TOC_PAGE_COLUMN" xfId="1642"/>
    <cellStyle name="Titel" xfId="1643"/>
    <cellStyle name="Title" xfId="1644"/>
    <cellStyle name="Title 2" xfId="1645"/>
    <cellStyle name="Title_Restructuring File _ 3-07-13_scorecard" xfId="1646"/>
    <cellStyle name="Título" xfId="1647"/>
    <cellStyle name="Título 1" xfId="1648"/>
    <cellStyle name="Título 2" xfId="1649"/>
    <cellStyle name="Título 3" xfId="1650"/>
    <cellStyle name="Total" xfId="1651"/>
    <cellStyle name="Total 2" xfId="1652"/>
    <cellStyle name="Total 2 2" xfId="1653"/>
    <cellStyle name="Total_amounts" xfId="1654"/>
    <cellStyle name="TS-Format" xfId="1655"/>
    <cellStyle name="TS-Format (gerundet)" xfId="1656"/>
    <cellStyle name="Überschrift 1 2" xfId="1657"/>
    <cellStyle name="Überschrift 1 3" xfId="1658"/>
    <cellStyle name="Überschrift 1 4" xfId="1659"/>
    <cellStyle name="Überschrift 10" xfId="1660"/>
    <cellStyle name="Überschrift 11" xfId="1661"/>
    <cellStyle name="Überschrift 2 2" xfId="1662"/>
    <cellStyle name="Überschrift 2 3" xfId="1663"/>
    <cellStyle name="Überschrift 2 4" xfId="1664"/>
    <cellStyle name="Überschrift 3 2" xfId="1665"/>
    <cellStyle name="Überschrift 3 3" xfId="1666"/>
    <cellStyle name="Überschrift 3 4" xfId="1667"/>
    <cellStyle name="Überschrift 4 2" xfId="1668"/>
    <cellStyle name="Überschrift 4 3" xfId="1669"/>
    <cellStyle name="Überschrift 4 4" xfId="1670"/>
    <cellStyle name="Überschrift 5" xfId="1671"/>
    <cellStyle name="Überschrift 6" xfId="1672"/>
    <cellStyle name="Überschrift 7" xfId="1673"/>
    <cellStyle name="Überschrift 8" xfId="1674"/>
    <cellStyle name="Überschrift 9" xfId="1675"/>
    <cellStyle name="Udm" xfId="1676"/>
    <cellStyle name="Verknüpfte Zelle 2" xfId="1677"/>
    <cellStyle name="Verknüpfte Zelle 3" xfId="1678"/>
    <cellStyle name="Verknüpfte Zelle 4" xfId="1679"/>
    <cellStyle name="Verknüpfung %" xfId="1680"/>
    <cellStyle name="Verknüpfung Zahl" xfId="1681"/>
    <cellStyle name="Warnender Text 2" xfId="1682"/>
    <cellStyle name="Warnender Text 3" xfId="1683"/>
    <cellStyle name="Warnender Text 4" xfId="1684"/>
    <cellStyle name="Warning Text" xfId="1685"/>
    <cellStyle name="Warning Text 2" xfId="1686"/>
    <cellStyle name="White" xfId="1687"/>
    <cellStyle name="Work new book placeholder header underlined" xfId="1688"/>
    <cellStyle name="WPK" xfId="1689"/>
    <cellStyle name="Wrap_text" xfId="1690"/>
    <cellStyle name="Zelle überprüfen 2" xfId="1691"/>
    <cellStyle name="Zelle überprüfen 3" xfId="1692"/>
    <cellStyle name="Zelle überprüfen 4" xfId="1693"/>
    <cellStyle name="Zwischensumme" xfId="1694"/>
    <cellStyle name="Zwischenüberschrift" xfId="1695"/>
    <cellStyle name="ハイパーリンク_Executive Summary 2004.05 (JAPAN) Draft" xfId="1696"/>
    <cellStyle name="쉼표 [0]_Closing Listing - Inventory" xfId="1697"/>
    <cellStyle name="쉼표_Closing Listing - Inventory" xfId="1698"/>
    <cellStyle name="콤마 [0]_04.30계좌별" xfId="1699"/>
    <cellStyle name="콤마_04.30계좌별" xfId="1700"/>
    <cellStyle name="표준_04.30계좌별" xfId="1701"/>
    <cellStyle name="未定義" xfId="1702"/>
    <cellStyle name="桁区切り_Prepayment Analysis" xfId="1703"/>
    <cellStyle name="桁蟻唇Ｆ [0.00]_Sheet1" xfId="1704"/>
    <cellStyle name="桁蟻唇Ｆ_Sheet1" xfId="1705"/>
    <cellStyle name="標準_AFJ Sheet" xfId="1706"/>
    <cellStyle name="脱浦 [0.00]_Sheet1" xfId="1707"/>
    <cellStyle name="脱浦_Sheet1" xfId="1708"/>
  </cellStyles>
  <dxfs count="1055">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466725</xdr:colOff>
      <xdr:row>0</xdr:row>
      <xdr:rowOff>76200</xdr:rowOff>
    </xdr:from>
    <xdr:ext cx="839883" cy="415850"/>
    <xdr:pic>
      <xdr:nvPicPr>
        <xdr:cNvPr id="2" name="Grafik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725" y="76200"/>
          <a:ext cx="839883" cy="41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619125</xdr:colOff>
      <xdr:row>0</xdr:row>
      <xdr:rowOff>0</xdr:rowOff>
    </xdr:from>
    <xdr:ext cx="839883" cy="415850"/>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2925" y="0"/>
          <a:ext cx="839883" cy="4158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18</xdr:col>
      <xdr:colOff>133350</xdr:colOff>
      <xdr:row>0</xdr:row>
      <xdr:rowOff>0</xdr:rowOff>
    </xdr:from>
    <xdr:to>
      <xdr:col>19</xdr:col>
      <xdr:colOff>373158</xdr:colOff>
      <xdr:row>1</xdr:row>
      <xdr:rowOff>206300</xdr:rowOff>
    </xdr:to>
    <xdr:pic>
      <xdr:nvPicPr>
        <xdr:cNvPr id="2" name="Grafik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34725" y="0"/>
          <a:ext cx="687483" cy="415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247650</xdr:colOff>
      <xdr:row>0</xdr:row>
      <xdr:rowOff>0</xdr:rowOff>
    </xdr:from>
    <xdr:to>
      <xdr:col>20</xdr:col>
      <xdr:colOff>39783</xdr:colOff>
      <xdr:row>2</xdr:row>
      <xdr:rowOff>15800</xdr:rowOff>
    </xdr:to>
    <xdr:pic>
      <xdr:nvPicPr>
        <xdr:cNvPr id="2" name="Grafik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00" y="0"/>
          <a:ext cx="687483" cy="415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158750</xdr:colOff>
      <xdr:row>0</xdr:row>
      <xdr:rowOff>0</xdr:rowOff>
    </xdr:from>
    <xdr:to>
      <xdr:col>12</xdr:col>
      <xdr:colOff>398558</xdr:colOff>
      <xdr:row>2</xdr:row>
      <xdr:rowOff>15800</xdr:rowOff>
    </xdr:to>
    <xdr:pic>
      <xdr:nvPicPr>
        <xdr:cNvPr id="2" name="Grafik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5" y="0"/>
          <a:ext cx="684308" cy="412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190500</xdr:colOff>
      <xdr:row>0</xdr:row>
      <xdr:rowOff>0</xdr:rowOff>
    </xdr:from>
    <xdr:to>
      <xdr:col>19</xdr:col>
      <xdr:colOff>430308</xdr:colOff>
      <xdr:row>1</xdr:row>
      <xdr:rowOff>206300</xdr:rowOff>
    </xdr:to>
    <xdr:pic>
      <xdr:nvPicPr>
        <xdr:cNvPr id="2" name="Grafik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82575" y="0"/>
          <a:ext cx="687483" cy="415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152400</xdr:colOff>
      <xdr:row>0</xdr:row>
      <xdr:rowOff>0</xdr:rowOff>
    </xdr:from>
    <xdr:to>
      <xdr:col>12</xdr:col>
      <xdr:colOff>392208</xdr:colOff>
      <xdr:row>1</xdr:row>
      <xdr:rowOff>206300</xdr:rowOff>
    </xdr:to>
    <xdr:pic>
      <xdr:nvPicPr>
        <xdr:cNvPr id="2" name="Grafik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0"/>
          <a:ext cx="687483" cy="415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171450</xdr:colOff>
      <xdr:row>0</xdr:row>
      <xdr:rowOff>0</xdr:rowOff>
    </xdr:from>
    <xdr:to>
      <xdr:col>12</xdr:col>
      <xdr:colOff>401733</xdr:colOff>
      <xdr:row>1</xdr:row>
      <xdr:rowOff>206300</xdr:rowOff>
    </xdr:to>
    <xdr:pic>
      <xdr:nvPicPr>
        <xdr:cNvPr id="2" name="Grafik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0"/>
          <a:ext cx="687483" cy="415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4362450</xdr:colOff>
      <xdr:row>0</xdr:row>
      <xdr:rowOff>0</xdr:rowOff>
    </xdr:from>
    <xdr:to>
      <xdr:col>1</xdr:col>
      <xdr:colOff>5049933</xdr:colOff>
      <xdr:row>2</xdr:row>
      <xdr:rowOff>34850</xdr:rowOff>
    </xdr:to>
    <xdr:pic>
      <xdr:nvPicPr>
        <xdr:cNvPr id="2" name="Grafik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687483" cy="45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Normal="100" workbookViewId="0">
      <selection activeCell="J25" sqref="J25"/>
    </sheetView>
  </sheetViews>
  <sheetFormatPr baseColWidth="10" defaultRowHeight="15"/>
  <cols>
    <col min="1" max="1" width="12.85546875" customWidth="1"/>
  </cols>
  <sheetData>
    <row r="1" spans="1:6" ht="16.5">
      <c r="A1" s="2" t="s">
        <v>33</v>
      </c>
    </row>
    <row r="4" spans="1:6" ht="16.5">
      <c r="A4" s="109"/>
    </row>
    <row r="5" spans="1:6" ht="16.5">
      <c r="A5" s="108" t="s">
        <v>102</v>
      </c>
      <c r="F5" s="9" t="s">
        <v>107</v>
      </c>
    </row>
    <row r="6" spans="1:6" ht="16.5">
      <c r="A6" s="109"/>
    </row>
    <row r="7" spans="1:6" ht="16.5">
      <c r="A7" s="108" t="s">
        <v>29</v>
      </c>
    </row>
    <row r="8" spans="1:6">
      <c r="A8" s="110" t="s">
        <v>13</v>
      </c>
      <c r="F8" s="9" t="s">
        <v>103</v>
      </c>
    </row>
    <row r="9" spans="1:6">
      <c r="A9" s="110" t="s">
        <v>11</v>
      </c>
      <c r="F9" s="9" t="s">
        <v>103</v>
      </c>
    </row>
    <row r="10" spans="1:6">
      <c r="A10" s="110" t="s">
        <v>12</v>
      </c>
      <c r="F10" s="9" t="s">
        <v>103</v>
      </c>
    </row>
    <row r="11" spans="1:6">
      <c r="A11" s="110" t="s">
        <v>15</v>
      </c>
      <c r="F11" s="9" t="s">
        <v>103</v>
      </c>
    </row>
    <row r="12" spans="1:6" ht="16.5">
      <c r="A12" s="109"/>
      <c r="F12" s="8"/>
    </row>
    <row r="13" spans="1:6" ht="16.5">
      <c r="A13" s="108" t="s">
        <v>30</v>
      </c>
      <c r="F13" s="9" t="s">
        <v>104</v>
      </c>
    </row>
    <row r="14" spans="1:6" ht="16.5">
      <c r="A14" s="109"/>
      <c r="F14" s="9"/>
    </row>
    <row r="15" spans="1:6" ht="16.5">
      <c r="A15" s="108" t="s">
        <v>31</v>
      </c>
      <c r="F15" s="9" t="s">
        <v>105</v>
      </c>
    </row>
    <row r="16" spans="1:6" ht="16.5">
      <c r="A16" s="109"/>
      <c r="F16" s="9"/>
    </row>
    <row r="17" spans="1:7" ht="16.5">
      <c r="A17" s="108" t="s">
        <v>32</v>
      </c>
      <c r="F17" s="9" t="s">
        <v>106</v>
      </c>
    </row>
    <row r="18" spans="1:7" ht="16.5">
      <c r="A18" s="109"/>
      <c r="G18" s="9"/>
    </row>
    <row r="19" spans="1:7" ht="16.5">
      <c r="A19" s="108" t="s">
        <v>177</v>
      </c>
      <c r="F19" s="9" t="s">
        <v>184</v>
      </c>
    </row>
    <row r="20" spans="1:7" ht="16.5">
      <c r="A20" s="109"/>
      <c r="G20" s="9"/>
    </row>
    <row r="21" spans="1:7" ht="16.5">
      <c r="A21" s="108" t="s">
        <v>180</v>
      </c>
      <c r="F21" s="9" t="s">
        <v>197</v>
      </c>
    </row>
    <row r="22" spans="1:7" ht="16.5">
      <c r="A22" s="109"/>
      <c r="G22" s="9"/>
    </row>
    <row r="23" spans="1:7" ht="16.5">
      <c r="A23" s="108" t="s">
        <v>108</v>
      </c>
      <c r="F23" s="9" t="s">
        <v>175</v>
      </c>
      <c r="G23" s="9"/>
    </row>
    <row r="24" spans="1:7">
      <c r="G24" s="9"/>
    </row>
    <row r="25" spans="1:7" ht="16.5">
      <c r="A25" s="108" t="s">
        <v>118</v>
      </c>
      <c r="F25" s="9" t="s">
        <v>176</v>
      </c>
      <c r="G25" s="9"/>
    </row>
    <row r="34" spans="1:2">
      <c r="A34" s="4" t="s">
        <v>28</v>
      </c>
      <c r="B34" s="97">
        <f ca="1">TODAY()</f>
        <v>43675</v>
      </c>
    </row>
    <row r="36" spans="1:2">
      <c r="A36" s="4" t="s">
        <v>88</v>
      </c>
    </row>
    <row r="37" spans="1:2">
      <c r="A37" s="4" t="s">
        <v>116</v>
      </c>
    </row>
  </sheetData>
  <hyperlinks>
    <hyperlink ref="A5" location="'BG T01 (share)'!A1" display="Share &amp; stock market data"/>
    <hyperlink ref="A7" location="'BG T02 (Key financials)'!A1" display="Key Financial data &amp; ratios"/>
    <hyperlink ref="A13" location="'BG T03 (P&amp;L)'!A1" display="Income statement"/>
    <hyperlink ref="A15" location="'BG T04 (Balance Sheet)'!A1" display="Balance sheet"/>
    <hyperlink ref="A17" location="'BG T05 (Segments)'!A1" display="Segment view"/>
    <hyperlink ref="A23" location="'BG T08 (Definitions)'!A1" display="Definitions"/>
    <hyperlink ref="A25" location="'BG T09 (Disclaimer)'!A1" display="Disclaimer"/>
    <hyperlink ref="A19" location="'BG T06 (Geo split - Assets)'!A1" display="Geographical view - Assets"/>
    <hyperlink ref="A21" location="'BG T07 (Product split - Assets)'!A1" display="Product &amp; Portfolio view - Assets"/>
  </hyperlinks>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Normal="100" workbookViewId="0">
      <selection activeCell="A5" sqref="A5"/>
    </sheetView>
  </sheetViews>
  <sheetFormatPr baseColWidth="10" defaultRowHeight="15"/>
  <sheetData>
    <row r="1" spans="1:11" ht="17.25">
      <c r="A1" s="95" t="s">
        <v>118</v>
      </c>
      <c r="B1" s="96"/>
      <c r="C1" s="96"/>
      <c r="D1" s="96"/>
      <c r="E1" s="96"/>
      <c r="F1" s="96"/>
      <c r="G1" s="96"/>
      <c r="H1" s="116"/>
      <c r="I1" s="86"/>
      <c r="J1" s="86"/>
    </row>
    <row r="2" spans="1:11">
      <c r="A2" s="96"/>
      <c r="B2" s="96"/>
      <c r="C2" s="96"/>
      <c r="D2" s="96"/>
      <c r="E2" s="96"/>
      <c r="F2" s="96"/>
      <c r="G2" s="96"/>
      <c r="H2" s="116"/>
      <c r="I2" s="86"/>
      <c r="J2" s="86"/>
    </row>
    <row r="3" spans="1:11">
      <c r="A3" s="96"/>
      <c r="B3" s="96"/>
      <c r="C3" s="96"/>
      <c r="D3" s="96"/>
      <c r="E3" s="96"/>
      <c r="F3" s="96"/>
      <c r="G3" s="96"/>
      <c r="H3" s="116"/>
      <c r="I3" s="86"/>
      <c r="J3" s="86"/>
    </row>
    <row r="6" spans="1:11" ht="15" customHeight="1">
      <c r="A6" s="529" t="s">
        <v>196</v>
      </c>
      <c r="B6" s="529"/>
      <c r="C6" s="529"/>
      <c r="D6" s="529"/>
      <c r="E6" s="529"/>
      <c r="F6" s="529"/>
      <c r="G6" s="529"/>
      <c r="H6" s="529"/>
      <c r="I6" s="529"/>
      <c r="J6" s="529"/>
      <c r="K6" s="529"/>
    </row>
    <row r="7" spans="1:11">
      <c r="A7" s="529"/>
      <c r="B7" s="529"/>
      <c r="C7" s="529"/>
      <c r="D7" s="529"/>
      <c r="E7" s="529"/>
      <c r="F7" s="529"/>
      <c r="G7" s="529"/>
      <c r="H7" s="529"/>
      <c r="I7" s="529"/>
      <c r="J7" s="529"/>
      <c r="K7" s="529"/>
    </row>
    <row r="8" spans="1:11">
      <c r="A8" s="529"/>
      <c r="B8" s="529"/>
      <c r="C8" s="529"/>
      <c r="D8" s="529"/>
      <c r="E8" s="529"/>
      <c r="F8" s="529"/>
      <c r="G8" s="529"/>
      <c r="H8" s="529"/>
      <c r="I8" s="529"/>
      <c r="J8" s="529"/>
      <c r="K8" s="529"/>
    </row>
    <row r="9" spans="1:11">
      <c r="A9" s="529"/>
      <c r="B9" s="529"/>
      <c r="C9" s="529"/>
      <c r="D9" s="529"/>
      <c r="E9" s="529"/>
      <c r="F9" s="529"/>
      <c r="G9" s="529"/>
      <c r="H9" s="529"/>
      <c r="I9" s="529"/>
      <c r="J9" s="529"/>
      <c r="K9" s="529"/>
    </row>
    <row r="10" spans="1:11">
      <c r="A10" s="529"/>
      <c r="B10" s="529"/>
      <c r="C10" s="529"/>
      <c r="D10" s="529"/>
      <c r="E10" s="529"/>
      <c r="F10" s="529"/>
      <c r="G10" s="529"/>
      <c r="H10" s="529"/>
      <c r="I10" s="529"/>
      <c r="J10" s="529"/>
      <c r="K10" s="529"/>
    </row>
    <row r="11" spans="1:11">
      <c r="A11" s="529"/>
      <c r="B11" s="529"/>
      <c r="C11" s="529"/>
      <c r="D11" s="529"/>
      <c r="E11" s="529"/>
      <c r="F11" s="529"/>
      <c r="G11" s="529"/>
      <c r="H11" s="529"/>
      <c r="I11" s="529"/>
      <c r="J11" s="529"/>
      <c r="K11" s="529"/>
    </row>
    <row r="12" spans="1:11">
      <c r="A12" s="529"/>
      <c r="B12" s="529"/>
      <c r="C12" s="529"/>
      <c r="D12" s="529"/>
      <c r="E12" s="529"/>
      <c r="F12" s="529"/>
      <c r="G12" s="529"/>
      <c r="H12" s="529"/>
      <c r="I12" s="529"/>
      <c r="J12" s="529"/>
      <c r="K12" s="529"/>
    </row>
    <row r="13" spans="1:11">
      <c r="A13" s="529"/>
      <c r="B13" s="529"/>
      <c r="C13" s="529"/>
      <c r="D13" s="529"/>
      <c r="E13" s="529"/>
      <c r="F13" s="529"/>
      <c r="G13" s="529"/>
      <c r="H13" s="529"/>
      <c r="I13" s="529"/>
      <c r="J13" s="529"/>
      <c r="K13" s="529"/>
    </row>
    <row r="14" spans="1:11">
      <c r="A14" s="529"/>
      <c r="B14" s="529"/>
      <c r="C14" s="529"/>
      <c r="D14" s="529"/>
      <c r="E14" s="529"/>
      <c r="F14" s="529"/>
      <c r="G14" s="529"/>
      <c r="H14" s="529"/>
      <c r="I14" s="529"/>
      <c r="J14" s="529"/>
      <c r="K14" s="529"/>
    </row>
    <row r="15" spans="1:11">
      <c r="A15" s="529"/>
      <c r="B15" s="529"/>
      <c r="C15" s="529"/>
      <c r="D15" s="529"/>
      <c r="E15" s="529"/>
      <c r="F15" s="529"/>
      <c r="G15" s="529"/>
      <c r="H15" s="529"/>
      <c r="I15" s="529"/>
      <c r="J15" s="529"/>
      <c r="K15" s="529"/>
    </row>
    <row r="16" spans="1:11">
      <c r="A16" s="529"/>
      <c r="B16" s="529"/>
      <c r="C16" s="529"/>
      <c r="D16" s="529"/>
      <c r="E16" s="529"/>
      <c r="F16" s="529"/>
      <c r="G16" s="529"/>
      <c r="H16" s="529"/>
      <c r="I16" s="529"/>
      <c r="J16" s="529"/>
      <c r="K16" s="529"/>
    </row>
    <row r="17" spans="1:11">
      <c r="A17" s="529"/>
      <c r="B17" s="529"/>
      <c r="C17" s="529"/>
      <c r="D17" s="529"/>
      <c r="E17" s="529"/>
      <c r="F17" s="529"/>
      <c r="G17" s="529"/>
      <c r="H17" s="529"/>
      <c r="I17" s="529"/>
      <c r="J17" s="529"/>
      <c r="K17" s="529"/>
    </row>
    <row r="18" spans="1:11">
      <c r="A18" s="529"/>
      <c r="B18" s="529"/>
      <c r="C18" s="529"/>
      <c r="D18" s="529"/>
      <c r="E18" s="529"/>
      <c r="F18" s="529"/>
      <c r="G18" s="529"/>
      <c r="H18" s="529"/>
      <c r="I18" s="529"/>
      <c r="J18" s="529"/>
      <c r="K18" s="529"/>
    </row>
    <row r="19" spans="1:11">
      <c r="A19" s="529"/>
      <c r="B19" s="529"/>
      <c r="C19" s="529"/>
      <c r="D19" s="529"/>
      <c r="E19" s="529"/>
      <c r="F19" s="529"/>
      <c r="G19" s="529"/>
      <c r="H19" s="529"/>
      <c r="I19" s="529"/>
      <c r="J19" s="529"/>
      <c r="K19" s="529"/>
    </row>
  </sheetData>
  <mergeCells count="1">
    <mergeCell ref="A6:K19"/>
  </mergeCells>
  <pageMargins left="0.19685039370078741" right="0.15748031496062992" top="0.19685039370078741" bottom="0.19685039370078741" header="0.11811023622047245" footer="0.11811023622047245"/>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opLeftCell="E19" workbookViewId="0">
      <selection activeCell="H20" sqref="H20"/>
    </sheetView>
  </sheetViews>
  <sheetFormatPr baseColWidth="10" defaultRowHeight="15"/>
  <cols>
    <col min="1" max="1" width="24.7109375" bestFit="1" customWidth="1"/>
    <col min="2" max="2" width="12" customWidth="1"/>
  </cols>
  <sheetData>
    <row r="1" spans="1:21" ht="15.75" thickBot="1"/>
    <row r="2" spans="1:21" ht="15.75" thickTop="1">
      <c r="A2" s="231" t="s">
        <v>2</v>
      </c>
      <c r="B2" s="530">
        <v>2016</v>
      </c>
      <c r="C2" s="514"/>
      <c r="D2" s="514"/>
      <c r="E2" s="528"/>
      <c r="F2" s="131"/>
      <c r="G2" s="530">
        <v>2017</v>
      </c>
      <c r="H2" s="514"/>
      <c r="I2" s="514"/>
      <c r="J2" s="528"/>
      <c r="K2" s="131"/>
      <c r="L2" s="530">
        <v>2018</v>
      </c>
      <c r="M2" s="514"/>
      <c r="N2" s="514"/>
      <c r="O2" s="528"/>
      <c r="Q2" s="223">
        <v>2019</v>
      </c>
      <c r="R2" s="131"/>
      <c r="S2" s="201">
        <v>2016</v>
      </c>
      <c r="T2" s="198">
        <v>2017</v>
      </c>
      <c r="U2" s="198">
        <v>2018</v>
      </c>
    </row>
    <row r="3" spans="1:21">
      <c r="B3" s="39" t="s">
        <v>74</v>
      </c>
      <c r="C3" s="40" t="s">
        <v>75</v>
      </c>
      <c r="D3" s="41" t="s">
        <v>76</v>
      </c>
      <c r="E3" s="141" t="s">
        <v>77</v>
      </c>
      <c r="F3" s="132"/>
      <c r="G3" s="39" t="s">
        <v>74</v>
      </c>
      <c r="H3" s="40" t="s">
        <v>75</v>
      </c>
      <c r="I3" s="41" t="s">
        <v>76</v>
      </c>
      <c r="J3" s="141" t="s">
        <v>77</v>
      </c>
      <c r="K3" s="132"/>
      <c r="L3" s="39" t="s">
        <v>74</v>
      </c>
      <c r="M3" s="40" t="s">
        <v>75</v>
      </c>
      <c r="N3" s="41" t="s">
        <v>76</v>
      </c>
      <c r="O3" s="141" t="s">
        <v>77</v>
      </c>
      <c r="Q3" s="103" t="s">
        <v>74</v>
      </c>
      <c r="R3" s="132"/>
      <c r="S3" s="103" t="s">
        <v>120</v>
      </c>
      <c r="T3" s="41" t="s">
        <v>120</v>
      </c>
      <c r="U3" s="41" t="s">
        <v>120</v>
      </c>
    </row>
    <row r="4" spans="1:21">
      <c r="A4" t="s">
        <v>148</v>
      </c>
    </row>
    <row r="5" spans="1:21">
      <c r="A5" t="s">
        <v>165</v>
      </c>
      <c r="B5" t="e">
        <f>+#REF!</f>
        <v>#REF!</v>
      </c>
      <c r="C5" t="e">
        <f>+#REF!</f>
        <v>#REF!</v>
      </c>
      <c r="D5" t="e">
        <f>+#REF!</f>
        <v>#REF!</v>
      </c>
      <c r="E5" t="e">
        <f>+#REF!</f>
        <v>#REF!</v>
      </c>
      <c r="G5" t="e">
        <f>+#REF!</f>
        <v>#REF!</v>
      </c>
      <c r="H5" t="e">
        <f>+#REF!</f>
        <v>#REF!</v>
      </c>
      <c r="I5" t="e">
        <f>+#REF!</f>
        <v>#REF!</v>
      </c>
      <c r="J5" t="e">
        <f>+#REF!</f>
        <v>#REF!</v>
      </c>
      <c r="L5" t="e">
        <f>+#REF!</f>
        <v>#REF!</v>
      </c>
      <c r="M5" t="e">
        <f>+#REF!</f>
        <v>#REF!</v>
      </c>
      <c r="N5" t="e">
        <f>+#REF!</f>
        <v>#REF!</v>
      </c>
      <c r="O5" t="e">
        <f>+#REF!</f>
        <v>#REF!</v>
      </c>
      <c r="Q5" t="e">
        <f>+#REF!</f>
        <v>#REF!</v>
      </c>
      <c r="S5" t="e">
        <f>+#REF!</f>
        <v>#REF!</v>
      </c>
      <c r="T5" t="e">
        <f>+#REF!</f>
        <v>#REF!</v>
      </c>
      <c r="U5" t="e">
        <f>+#REF!</f>
        <v>#REF!</v>
      </c>
    </row>
    <row r="6" spans="1:21">
      <c r="A6" t="s">
        <v>157</v>
      </c>
      <c r="B6" t="e">
        <f>+'BG T05 (Segments)'!#REF!</f>
        <v>#REF!</v>
      </c>
      <c r="C6" t="e">
        <f>+'BG T05 (Segments)'!#REF!</f>
        <v>#REF!</v>
      </c>
      <c r="D6" t="e">
        <f>+'BG T05 (Segments)'!#REF!</f>
        <v>#REF!</v>
      </c>
      <c r="E6" t="e">
        <f>+'BG T05 (Segments)'!#REF!</f>
        <v>#REF!</v>
      </c>
      <c r="G6">
        <f>+'BG T05 (Segments)'!B10</f>
        <v>173</v>
      </c>
      <c r="H6">
        <f>+'BG T05 (Segments)'!C10</f>
        <v>188.2</v>
      </c>
      <c r="I6">
        <f>+'BG T05 (Segments)'!D10</f>
        <v>174.6</v>
      </c>
      <c r="J6">
        <f>+'BG T05 (Segments)'!E10</f>
        <v>190.5</v>
      </c>
      <c r="L6">
        <f>+'BG T05 (Segments)'!G10</f>
        <v>205.2</v>
      </c>
      <c r="M6">
        <f>+'BG T05 (Segments)'!H10</f>
        <v>202.1</v>
      </c>
      <c r="N6">
        <f>+'BG T05 (Segments)'!I10</f>
        <v>199.4</v>
      </c>
      <c r="O6">
        <f>+'BG T05 (Segments)'!J10</f>
        <v>204.7</v>
      </c>
      <c r="Q6">
        <f>+'BG T05 (Segments)'!L10</f>
        <v>208.5</v>
      </c>
      <c r="S6" t="e">
        <f>+'BG T05 (Segments)'!#REF!</f>
        <v>#REF!</v>
      </c>
      <c r="T6">
        <f>+'BG T05 (Segments)'!S10</f>
        <v>726.3</v>
      </c>
      <c r="U6">
        <f>+'BG T05 (Segments)'!T10</f>
        <v>811.5</v>
      </c>
    </row>
    <row r="7" spans="1:21">
      <c r="A7" t="s">
        <v>158</v>
      </c>
      <c r="B7" s="203" t="e">
        <f>+B5-B6</f>
        <v>#REF!</v>
      </c>
      <c r="C7" s="203" t="e">
        <f>+C5-C6</f>
        <v>#REF!</v>
      </c>
      <c r="D7" s="203" t="e">
        <f>+D5-D6</f>
        <v>#REF!</v>
      </c>
      <c r="E7" s="203" t="e">
        <f>+E5-E6</f>
        <v>#REF!</v>
      </c>
      <c r="G7" s="203" t="e">
        <f>+G5-G6</f>
        <v>#REF!</v>
      </c>
      <c r="H7" s="203" t="e">
        <f>+H5-H6</f>
        <v>#REF!</v>
      </c>
      <c r="I7" s="203" t="e">
        <f>+I5-I6</f>
        <v>#REF!</v>
      </c>
      <c r="J7" s="203" t="e">
        <f>+J5-J6</f>
        <v>#REF!</v>
      </c>
      <c r="L7" s="203" t="e">
        <f>+L5-L6</f>
        <v>#REF!</v>
      </c>
      <c r="M7" s="203" t="e">
        <f>+M5-M6</f>
        <v>#REF!</v>
      </c>
      <c r="N7" s="203" t="e">
        <f>+N5-N6</f>
        <v>#REF!</v>
      </c>
      <c r="O7" s="203" t="e">
        <f>+O5-O6</f>
        <v>#REF!</v>
      </c>
      <c r="Q7" s="203" t="e">
        <f>+Q5-Q6</f>
        <v>#REF!</v>
      </c>
      <c r="S7" s="203" t="e">
        <f>+S5-S6</f>
        <v>#REF!</v>
      </c>
      <c r="T7" s="203" t="e">
        <f>+T5-T6</f>
        <v>#REF!</v>
      </c>
      <c r="U7" s="203" t="e">
        <f>+U5-U6</f>
        <v>#REF!</v>
      </c>
    </row>
    <row r="9" spans="1:21">
      <c r="A9" t="s">
        <v>154</v>
      </c>
    </row>
    <row r="10" spans="1:21">
      <c r="A10" t="s">
        <v>165</v>
      </c>
      <c r="B10" t="e">
        <f>+#REF!</f>
        <v>#REF!</v>
      </c>
      <c r="C10" t="e">
        <f>+#REF!</f>
        <v>#REF!</v>
      </c>
      <c r="D10" t="e">
        <f>+#REF!</f>
        <v>#REF!</v>
      </c>
      <c r="E10" t="e">
        <f>+#REF!</f>
        <v>#REF!</v>
      </c>
      <c r="G10" t="e">
        <f>+#REF!</f>
        <v>#REF!</v>
      </c>
      <c r="H10" t="e">
        <f>+#REF!</f>
        <v>#REF!</v>
      </c>
      <c r="I10" t="e">
        <f>+#REF!</f>
        <v>#REF!</v>
      </c>
      <c r="J10" t="e">
        <f>+#REF!</f>
        <v>#REF!</v>
      </c>
      <c r="L10" t="e">
        <f>+#REF!</f>
        <v>#REF!</v>
      </c>
      <c r="M10" t="e">
        <f>+#REF!</f>
        <v>#REF!</v>
      </c>
      <c r="N10" t="e">
        <f>+#REF!</f>
        <v>#REF!</v>
      </c>
      <c r="O10" t="e">
        <f>+#REF!</f>
        <v>#REF!</v>
      </c>
      <c r="Q10" t="e">
        <f>+#REF!</f>
        <v>#REF!</v>
      </c>
      <c r="S10" t="e">
        <f>+#REF!</f>
        <v>#REF!</v>
      </c>
      <c r="T10" t="e">
        <f>+#REF!</f>
        <v>#REF!</v>
      </c>
      <c r="U10" t="e">
        <f>+#REF!</f>
        <v>#REF!</v>
      </c>
    </row>
    <row r="11" spans="1:21">
      <c r="A11" t="s">
        <v>157</v>
      </c>
      <c r="B11" t="e">
        <f>+'BG T05 (Segments)'!#REF!</f>
        <v>#REF!</v>
      </c>
      <c r="C11" t="e">
        <f>+'BG T05 (Segments)'!#REF!</f>
        <v>#REF!</v>
      </c>
      <c r="D11" t="e">
        <f>+'BG T05 (Segments)'!#REF!</f>
        <v>#REF!</v>
      </c>
      <c r="E11" t="e">
        <f>+'BG T05 (Segments)'!#REF!</f>
        <v>#REF!</v>
      </c>
      <c r="G11">
        <f>+'BG T05 (Segments)'!B43</f>
        <v>65.400000000000006</v>
      </c>
      <c r="H11">
        <f>+'BG T05 (Segments)'!C43</f>
        <v>54.2</v>
      </c>
      <c r="I11">
        <f>+'BG T05 (Segments)'!D43</f>
        <v>65.099999999999994</v>
      </c>
      <c r="J11">
        <f>+'BG T05 (Segments)'!E43</f>
        <v>64.599999999999994</v>
      </c>
      <c r="L11">
        <f>+'BG T05 (Segments)'!G43</f>
        <v>77.699999999999989</v>
      </c>
      <c r="M11">
        <f>+'BG T05 (Segments)'!H43</f>
        <v>71.7</v>
      </c>
      <c r="N11">
        <f>+'BG T05 (Segments)'!I43</f>
        <v>73.5</v>
      </c>
      <c r="O11">
        <f>+'BG T05 (Segments)'!J43</f>
        <v>76.2</v>
      </c>
      <c r="Q11">
        <f>+'BG T05 (Segments)'!L43</f>
        <v>76.3</v>
      </c>
      <c r="S11" t="e">
        <f>+'BG T05 (Segments)'!#REF!</f>
        <v>#REF!</v>
      </c>
      <c r="T11">
        <f>+'BG T05 (Segments)'!S43</f>
        <v>249.2</v>
      </c>
      <c r="U11">
        <f>+'BG T05 (Segments)'!T43</f>
        <v>299</v>
      </c>
    </row>
    <row r="12" spans="1:21">
      <c r="A12" t="s">
        <v>158</v>
      </c>
      <c r="B12" s="203" t="e">
        <f>+B10-B11</f>
        <v>#REF!</v>
      </c>
      <c r="C12" s="203" t="e">
        <f>+C10-C11</f>
        <v>#REF!</v>
      </c>
      <c r="D12" s="203" t="e">
        <f>+D10-D11</f>
        <v>#REF!</v>
      </c>
      <c r="E12" s="203" t="e">
        <f>+E10-E11</f>
        <v>#REF!</v>
      </c>
      <c r="G12" s="203" t="e">
        <f>+G10-G11</f>
        <v>#REF!</v>
      </c>
      <c r="H12" s="203" t="e">
        <f>+H10-H11</f>
        <v>#REF!</v>
      </c>
      <c r="I12" s="203" t="e">
        <f>+I10-I11</f>
        <v>#REF!</v>
      </c>
      <c r="J12" s="203" t="e">
        <f>+J10-J11</f>
        <v>#REF!</v>
      </c>
      <c r="L12" s="203" t="e">
        <f>+L10-L11</f>
        <v>#REF!</v>
      </c>
      <c r="M12" s="203" t="e">
        <f>+M10-M11</f>
        <v>#REF!</v>
      </c>
      <c r="N12" s="203" t="e">
        <f>+N10-N11</f>
        <v>#REF!</v>
      </c>
      <c r="O12" s="203" t="e">
        <f>+O10-O11</f>
        <v>#REF!</v>
      </c>
      <c r="Q12" s="203" t="e">
        <f>+Q10-Q11</f>
        <v>#REF!</v>
      </c>
      <c r="S12" s="203" t="e">
        <f>+S10-S11</f>
        <v>#REF!</v>
      </c>
      <c r="T12" s="203" t="e">
        <f>+T10-T11</f>
        <v>#REF!</v>
      </c>
      <c r="U12" s="203" t="e">
        <f>+U10-U11</f>
        <v>#REF!</v>
      </c>
    </row>
    <row r="14" spans="1:21">
      <c r="A14" t="s">
        <v>150</v>
      </c>
    </row>
    <row r="15" spans="1:21">
      <c r="A15" t="s">
        <v>165</v>
      </c>
      <c r="B15" t="e">
        <f>+#REF!</f>
        <v>#REF!</v>
      </c>
      <c r="C15" t="e">
        <f>+#REF!</f>
        <v>#REF!</v>
      </c>
      <c r="D15" t="e">
        <f>+#REF!</f>
        <v>#REF!</v>
      </c>
      <c r="E15" t="e">
        <f>+#REF!</f>
        <v>#REF!</v>
      </c>
      <c r="G15" t="e">
        <f>+#REF!</f>
        <v>#REF!</v>
      </c>
      <c r="H15" t="e">
        <f>+#REF!</f>
        <v>#REF!</v>
      </c>
      <c r="I15" t="e">
        <f>+#REF!</f>
        <v>#REF!</v>
      </c>
      <c r="J15" t="e">
        <f>+#REF!</f>
        <v>#REF!</v>
      </c>
      <c r="L15" t="e">
        <f>+#REF!</f>
        <v>#REF!</v>
      </c>
      <c r="M15" t="e">
        <f>+#REF!</f>
        <v>#REF!</v>
      </c>
      <c r="N15" s="202" t="e">
        <f>+#REF!</f>
        <v>#REF!</v>
      </c>
      <c r="O15" t="e">
        <f>+#REF!</f>
        <v>#REF!</v>
      </c>
      <c r="Q15" t="e">
        <f>+#REF!</f>
        <v>#REF!</v>
      </c>
      <c r="S15" t="e">
        <f>+#REF!</f>
        <v>#REF!</v>
      </c>
      <c r="T15" t="e">
        <f>+#REF!</f>
        <v>#REF!</v>
      </c>
      <c r="U15" t="e">
        <f>+#REF!</f>
        <v>#REF!</v>
      </c>
    </row>
    <row r="16" spans="1:21">
      <c r="A16" t="s">
        <v>157</v>
      </c>
      <c r="B16" t="e">
        <f>+'BG T05 (Segments)'!#REF!</f>
        <v>#REF!</v>
      </c>
      <c r="C16" t="e">
        <f>+'BG T05 (Segments)'!#REF!</f>
        <v>#REF!</v>
      </c>
      <c r="D16" t="e">
        <f>+'BG T05 (Segments)'!#REF!</f>
        <v>#REF!</v>
      </c>
      <c r="E16" t="e">
        <f>+'BG T05 (Segments)'!#REF!</f>
        <v>#REF!</v>
      </c>
      <c r="G16">
        <f>+'BG T05 (Segments)'!B77</f>
        <v>12.6</v>
      </c>
      <c r="H16">
        <f>+'BG T05 (Segments)'!C77</f>
        <v>12.3</v>
      </c>
      <c r="I16">
        <f>+'BG T05 (Segments)'!D77</f>
        <v>12.4</v>
      </c>
      <c r="J16">
        <f>+'BG T05 (Segments)'!E77</f>
        <v>12.1</v>
      </c>
      <c r="L16">
        <f>+'BG T05 (Segments)'!G77</f>
        <v>11.6</v>
      </c>
      <c r="M16">
        <f>+'BG T05 (Segments)'!H77</f>
        <v>12.3</v>
      </c>
      <c r="N16">
        <f>+'BG T05 (Segments)'!I77</f>
        <v>12</v>
      </c>
      <c r="O16">
        <f>+'BG T05 (Segments)'!J77</f>
        <v>12.9</v>
      </c>
      <c r="Q16">
        <f>+'BG T05 (Segments)'!L77</f>
        <v>11.8</v>
      </c>
      <c r="S16" t="e">
        <f>+'BG T05 (Segments)'!#REF!</f>
        <v>#REF!</v>
      </c>
      <c r="T16">
        <f>+'BG T05 (Segments)'!S77</f>
        <v>49.4</v>
      </c>
      <c r="U16">
        <f>+'BG T05 (Segments)'!T77</f>
        <v>48.7</v>
      </c>
    </row>
    <row r="17" spans="1:21">
      <c r="A17" t="s">
        <v>158</v>
      </c>
      <c r="B17" s="203" t="e">
        <f>+B15-B16</f>
        <v>#REF!</v>
      </c>
      <c r="C17" s="203" t="e">
        <f>+C15-C16</f>
        <v>#REF!</v>
      </c>
      <c r="D17" s="203" t="e">
        <f>+D15-D16</f>
        <v>#REF!</v>
      </c>
      <c r="E17" s="203" t="e">
        <f>+E15-E16</f>
        <v>#REF!</v>
      </c>
      <c r="G17" s="203" t="e">
        <f>+G15-G16</f>
        <v>#REF!</v>
      </c>
      <c r="H17" s="203" t="e">
        <f>+H15-H16</f>
        <v>#REF!</v>
      </c>
      <c r="I17" s="203" t="e">
        <f>+I15-I16</f>
        <v>#REF!</v>
      </c>
      <c r="J17" s="203" t="e">
        <f>+J15-J16</f>
        <v>#REF!</v>
      </c>
      <c r="L17" s="203" t="e">
        <f>+L15-L16</f>
        <v>#REF!</v>
      </c>
      <c r="M17" s="203" t="e">
        <f>+M15-M16</f>
        <v>#REF!</v>
      </c>
      <c r="N17" s="203" t="e">
        <f>+N15-N16</f>
        <v>#REF!</v>
      </c>
      <c r="O17" s="203" t="e">
        <f>+O15-O16</f>
        <v>#REF!</v>
      </c>
      <c r="Q17" s="203" t="e">
        <f>+Q15-Q16</f>
        <v>#REF!</v>
      </c>
      <c r="S17" s="203" t="e">
        <f>+S15-S16</f>
        <v>#REF!</v>
      </c>
      <c r="T17" s="203" t="e">
        <f>+T15-T16</f>
        <v>#REF!</v>
      </c>
      <c r="U17" s="203" t="e">
        <f>+U15-U16</f>
        <v>#REF!</v>
      </c>
    </row>
    <row r="19" spans="1:21">
      <c r="A19" t="s">
        <v>87</v>
      </c>
    </row>
    <row r="20" spans="1:21">
      <c r="A20" t="s">
        <v>165</v>
      </c>
      <c r="B20" t="e">
        <f>+#REF!</f>
        <v>#REF!</v>
      </c>
      <c r="C20" t="e">
        <f>+#REF!</f>
        <v>#REF!</v>
      </c>
      <c r="D20" t="e">
        <f>+#REF!</f>
        <v>#REF!</v>
      </c>
      <c r="E20" t="e">
        <f>+#REF!</f>
        <v>#REF!</v>
      </c>
      <c r="G20" t="e">
        <f>+#REF!</f>
        <v>#REF!</v>
      </c>
      <c r="H20" t="e">
        <f>+#REF!</f>
        <v>#REF!</v>
      </c>
      <c r="I20" t="e">
        <f>+#REF!</f>
        <v>#REF!</v>
      </c>
      <c r="J20" t="e">
        <f>+#REF!</f>
        <v>#REF!</v>
      </c>
      <c r="L20" t="e">
        <f>+#REF!</f>
        <v>#REF!</v>
      </c>
      <c r="M20" t="e">
        <f>+#REF!</f>
        <v>#REF!</v>
      </c>
      <c r="N20" t="e">
        <f>+#REF!</f>
        <v>#REF!</v>
      </c>
      <c r="O20" t="e">
        <f>+#REF!</f>
        <v>#REF!</v>
      </c>
      <c r="Q20" t="e">
        <f>+#REF!</f>
        <v>#REF!</v>
      </c>
      <c r="S20" t="e">
        <f>+#REF!</f>
        <v>#REF!</v>
      </c>
      <c r="T20" t="e">
        <f>+#REF!</f>
        <v>#REF!</v>
      </c>
      <c r="U20" t="e">
        <f>+#REF!</f>
        <v>#REF!</v>
      </c>
    </row>
    <row r="21" spans="1:21">
      <c r="A21" t="s">
        <v>157</v>
      </c>
      <c r="B21" t="e">
        <f>+'BG T05 (Segments)'!#REF!</f>
        <v>#REF!</v>
      </c>
      <c r="C21" t="e">
        <f>+'BG T05 (Segments)'!#REF!</f>
        <v>#REF!</v>
      </c>
      <c r="D21" t="e">
        <f>+'BG T05 (Segments)'!#REF!</f>
        <v>#REF!</v>
      </c>
      <c r="E21" t="e">
        <f>+'BG T05 (Segments)'!#REF!</f>
        <v>#REF!</v>
      </c>
      <c r="G21">
        <f>+'BG T05 (Segments)'!B109</f>
        <v>-5</v>
      </c>
      <c r="H21">
        <f>+'BG T05 (Segments)'!C109</f>
        <v>-0.5</v>
      </c>
      <c r="I21">
        <f>+'BG T05 (Segments)'!D109</f>
        <v>-11.3</v>
      </c>
      <c r="J21">
        <f>+'BG T05 (Segments)'!E109</f>
        <v>2.1</v>
      </c>
      <c r="L21">
        <f>+'BG T05 (Segments)'!G109</f>
        <v>-12</v>
      </c>
      <c r="M21">
        <f>+'BG T05 (Segments)'!H109</f>
        <v>-11.5</v>
      </c>
      <c r="N21">
        <f>+'BG T05 (Segments)'!I109</f>
        <v>-5.3</v>
      </c>
      <c r="O21">
        <f>+'BG T05 (Segments)'!J109</f>
        <v>-7.3</v>
      </c>
      <c r="Q21">
        <f>+'BG T05 (Segments)'!L109</f>
        <v>-9.5</v>
      </c>
      <c r="S21" t="e">
        <f>+'BG T05 (Segments)'!#REF!</f>
        <v>#REF!</v>
      </c>
      <c r="T21">
        <f>+'BG T05 (Segments)'!S109</f>
        <v>-14.9</v>
      </c>
      <c r="U21">
        <f>+'BG T05 (Segments)'!T109</f>
        <v>-35.9</v>
      </c>
    </row>
    <row r="22" spans="1:21">
      <c r="A22" t="s">
        <v>158</v>
      </c>
      <c r="B22" s="203" t="e">
        <f>+B20-B21</f>
        <v>#REF!</v>
      </c>
      <c r="C22" s="203" t="e">
        <f>+C20-C21</f>
        <v>#REF!</v>
      </c>
      <c r="D22" s="203" t="e">
        <f>+D20-D21</f>
        <v>#REF!</v>
      </c>
      <c r="E22" s="203" t="e">
        <f>+E20-E21</f>
        <v>#REF!</v>
      </c>
      <c r="G22" s="203" t="e">
        <f>+G20-G21</f>
        <v>#REF!</v>
      </c>
      <c r="H22" s="203" t="e">
        <f>+H20-H21</f>
        <v>#REF!</v>
      </c>
      <c r="I22" s="203" t="e">
        <f>+I20-I21</f>
        <v>#REF!</v>
      </c>
      <c r="J22" s="203" t="e">
        <f>+J20-J21</f>
        <v>#REF!</v>
      </c>
      <c r="L22" s="203" t="e">
        <f>+L20-L21</f>
        <v>#REF!</v>
      </c>
      <c r="M22" s="203" t="e">
        <f>+M20-M21</f>
        <v>#REF!</v>
      </c>
      <c r="N22" s="203" t="e">
        <f>+N20-N21</f>
        <v>#REF!</v>
      </c>
      <c r="O22" s="203" t="e">
        <f>+O20-O21</f>
        <v>#REF!</v>
      </c>
      <c r="Q22" s="203" t="e">
        <f>+Q20-Q21</f>
        <v>#REF!</v>
      </c>
      <c r="S22" s="203" t="e">
        <f>+S20-S21</f>
        <v>#REF!</v>
      </c>
      <c r="T22" s="203" t="e">
        <f>+T20-T21</f>
        <v>#REF!</v>
      </c>
      <c r="U22" s="203" t="e">
        <f>+U20-U21</f>
        <v>#REF!</v>
      </c>
    </row>
    <row r="24" spans="1:21">
      <c r="A24" t="s">
        <v>155</v>
      </c>
    </row>
    <row r="25" spans="1:21">
      <c r="A25" t="s">
        <v>165</v>
      </c>
      <c r="B25" t="e">
        <f>+#REF!</f>
        <v>#REF!</v>
      </c>
      <c r="C25" t="e">
        <f>+#REF!</f>
        <v>#REF!</v>
      </c>
      <c r="D25" t="e">
        <f>+#REF!</f>
        <v>#REF!</v>
      </c>
      <c r="E25" t="e">
        <f>+#REF!</f>
        <v>#REF!</v>
      </c>
      <c r="G25" t="e">
        <f>+#REF!</f>
        <v>#REF!</v>
      </c>
      <c r="H25" t="e">
        <f>+#REF!</f>
        <v>#REF!</v>
      </c>
      <c r="I25" t="e">
        <f>+#REF!</f>
        <v>#REF!</v>
      </c>
      <c r="J25" t="e">
        <f>+#REF!</f>
        <v>#REF!</v>
      </c>
      <c r="L25" t="e">
        <f>+#REF!</f>
        <v>#REF!</v>
      </c>
      <c r="M25" t="e">
        <f>+#REF!</f>
        <v>#REF!</v>
      </c>
      <c r="N25" t="e">
        <f>+#REF!</f>
        <v>#REF!</v>
      </c>
      <c r="O25" t="e">
        <f>+#REF!</f>
        <v>#REF!</v>
      </c>
      <c r="Q25" t="e">
        <f>+#REF!</f>
        <v>#REF!</v>
      </c>
      <c r="S25" t="e">
        <f>+#REF!</f>
        <v>#REF!</v>
      </c>
      <c r="T25" s="202" t="e">
        <f>+#REF!</f>
        <v>#REF!</v>
      </c>
      <c r="U25" t="e">
        <f>+#REF!</f>
        <v>#REF!</v>
      </c>
    </row>
    <row r="26" spans="1:21">
      <c r="A26" t="s">
        <v>159</v>
      </c>
      <c r="B26" t="e">
        <f>+'BG T03 (P&amp;L)'!#REF!</f>
        <v>#REF!</v>
      </c>
      <c r="C26" t="e">
        <f>+'BG T03 (P&amp;L)'!#REF!</f>
        <v>#REF!</v>
      </c>
      <c r="D26" t="e">
        <f>+'BG T03 (P&amp;L)'!#REF!</f>
        <v>#REF!</v>
      </c>
      <c r="E26" t="e">
        <f>+'BG T03 (P&amp;L)'!#REF!</f>
        <v>#REF!</v>
      </c>
      <c r="G26">
        <f>+'BG T03 (P&amp;L)'!B13</f>
        <v>246</v>
      </c>
      <c r="H26">
        <f>+'BG T03 (P&amp;L)'!C13</f>
        <v>254.2</v>
      </c>
      <c r="I26">
        <f>+'BG T03 (P&amp;L)'!D13</f>
        <v>240.79999999999998</v>
      </c>
      <c r="J26">
        <f>+'BG T03 (P&amp;L)'!E13</f>
        <v>269.3</v>
      </c>
      <c r="L26">
        <f>+'BG T03 (P&amp;L)'!G13</f>
        <v>282.5</v>
      </c>
      <c r="M26">
        <f>+'BG T03 (P&amp;L)'!H13</f>
        <v>274.59999999999997</v>
      </c>
      <c r="N26">
        <f>+'BG T03 (P&amp;L)'!I13</f>
        <v>279.60000000000002</v>
      </c>
      <c r="O26">
        <f>+'BG T03 (P&amp;L)'!J13</f>
        <v>286.5</v>
      </c>
      <c r="Q26">
        <f>+'BG T03 (P&amp;L)'!L13</f>
        <v>287.10000000000002</v>
      </c>
      <c r="S26" t="e">
        <f>+'BG T03 (P&amp;L)'!#REF!</f>
        <v>#REF!</v>
      </c>
      <c r="T26" s="202">
        <f>+'BG T03 (P&amp;L)'!S13</f>
        <v>1010</v>
      </c>
      <c r="U26">
        <f>+'BG T03 (P&amp;L)'!T13</f>
        <v>1123.3</v>
      </c>
    </row>
    <row r="27" spans="1:21">
      <c r="A27" t="s">
        <v>158</v>
      </c>
      <c r="B27" s="203" t="e">
        <f>+B25-B26</f>
        <v>#REF!</v>
      </c>
      <c r="C27" s="203" t="e">
        <f>+C25-C26</f>
        <v>#REF!</v>
      </c>
      <c r="D27" s="203" t="e">
        <f>+D25-D26</f>
        <v>#REF!</v>
      </c>
      <c r="E27" s="203" t="e">
        <f>+E25-E26</f>
        <v>#REF!</v>
      </c>
      <c r="G27" s="203" t="e">
        <f>+G25-G26</f>
        <v>#REF!</v>
      </c>
      <c r="H27" s="203" t="e">
        <f>+H25-H26</f>
        <v>#REF!</v>
      </c>
      <c r="I27" s="203" t="e">
        <f>+I25-I26</f>
        <v>#REF!</v>
      </c>
      <c r="J27" s="203" t="e">
        <f>+J25-J26</f>
        <v>#REF!</v>
      </c>
      <c r="L27" s="203" t="e">
        <f>+L25-L26</f>
        <v>#REF!</v>
      </c>
      <c r="M27" s="203" t="e">
        <f>+M25-M26</f>
        <v>#REF!</v>
      </c>
      <c r="N27" s="203" t="e">
        <f>+N25-N26</f>
        <v>#REF!</v>
      </c>
      <c r="O27" s="203" t="e">
        <f>+O25-O26</f>
        <v>#REF!</v>
      </c>
      <c r="Q27" s="203" t="e">
        <f>+Q25-Q26</f>
        <v>#REF!</v>
      </c>
      <c r="S27" s="203" t="e">
        <f>+S25-S26</f>
        <v>#REF!</v>
      </c>
      <c r="T27" s="203" t="e">
        <f>+T25-T26</f>
        <v>#REF!</v>
      </c>
      <c r="U27" s="203" t="e">
        <f>+U25-U26</f>
        <v>#REF!</v>
      </c>
    </row>
    <row r="28" spans="1:21" ht="15.75" thickBot="1"/>
    <row r="29" spans="1:21" ht="15.75" thickTop="1">
      <c r="A29" s="231" t="s">
        <v>174</v>
      </c>
      <c r="B29" s="530">
        <v>2016</v>
      </c>
      <c r="C29" s="514"/>
      <c r="D29" s="514"/>
      <c r="E29" s="528"/>
      <c r="F29" s="131"/>
      <c r="G29" s="530">
        <v>2017</v>
      </c>
      <c r="H29" s="514"/>
      <c r="I29" s="514"/>
      <c r="J29" s="528"/>
      <c r="K29" s="131"/>
      <c r="L29" s="530">
        <v>2018</v>
      </c>
      <c r="M29" s="514"/>
      <c r="N29" s="514"/>
      <c r="O29" s="528"/>
      <c r="Q29" s="224">
        <v>2019</v>
      </c>
      <c r="R29" s="131"/>
      <c r="S29" s="224">
        <v>2016</v>
      </c>
      <c r="T29" s="198">
        <v>2017</v>
      </c>
      <c r="U29" s="198">
        <v>2018</v>
      </c>
    </row>
    <row r="30" spans="1:21">
      <c r="B30" s="39" t="s">
        <v>74</v>
      </c>
      <c r="C30" s="40" t="s">
        <v>75</v>
      </c>
      <c r="D30" s="41" t="s">
        <v>76</v>
      </c>
      <c r="E30" s="141" t="s">
        <v>77</v>
      </c>
      <c r="F30" s="132"/>
      <c r="G30" s="39" t="s">
        <v>74</v>
      </c>
      <c r="H30" s="40" t="s">
        <v>75</v>
      </c>
      <c r="I30" s="41" t="s">
        <v>76</v>
      </c>
      <c r="J30" s="141" t="s">
        <v>77</v>
      </c>
      <c r="K30" s="132"/>
      <c r="L30" s="39" t="s">
        <v>74</v>
      </c>
      <c r="M30" s="40" t="s">
        <v>75</v>
      </c>
      <c r="N30" s="41" t="s">
        <v>76</v>
      </c>
      <c r="O30" s="141" t="s">
        <v>77</v>
      </c>
      <c r="Q30" s="103" t="s">
        <v>74</v>
      </c>
      <c r="R30" s="132"/>
      <c r="S30" s="103" t="s">
        <v>120</v>
      </c>
      <c r="T30" s="41" t="s">
        <v>120</v>
      </c>
      <c r="U30" s="41" t="s">
        <v>120</v>
      </c>
    </row>
    <row r="31" spans="1:21">
      <c r="A31" t="s">
        <v>148</v>
      </c>
    </row>
    <row r="32" spans="1:21">
      <c r="A32" t="s">
        <v>166</v>
      </c>
      <c r="B32" s="232" t="e">
        <f>+'BG T06 (Geo split - Assets)'!#REF!</f>
        <v>#REF!</v>
      </c>
      <c r="C32" s="232" t="e">
        <f>+'BG T06 (Geo split - Assets)'!#REF!</f>
        <v>#REF!</v>
      </c>
      <c r="D32" s="232" t="e">
        <f>+'BG T06 (Geo split - Assets)'!#REF!</f>
        <v>#REF!</v>
      </c>
      <c r="E32" s="232" t="e">
        <f>+'BG T06 (Geo split - Assets)'!#REF!</f>
        <v>#REF!</v>
      </c>
      <c r="G32" s="232">
        <f>+'BG T06 (Geo split - Assets)'!B13</f>
        <v>0</v>
      </c>
      <c r="H32" s="232">
        <f>+'BG T06 (Geo split - Assets)'!C13</f>
        <v>0</v>
      </c>
      <c r="I32" s="232">
        <f>+'BG T06 (Geo split - Assets)'!D13</f>
        <v>0</v>
      </c>
      <c r="J32" s="232">
        <f>+'BG T06 (Geo split - Assets)'!E13</f>
        <v>0</v>
      </c>
      <c r="L32" s="232">
        <f>+'BG T06 (Geo split - Assets)'!G13</f>
        <v>0</v>
      </c>
      <c r="M32" s="232">
        <f>+'BG T06 (Geo split - Assets)'!H13</f>
        <v>0</v>
      </c>
      <c r="N32" s="232">
        <f>+'BG T06 (Geo split - Assets)'!I13</f>
        <v>0</v>
      </c>
      <c r="O32" s="232">
        <f>+'BG T06 (Geo split - Assets)'!J13</f>
        <v>0</v>
      </c>
      <c r="Q32" s="232">
        <f>+'BG T06 (Geo split - Assets)'!L13</f>
        <v>0</v>
      </c>
    </row>
    <row r="33" spans="1:17">
      <c r="A33" t="s">
        <v>157</v>
      </c>
      <c r="B33" s="232" t="e">
        <f>+'BG T05 (Segments)'!#REF!</f>
        <v>#REF!</v>
      </c>
      <c r="C33" s="232" t="e">
        <f>+'BG T05 (Segments)'!#REF!</f>
        <v>#REF!</v>
      </c>
      <c r="D33" s="232" t="e">
        <f>+'BG T05 (Segments)'!#REF!</f>
        <v>#REF!</v>
      </c>
      <c r="E33" s="232" t="e">
        <f>+'BG T05 (Segments)'!#REF!</f>
        <v>#REF!</v>
      </c>
      <c r="G33" s="232">
        <f>+'BG T05 (Segments)'!B30</f>
        <v>15680</v>
      </c>
      <c r="H33" s="232">
        <f>+'BG T05 (Segments)'!C30</f>
        <v>15523</v>
      </c>
      <c r="I33" s="232">
        <f>+'BG T05 (Segments)'!D30</f>
        <v>15172</v>
      </c>
      <c r="J33" s="232">
        <f>+'BG T05 (Segments)'!E30</f>
        <v>16934</v>
      </c>
      <c r="L33" s="232">
        <f>+'BG T05 (Segments)'!G30</f>
        <v>16779</v>
      </c>
      <c r="M33" s="232">
        <f>+'BG T05 (Segments)'!H30</f>
        <v>16699</v>
      </c>
      <c r="N33" s="232">
        <f>+'BG T05 (Segments)'!I30</f>
        <v>17011</v>
      </c>
      <c r="O33" s="232">
        <f>+'BG T05 (Segments)'!J30</f>
        <v>16905</v>
      </c>
      <c r="Q33" s="232">
        <f>+'BG T05 (Segments)'!L30</f>
        <v>16858</v>
      </c>
    </row>
    <row r="34" spans="1:17">
      <c r="A34" t="s">
        <v>158</v>
      </c>
      <c r="B34" s="233" t="e">
        <f>+B32-B33</f>
        <v>#REF!</v>
      </c>
      <c r="C34" s="233" t="e">
        <f t="shared" ref="C34:E34" si="0">+C32-C33</f>
        <v>#REF!</v>
      </c>
      <c r="D34" s="233" t="e">
        <f t="shared" si="0"/>
        <v>#REF!</v>
      </c>
      <c r="E34" s="233" t="e">
        <f t="shared" si="0"/>
        <v>#REF!</v>
      </c>
      <c r="G34" s="233">
        <f t="shared" ref="G34:J34" si="1">+G32-G33</f>
        <v>-15680</v>
      </c>
      <c r="H34" s="233">
        <f t="shared" si="1"/>
        <v>-15523</v>
      </c>
      <c r="I34" s="233">
        <f t="shared" si="1"/>
        <v>-15172</v>
      </c>
      <c r="J34" s="233">
        <f t="shared" si="1"/>
        <v>-16934</v>
      </c>
      <c r="L34" s="233">
        <f t="shared" ref="L34:O34" si="2">+L32-L33</f>
        <v>-16779</v>
      </c>
      <c r="M34" s="233">
        <f t="shared" si="2"/>
        <v>-16699</v>
      </c>
      <c r="N34" s="233">
        <f t="shared" si="2"/>
        <v>-17011</v>
      </c>
      <c r="O34" s="233">
        <f t="shared" si="2"/>
        <v>-16905</v>
      </c>
      <c r="Q34" s="233">
        <f>+Q32-Q33</f>
        <v>-16858</v>
      </c>
    </row>
    <row r="36" spans="1:17">
      <c r="A36" t="s">
        <v>154</v>
      </c>
    </row>
    <row r="37" spans="1:17">
      <c r="A37" t="s">
        <v>166</v>
      </c>
      <c r="B37" s="232" t="e">
        <f>+'BG T06 (Geo split - Assets)'!#REF!</f>
        <v>#REF!</v>
      </c>
      <c r="C37" s="232" t="e">
        <f>+'BG T06 (Geo split - Assets)'!#REF!</f>
        <v>#REF!</v>
      </c>
      <c r="D37" s="232" t="e">
        <f>+'BG T06 (Geo split - Assets)'!#REF!</f>
        <v>#REF!</v>
      </c>
      <c r="E37" s="232" t="e">
        <f>+'BG T06 (Geo split - Assets)'!#REF!</f>
        <v>#REF!</v>
      </c>
      <c r="G37" s="232" t="e">
        <f>+'BG T06 (Geo split - Assets)'!#REF!</f>
        <v>#REF!</v>
      </c>
      <c r="H37" s="232" t="e">
        <f>+'BG T06 (Geo split - Assets)'!#REF!</f>
        <v>#REF!</v>
      </c>
      <c r="I37" s="232" t="e">
        <f>+'BG T06 (Geo split - Assets)'!#REF!</f>
        <v>#REF!</v>
      </c>
      <c r="J37" s="232" t="e">
        <f>+'BG T06 (Geo split - Assets)'!#REF!</f>
        <v>#REF!</v>
      </c>
      <c r="L37" s="232" t="e">
        <f>+'BG T06 (Geo split - Assets)'!#REF!</f>
        <v>#REF!</v>
      </c>
      <c r="M37" s="232" t="e">
        <f>+'BG T06 (Geo split - Assets)'!#REF!</f>
        <v>#REF!</v>
      </c>
      <c r="N37" s="232" t="e">
        <f>+'BG T06 (Geo split - Assets)'!#REF!</f>
        <v>#REF!</v>
      </c>
      <c r="O37" s="232" t="e">
        <f>+'BG T06 (Geo split - Assets)'!#REF!</f>
        <v>#REF!</v>
      </c>
      <c r="Q37" s="232" t="e">
        <f>+'BG T06 (Geo split - Assets)'!#REF!</f>
        <v>#REF!</v>
      </c>
    </row>
    <row r="38" spans="1:17">
      <c r="A38" t="s">
        <v>157</v>
      </c>
      <c r="B38" s="232" t="e">
        <f>+'BG T05 (Segments)'!#REF!</f>
        <v>#REF!</v>
      </c>
      <c r="C38" s="232" t="e">
        <f>+'BG T05 (Segments)'!#REF!</f>
        <v>#REF!</v>
      </c>
      <c r="D38" s="232" t="e">
        <f>+'BG T05 (Segments)'!#REF!</f>
        <v>#REF!</v>
      </c>
      <c r="E38" s="232" t="e">
        <f>+'BG T05 (Segments)'!#REF!</f>
        <v>#REF!</v>
      </c>
      <c r="G38" s="232">
        <f>+'BG T05 (Segments)'!B63</f>
        <v>13436</v>
      </c>
      <c r="H38" s="232">
        <f>+'BG T05 (Segments)'!C63</f>
        <v>13301</v>
      </c>
      <c r="I38" s="232">
        <f>+'BG T05 (Segments)'!D63</f>
        <v>13020</v>
      </c>
      <c r="J38" s="232">
        <f>+'BG T05 (Segments)'!E63</f>
        <v>14705</v>
      </c>
      <c r="L38" s="232">
        <f>+'BG T05 (Segments)'!G63</f>
        <v>14901</v>
      </c>
      <c r="M38" s="232">
        <f>+'BG T05 (Segments)'!H63</f>
        <v>14633</v>
      </c>
      <c r="N38" s="232">
        <f>+'BG T05 (Segments)'!I63</f>
        <v>14081</v>
      </c>
      <c r="O38" s="232">
        <f>+'BG T05 (Segments)'!J63</f>
        <v>14167</v>
      </c>
      <c r="Q38" s="232">
        <f>+'BG T05 (Segments)'!L63</f>
        <v>13925</v>
      </c>
    </row>
    <row r="39" spans="1:17">
      <c r="A39" t="s">
        <v>158</v>
      </c>
      <c r="B39" s="233" t="e">
        <f>+B37-B38</f>
        <v>#REF!</v>
      </c>
      <c r="C39" s="233" t="e">
        <f t="shared" ref="C39:E39" si="3">+C37-C38</f>
        <v>#REF!</v>
      </c>
      <c r="D39" s="233" t="e">
        <f t="shared" si="3"/>
        <v>#REF!</v>
      </c>
      <c r="E39" s="233" t="e">
        <f t="shared" si="3"/>
        <v>#REF!</v>
      </c>
      <c r="G39" s="233" t="e">
        <f>+G37-G38</f>
        <v>#REF!</v>
      </c>
      <c r="H39" s="233" t="e">
        <f t="shared" ref="H39" si="4">+H37-H38</f>
        <v>#REF!</v>
      </c>
      <c r="I39" s="233" t="e">
        <f t="shared" ref="I39" si="5">+I37-I38</f>
        <v>#REF!</v>
      </c>
      <c r="J39" s="233" t="e">
        <f t="shared" ref="J39" si="6">+J37-J38</f>
        <v>#REF!</v>
      </c>
      <c r="L39" s="233" t="e">
        <f>+L37-L38</f>
        <v>#REF!</v>
      </c>
      <c r="M39" s="233" t="e">
        <f t="shared" ref="M39" si="7">+M37-M38</f>
        <v>#REF!</v>
      </c>
      <c r="N39" s="233" t="e">
        <f t="shared" ref="N39" si="8">+N37-N38</f>
        <v>#REF!</v>
      </c>
      <c r="O39" s="233" t="e">
        <f t="shared" ref="O39" si="9">+O37-O38</f>
        <v>#REF!</v>
      </c>
      <c r="Q39" s="233" t="e">
        <f>+Q37-Q38</f>
        <v>#REF!</v>
      </c>
    </row>
    <row r="41" spans="1:17">
      <c r="A41" t="s">
        <v>150</v>
      </c>
    </row>
    <row r="42" spans="1:17">
      <c r="A42" t="s">
        <v>166</v>
      </c>
      <c r="B42" s="232" t="e">
        <f>+'BG T06 (Geo split - Assets)'!#REF!</f>
        <v>#REF!</v>
      </c>
      <c r="C42" s="232" t="e">
        <f>+'BG T06 (Geo split - Assets)'!#REF!</f>
        <v>#REF!</v>
      </c>
      <c r="D42" s="232" t="e">
        <f>+'BG T06 (Geo split - Assets)'!#REF!</f>
        <v>#REF!</v>
      </c>
      <c r="E42" s="232" t="e">
        <f>+'BG T06 (Geo split - Assets)'!#REF!</f>
        <v>#REF!</v>
      </c>
      <c r="G42" s="232" t="e">
        <f>+'BG T06 (Geo split - Assets)'!#REF!</f>
        <v>#REF!</v>
      </c>
      <c r="H42" s="232" t="e">
        <f>+'BG T06 (Geo split - Assets)'!#REF!</f>
        <v>#REF!</v>
      </c>
      <c r="I42" s="232" t="e">
        <f>+'BG T06 (Geo split - Assets)'!#REF!</f>
        <v>#REF!</v>
      </c>
      <c r="J42" s="232" t="e">
        <f>+'BG T06 (Geo split - Assets)'!#REF!</f>
        <v>#REF!</v>
      </c>
      <c r="L42" s="232" t="e">
        <f>+'BG T06 (Geo split - Assets)'!#REF!</f>
        <v>#REF!</v>
      </c>
      <c r="M42" s="232" t="e">
        <f>+'BG T06 (Geo split - Assets)'!#REF!</f>
        <v>#REF!</v>
      </c>
      <c r="N42" s="232" t="e">
        <f>+'BG T06 (Geo split - Assets)'!#REF!</f>
        <v>#REF!</v>
      </c>
      <c r="O42" s="232" t="e">
        <f>+'BG T06 (Geo split - Assets)'!#REF!</f>
        <v>#REF!</v>
      </c>
      <c r="Q42" s="232" t="e">
        <f>+'BG T06 (Geo split - Assets)'!#REF!</f>
        <v>#REF!</v>
      </c>
    </row>
    <row r="43" spans="1:17">
      <c r="A43" t="s">
        <v>157</v>
      </c>
      <c r="B43" s="232" t="e">
        <f>+'BG T05 (Segments)'!#REF!</f>
        <v>#REF!</v>
      </c>
      <c r="C43" s="232" t="e">
        <f>+'BG T05 (Segments)'!#REF!</f>
        <v>#REF!</v>
      </c>
      <c r="D43" s="232" t="e">
        <f>+'BG T05 (Segments)'!#REF!</f>
        <v>#REF!</v>
      </c>
      <c r="E43" s="232" t="e">
        <f>+'BG T05 (Segments)'!#REF!</f>
        <v>#REF!</v>
      </c>
      <c r="G43" s="232">
        <f>+'BG T05 (Segments)'!B97</f>
        <v>8405</v>
      </c>
      <c r="H43" s="232">
        <f>+'BG T05 (Segments)'!C97</f>
        <v>7799</v>
      </c>
      <c r="I43" s="232">
        <f>+'BG T05 (Segments)'!D97</f>
        <v>7479</v>
      </c>
      <c r="J43" s="232">
        <f>+'BG T05 (Segments)'!E97</f>
        <v>11137</v>
      </c>
      <c r="L43" s="232">
        <f>+'BG T05 (Segments)'!G97</f>
        <v>10152</v>
      </c>
      <c r="M43" s="232">
        <f>+'BG T05 (Segments)'!H97</f>
        <v>10086</v>
      </c>
      <c r="N43" s="232">
        <f>+'BG T05 (Segments)'!I97</f>
        <v>11217</v>
      </c>
      <c r="O43" s="232">
        <f>+'BG T05 (Segments)'!J97</f>
        <v>10192</v>
      </c>
      <c r="Q43" s="232">
        <f>+'BG T05 (Segments)'!L97</f>
        <v>11119</v>
      </c>
    </row>
    <row r="44" spans="1:17">
      <c r="A44" t="s">
        <v>158</v>
      </c>
      <c r="B44" s="233" t="e">
        <f>+B42-B43</f>
        <v>#REF!</v>
      </c>
      <c r="C44" s="233" t="e">
        <f t="shared" ref="C44:E44" si="10">+C42-C43</f>
        <v>#REF!</v>
      </c>
      <c r="D44" s="233" t="e">
        <f t="shared" si="10"/>
        <v>#REF!</v>
      </c>
      <c r="E44" s="233" t="e">
        <f t="shared" si="10"/>
        <v>#REF!</v>
      </c>
      <c r="G44" s="233" t="e">
        <f>+G42-G43</f>
        <v>#REF!</v>
      </c>
      <c r="H44" s="233" t="e">
        <f t="shared" ref="H44" si="11">+H42-H43</f>
        <v>#REF!</v>
      </c>
      <c r="I44" s="233" t="e">
        <f t="shared" ref="I44" si="12">+I42-I43</f>
        <v>#REF!</v>
      </c>
      <c r="J44" s="233" t="e">
        <f t="shared" ref="J44" si="13">+J42-J43</f>
        <v>#REF!</v>
      </c>
      <c r="L44" s="233" t="e">
        <f>+L42-L43</f>
        <v>#REF!</v>
      </c>
      <c r="M44" s="233" t="e">
        <f t="shared" ref="M44" si="14">+M42-M43</f>
        <v>#REF!</v>
      </c>
      <c r="N44" s="233" t="e">
        <f t="shared" ref="N44" si="15">+N42-N43</f>
        <v>#REF!</v>
      </c>
      <c r="O44" s="233" t="e">
        <f t="shared" ref="O44" si="16">+O42-O43</f>
        <v>#REF!</v>
      </c>
      <c r="Q44" s="233" t="e">
        <f>+Q42-Q43</f>
        <v>#REF!</v>
      </c>
    </row>
    <row r="46" spans="1:17">
      <c r="A46" t="s">
        <v>87</v>
      </c>
    </row>
    <row r="47" spans="1:17">
      <c r="A47" t="s">
        <v>166</v>
      </c>
      <c r="B47" s="232" t="e">
        <f>+'BG T06 (Geo split - Assets)'!#REF!</f>
        <v>#REF!</v>
      </c>
      <c r="C47" s="232" t="e">
        <f>+'BG T06 (Geo split - Assets)'!#REF!</f>
        <v>#REF!</v>
      </c>
      <c r="D47" s="232" t="e">
        <f>+'BG T06 (Geo split - Assets)'!#REF!</f>
        <v>#REF!</v>
      </c>
      <c r="E47" s="232" t="e">
        <f>+'BG T06 (Geo split - Assets)'!#REF!</f>
        <v>#REF!</v>
      </c>
      <c r="G47" s="232" t="str">
        <f>+'BG T06 (Geo split - Assets)'!B26</f>
        <v>2017</v>
      </c>
      <c r="H47" s="232">
        <f>+'BG T06 (Geo split - Assets)'!C26</f>
        <v>0</v>
      </c>
      <c r="I47" s="232">
        <f>+'BG T06 (Geo split - Assets)'!D26</f>
        <v>0</v>
      </c>
      <c r="J47" s="232">
        <f>+'BG T06 (Geo split - Assets)'!E26</f>
        <v>0</v>
      </c>
      <c r="L47" s="232" t="str">
        <f>+'BG T06 (Geo split - Assets)'!G26</f>
        <v>2018</v>
      </c>
      <c r="M47" s="232">
        <f>+'BG T06 (Geo split - Assets)'!H26</f>
        <v>0</v>
      </c>
      <c r="N47" s="232">
        <f>+'BG T06 (Geo split - Assets)'!I26</f>
        <v>0</v>
      </c>
      <c r="O47" s="232">
        <f>+'BG T06 (Geo split - Assets)'!J26</f>
        <v>0</v>
      </c>
      <c r="Q47" s="232" t="str">
        <f>+'BG T06 (Geo split - Assets)'!L26</f>
        <v>2019</v>
      </c>
    </row>
    <row r="48" spans="1:17">
      <c r="A48" t="s">
        <v>157</v>
      </c>
      <c r="B48" s="232" t="e">
        <f>+'BG T05 (Segments)'!#REF!</f>
        <v>#REF!</v>
      </c>
      <c r="C48" s="232" t="e">
        <f>+'BG T05 (Segments)'!#REF!</f>
        <v>#REF!</v>
      </c>
      <c r="D48" s="232" t="e">
        <f>+'BG T05 (Segments)'!#REF!</f>
        <v>#REF!</v>
      </c>
      <c r="E48" s="232" t="e">
        <f>+'BG T05 (Segments)'!#REF!</f>
        <v>#REF!</v>
      </c>
      <c r="G48" s="232">
        <f>+'BG T05 (Segments)'!B129</f>
        <v>3023</v>
      </c>
      <c r="H48" s="232">
        <f>+'BG T05 (Segments)'!C129</f>
        <v>3094</v>
      </c>
      <c r="I48" s="232">
        <f>+'BG T05 (Segments)'!D129</f>
        <v>2683</v>
      </c>
      <c r="J48" s="232">
        <f>+'BG T05 (Segments)'!E129</f>
        <v>3280</v>
      </c>
      <c r="L48" s="232">
        <f>+'BG T05 (Segments)'!G129</f>
        <v>3105</v>
      </c>
      <c r="M48" s="232">
        <f>+'BG T05 (Segments)'!H129</f>
        <v>2852</v>
      </c>
      <c r="N48" s="232">
        <f>+'BG T05 (Segments)'!I129</f>
        <v>2555</v>
      </c>
      <c r="O48" s="232">
        <f>+'BG T05 (Segments)'!J129</f>
        <v>3434</v>
      </c>
      <c r="Q48" s="232">
        <f>+'BG T05 (Segments)'!L129</f>
        <v>4686</v>
      </c>
    </row>
    <row r="49" spans="1:21">
      <c r="A49" t="s">
        <v>158</v>
      </c>
      <c r="B49" s="233" t="e">
        <f>+B47-B48</f>
        <v>#REF!</v>
      </c>
      <c r="C49" s="233" t="e">
        <f t="shared" ref="C49:E49" si="17">+C47-C48</f>
        <v>#REF!</v>
      </c>
      <c r="D49" s="233" t="e">
        <f t="shared" si="17"/>
        <v>#REF!</v>
      </c>
      <c r="E49" s="233" t="e">
        <f t="shared" si="17"/>
        <v>#REF!</v>
      </c>
      <c r="G49" s="233">
        <f>+G47-G48</f>
        <v>-1006</v>
      </c>
      <c r="H49" s="233">
        <f t="shared" ref="H49" si="18">+H47-H48</f>
        <v>-3094</v>
      </c>
      <c r="I49" s="233">
        <f t="shared" ref="I49" si="19">+I47-I48</f>
        <v>-2683</v>
      </c>
      <c r="J49" s="233">
        <f t="shared" ref="J49" si="20">+J47-J48</f>
        <v>-3280</v>
      </c>
      <c r="L49" s="233">
        <f>+L47-L48</f>
        <v>-1087</v>
      </c>
      <c r="M49" s="233">
        <f t="shared" ref="M49" si="21">+M47-M48</f>
        <v>-2852</v>
      </c>
      <c r="N49" s="233">
        <f t="shared" ref="N49" si="22">+N47-N48</f>
        <v>-2555</v>
      </c>
      <c r="O49" s="233">
        <f t="shared" ref="O49" si="23">+O47-O48</f>
        <v>-3434</v>
      </c>
      <c r="Q49" s="233">
        <f>+Q47-Q48</f>
        <v>-2667</v>
      </c>
    </row>
    <row r="51" spans="1:21">
      <c r="A51" t="s">
        <v>155</v>
      </c>
    </row>
    <row r="52" spans="1:21">
      <c r="A52" t="s">
        <v>166</v>
      </c>
      <c r="B52" s="232" t="e">
        <f>+'BG T06 (Geo split - Assets)'!#REF!</f>
        <v>#REF!</v>
      </c>
      <c r="C52" s="232" t="e">
        <f>+'BG T06 (Geo split - Assets)'!#REF!</f>
        <v>#REF!</v>
      </c>
      <c r="D52" s="232" t="e">
        <f>+'BG T06 (Geo split - Assets)'!#REF!</f>
        <v>#REF!</v>
      </c>
      <c r="E52" s="232" t="e">
        <f>+'BG T06 (Geo split - Assets)'!#REF!</f>
        <v>#REF!</v>
      </c>
      <c r="G52" s="232">
        <f>+'BG T06 (Geo split - Assets)'!B37</f>
        <v>0</v>
      </c>
      <c r="H52" s="232">
        <f>+'BG T06 (Geo split - Assets)'!C37</f>
        <v>0</v>
      </c>
      <c r="I52" s="232">
        <f>+'BG T06 (Geo split - Assets)'!D37</f>
        <v>0</v>
      </c>
      <c r="J52" s="232">
        <f>+'BG T06 (Geo split - Assets)'!E37</f>
        <v>0</v>
      </c>
      <c r="L52" s="232">
        <f>+'BG T06 (Geo split - Assets)'!G37</f>
        <v>0</v>
      </c>
      <c r="M52" s="232">
        <f>+'BG T06 (Geo split - Assets)'!H37</f>
        <v>0</v>
      </c>
      <c r="N52" s="232">
        <f>+'BG T06 (Geo split - Assets)'!I37</f>
        <v>0</v>
      </c>
      <c r="O52" s="232">
        <f>+'BG T06 (Geo split - Assets)'!J37</f>
        <v>0</v>
      </c>
      <c r="Q52" s="232">
        <f>+'BG T06 (Geo split - Assets)'!L37</f>
        <v>0</v>
      </c>
    </row>
    <row r="53" spans="1:21">
      <c r="A53" t="s">
        <v>167</v>
      </c>
      <c r="B53" s="232" t="e">
        <f>+'BG T04 (Balance Sheet)'!#REF!</f>
        <v>#REF!</v>
      </c>
      <c r="C53" s="232" t="e">
        <f>+'BG T04 (Balance Sheet)'!#REF!</f>
        <v>#REF!</v>
      </c>
      <c r="D53" s="232" t="e">
        <f>+'BG T04 (Balance Sheet)'!#REF!</f>
        <v>#REF!</v>
      </c>
      <c r="E53" s="232" t="e">
        <f>+'BG T04 (Balance Sheet)'!#REF!</f>
        <v>#REF!</v>
      </c>
      <c r="G53" s="232">
        <f>+'BG T04 (Balance Sheet)'!B22</f>
        <v>40544</v>
      </c>
      <c r="H53" s="232">
        <f>+'BG T04 (Balance Sheet)'!C22</f>
        <v>39717</v>
      </c>
      <c r="I53" s="232">
        <f>+'BG T04 (Balance Sheet)'!D22</f>
        <v>38354</v>
      </c>
      <c r="J53" s="232">
        <f>+'BG T04 (Balance Sheet)'!E22</f>
        <v>46056</v>
      </c>
      <c r="L53" s="232">
        <f>+'BG T04 (Balance Sheet)'!G22</f>
        <v>44937</v>
      </c>
      <c r="M53" s="232">
        <f>+'BG T04 (Balance Sheet)'!H22</f>
        <v>44270</v>
      </c>
      <c r="N53" s="232">
        <f>+'BG T04 (Balance Sheet)'!I22</f>
        <v>44864</v>
      </c>
      <c r="O53" s="232">
        <f>+'BG T04 (Balance Sheet)'!J22</f>
        <v>44698</v>
      </c>
      <c r="Q53" s="232">
        <f>+'BG T04 (Balance Sheet)'!L22</f>
        <v>46588</v>
      </c>
    </row>
    <row r="54" spans="1:21">
      <c r="A54" t="s">
        <v>158</v>
      </c>
      <c r="B54" s="233" t="e">
        <f>+B52-B53</f>
        <v>#REF!</v>
      </c>
      <c r="C54" s="233" t="e">
        <f t="shared" ref="C54:E54" si="24">+C52-C53</f>
        <v>#REF!</v>
      </c>
      <c r="D54" s="233" t="e">
        <f t="shared" si="24"/>
        <v>#REF!</v>
      </c>
      <c r="E54" s="233" t="e">
        <f t="shared" si="24"/>
        <v>#REF!</v>
      </c>
      <c r="G54" s="233">
        <f>+G52-G53</f>
        <v>-40544</v>
      </c>
      <c r="H54" s="233">
        <f t="shared" ref="H54" si="25">+H52-H53</f>
        <v>-39717</v>
      </c>
      <c r="I54" s="233">
        <f t="shared" ref="I54" si="26">+I52-I53</f>
        <v>-38354</v>
      </c>
      <c r="J54" s="233">
        <f t="shared" ref="J54" si="27">+J52-J53</f>
        <v>-46056</v>
      </c>
      <c r="L54" s="233">
        <f>+L52-L53</f>
        <v>-44937</v>
      </c>
      <c r="M54" s="233">
        <f t="shared" ref="M54" si="28">+M52-M53</f>
        <v>-44270</v>
      </c>
      <c r="N54" s="233">
        <f t="shared" ref="N54" si="29">+N52-N53</f>
        <v>-44864</v>
      </c>
      <c r="O54" s="233">
        <f t="shared" ref="O54" si="30">+O52-O53</f>
        <v>-44698</v>
      </c>
      <c r="Q54" s="233">
        <f>+Q52-Q53</f>
        <v>-46588</v>
      </c>
    </row>
    <row r="55" spans="1:21" ht="15.75" thickBot="1"/>
    <row r="56" spans="1:21" ht="15.75" thickTop="1">
      <c r="A56" s="231" t="s">
        <v>168</v>
      </c>
      <c r="B56" s="530">
        <v>2016</v>
      </c>
      <c r="C56" s="514"/>
      <c r="D56" s="514"/>
      <c r="E56" s="528"/>
      <c r="F56" s="131"/>
      <c r="G56" s="530">
        <v>2017</v>
      </c>
      <c r="H56" s="514"/>
      <c r="I56" s="514"/>
      <c r="J56" s="528"/>
      <c r="K56" s="131"/>
      <c r="L56" s="530">
        <v>2018</v>
      </c>
      <c r="M56" s="514"/>
      <c r="N56" s="514"/>
      <c r="O56" s="528"/>
      <c r="Q56" s="224">
        <v>2019</v>
      </c>
      <c r="R56" s="131"/>
      <c r="S56" s="224">
        <v>2016</v>
      </c>
      <c r="T56" s="198">
        <v>2017</v>
      </c>
      <c r="U56" s="198">
        <v>2018</v>
      </c>
    </row>
    <row r="57" spans="1:21">
      <c r="B57" s="39" t="s">
        <v>74</v>
      </c>
      <c r="C57" s="40" t="s">
        <v>75</v>
      </c>
      <c r="D57" s="41" t="s">
        <v>76</v>
      </c>
      <c r="E57" s="141" t="s">
        <v>77</v>
      </c>
      <c r="F57" s="132"/>
      <c r="G57" s="39" t="s">
        <v>74</v>
      </c>
      <c r="H57" s="40" t="s">
        <v>75</v>
      </c>
      <c r="I57" s="41" t="s">
        <v>76</v>
      </c>
      <c r="J57" s="141" t="s">
        <v>77</v>
      </c>
      <c r="K57" s="132"/>
      <c r="L57" s="39" t="s">
        <v>74</v>
      </c>
      <c r="M57" s="40" t="s">
        <v>75</v>
      </c>
      <c r="N57" s="41" t="s">
        <v>76</v>
      </c>
      <c r="O57" s="141" t="s">
        <v>77</v>
      </c>
      <c r="Q57" s="103" t="s">
        <v>74</v>
      </c>
      <c r="R57" s="132"/>
      <c r="S57" s="103" t="s">
        <v>120</v>
      </c>
      <c r="T57" s="41" t="s">
        <v>120</v>
      </c>
      <c r="U57" s="41" t="s">
        <v>120</v>
      </c>
    </row>
    <row r="58" spans="1:21">
      <c r="A58" t="s">
        <v>148</v>
      </c>
    </row>
    <row r="59" spans="1:21">
      <c r="A59" t="s">
        <v>173</v>
      </c>
      <c r="B59" s="232" t="e">
        <f>+'BG T07 (Product split - Assets)'!#REF!</f>
        <v>#REF!</v>
      </c>
      <c r="C59" s="232" t="e">
        <f>+'BG T07 (Product split - Assets)'!#REF!</f>
        <v>#REF!</v>
      </c>
      <c r="D59" s="232" t="e">
        <f>+'BG T07 (Product split - Assets)'!#REF!</f>
        <v>#REF!</v>
      </c>
      <c r="E59" s="232" t="e">
        <f>+'BG T07 (Product split - Assets)'!#REF!</f>
        <v>#REF!</v>
      </c>
      <c r="G59" s="232">
        <f>+'BG T07 (Product split - Assets)'!B11</f>
        <v>15680</v>
      </c>
      <c r="H59" s="232">
        <f>+'BG T07 (Product split - Assets)'!C11</f>
        <v>15523</v>
      </c>
      <c r="I59" s="232">
        <f>+'BG T07 (Product split - Assets)'!D11</f>
        <v>15172</v>
      </c>
      <c r="J59" s="232">
        <f>+'BG T07 (Product split - Assets)'!E11</f>
        <v>16934</v>
      </c>
      <c r="L59" s="232">
        <f>+'BG T07 (Product split - Assets)'!G11</f>
        <v>16779</v>
      </c>
      <c r="M59" s="232">
        <f>+'BG T07 (Product split - Assets)'!H11</f>
        <v>16699</v>
      </c>
      <c r="N59" s="232">
        <f>+'BG T07 (Product split - Assets)'!I11</f>
        <v>17011</v>
      </c>
      <c r="O59" s="232">
        <f>+'BG T07 (Product split - Assets)'!J11</f>
        <v>16905</v>
      </c>
      <c r="Q59" s="232">
        <f>+'BG T07 (Product split - Assets)'!L11</f>
        <v>16858</v>
      </c>
    </row>
    <row r="60" spans="1:21">
      <c r="A60" t="s">
        <v>157</v>
      </c>
      <c r="B60" s="232" t="e">
        <f>+B33</f>
        <v>#REF!</v>
      </c>
      <c r="C60" s="232" t="e">
        <f t="shared" ref="C60:E60" si="31">+C33</f>
        <v>#REF!</v>
      </c>
      <c r="D60" s="232" t="e">
        <f t="shared" si="31"/>
        <v>#REF!</v>
      </c>
      <c r="E60" s="232" t="e">
        <f t="shared" si="31"/>
        <v>#REF!</v>
      </c>
      <c r="G60" s="232">
        <f t="shared" ref="G60:J60" si="32">+G33</f>
        <v>15680</v>
      </c>
      <c r="H60" s="232">
        <f t="shared" si="32"/>
        <v>15523</v>
      </c>
      <c r="I60" s="232">
        <f t="shared" si="32"/>
        <v>15172</v>
      </c>
      <c r="J60" s="232">
        <f t="shared" si="32"/>
        <v>16934</v>
      </c>
      <c r="L60" s="232">
        <f t="shared" ref="L60:Q60" si="33">+L33</f>
        <v>16779</v>
      </c>
      <c r="M60" s="232">
        <f t="shared" si="33"/>
        <v>16699</v>
      </c>
      <c r="N60" s="232">
        <f t="shared" si="33"/>
        <v>17011</v>
      </c>
      <c r="O60" s="232">
        <f t="shared" si="33"/>
        <v>16905</v>
      </c>
      <c r="Q60" s="232">
        <f t="shared" si="33"/>
        <v>16858</v>
      </c>
    </row>
    <row r="61" spans="1:21">
      <c r="A61" t="s">
        <v>158</v>
      </c>
      <c r="B61" s="233" t="e">
        <f>+B59-B60</f>
        <v>#REF!</v>
      </c>
      <c r="C61" s="233" t="e">
        <f t="shared" ref="C61" si="34">+C59-C60</f>
        <v>#REF!</v>
      </c>
      <c r="D61" s="233" t="e">
        <f t="shared" ref="D61" si="35">+D59-D60</f>
        <v>#REF!</v>
      </c>
      <c r="E61" s="233" t="e">
        <f t="shared" ref="E61" si="36">+E59-E60</f>
        <v>#REF!</v>
      </c>
      <c r="G61" s="233">
        <f t="shared" ref="G61" si="37">+G59-G60</f>
        <v>0</v>
      </c>
      <c r="H61" s="233">
        <f t="shared" ref="H61" si="38">+H59-H60</f>
        <v>0</v>
      </c>
      <c r="I61" s="233">
        <f t="shared" ref="I61" si="39">+I59-I60</f>
        <v>0</v>
      </c>
      <c r="J61" s="233">
        <f t="shared" ref="J61" si="40">+J59-J60</f>
        <v>0</v>
      </c>
      <c r="L61" s="233">
        <f t="shared" ref="L61" si="41">+L59-L60</f>
        <v>0</v>
      </c>
      <c r="M61" s="233">
        <f t="shared" ref="M61" si="42">+M59-M60</f>
        <v>0</v>
      </c>
      <c r="N61" s="233">
        <f t="shared" ref="N61" si="43">+N59-N60</f>
        <v>0</v>
      </c>
      <c r="O61" s="233">
        <f t="shared" ref="O61" si="44">+O59-O60</f>
        <v>0</v>
      </c>
      <c r="Q61" s="233">
        <f>+Q59-Q60</f>
        <v>0</v>
      </c>
    </row>
    <row r="63" spans="1:21">
      <c r="A63" t="s">
        <v>154</v>
      </c>
    </row>
    <row r="64" spans="1:21">
      <c r="A64" t="s">
        <v>173</v>
      </c>
      <c r="B64" s="232" t="e">
        <f>+'BG T07 (Product split - Assets)'!#REF!</f>
        <v>#REF!</v>
      </c>
      <c r="C64" s="232" t="e">
        <f>+'BG T07 (Product split - Assets)'!#REF!</f>
        <v>#REF!</v>
      </c>
      <c r="D64" s="232" t="e">
        <f>+'BG T07 (Product split - Assets)'!#REF!</f>
        <v>#REF!</v>
      </c>
      <c r="E64" s="232" t="e">
        <f>+'BG T07 (Product split - Assets)'!#REF!</f>
        <v>#REF!</v>
      </c>
      <c r="G64" s="232">
        <f>+'BG T07 (Product split - Assets)'!B20</f>
        <v>13436</v>
      </c>
      <c r="H64" s="232">
        <f>+'BG T07 (Product split - Assets)'!C20</f>
        <v>13301</v>
      </c>
      <c r="I64" s="232">
        <f>+'BG T07 (Product split - Assets)'!D20</f>
        <v>13020</v>
      </c>
      <c r="J64" s="232">
        <f>+'BG T07 (Product split - Assets)'!E20</f>
        <v>14705</v>
      </c>
      <c r="L64" s="232">
        <f>+'BG T07 (Product split - Assets)'!G20</f>
        <v>14901</v>
      </c>
      <c r="M64" s="232">
        <f>+'BG T07 (Product split - Assets)'!H20</f>
        <v>14633</v>
      </c>
      <c r="N64" s="232">
        <f>+'BG T07 (Product split - Assets)'!I20</f>
        <v>14081</v>
      </c>
      <c r="O64" s="232">
        <f>+'BG T07 (Product split - Assets)'!J20</f>
        <v>14167</v>
      </c>
      <c r="Q64" s="232">
        <f>+'BG T07 (Product split - Assets)'!L20</f>
        <v>13925</v>
      </c>
    </row>
    <row r="65" spans="1:17">
      <c r="A65" t="s">
        <v>157</v>
      </c>
      <c r="B65" s="232" t="e">
        <f>+B38</f>
        <v>#REF!</v>
      </c>
      <c r="C65" s="232" t="e">
        <f t="shared" ref="C65:E65" si="45">+C38</f>
        <v>#REF!</v>
      </c>
      <c r="D65" s="232" t="e">
        <f t="shared" si="45"/>
        <v>#REF!</v>
      </c>
      <c r="E65" s="232" t="e">
        <f t="shared" si="45"/>
        <v>#REF!</v>
      </c>
      <c r="G65" s="232">
        <f t="shared" ref="G65:J65" si="46">+G38</f>
        <v>13436</v>
      </c>
      <c r="H65" s="232">
        <f t="shared" si="46"/>
        <v>13301</v>
      </c>
      <c r="I65" s="232">
        <f t="shared" si="46"/>
        <v>13020</v>
      </c>
      <c r="J65" s="232">
        <f t="shared" si="46"/>
        <v>14705</v>
      </c>
      <c r="L65" s="232">
        <f t="shared" ref="L65:Q65" si="47">+L38</f>
        <v>14901</v>
      </c>
      <c r="M65" s="232">
        <f t="shared" si="47"/>
        <v>14633</v>
      </c>
      <c r="N65" s="232">
        <f t="shared" si="47"/>
        <v>14081</v>
      </c>
      <c r="O65" s="232">
        <f t="shared" si="47"/>
        <v>14167</v>
      </c>
      <c r="Q65" s="232">
        <f t="shared" si="47"/>
        <v>13925</v>
      </c>
    </row>
    <row r="66" spans="1:17">
      <c r="A66" t="s">
        <v>158</v>
      </c>
      <c r="B66" s="233" t="e">
        <f>+B64-B65</f>
        <v>#REF!</v>
      </c>
      <c r="C66" s="233" t="e">
        <f t="shared" ref="C66" si="48">+C64-C65</f>
        <v>#REF!</v>
      </c>
      <c r="D66" s="233" t="e">
        <f t="shared" ref="D66" si="49">+D64-D65</f>
        <v>#REF!</v>
      </c>
      <c r="E66" s="233" t="e">
        <f t="shared" ref="E66" si="50">+E64-E65</f>
        <v>#REF!</v>
      </c>
      <c r="G66" s="233">
        <f>+G64-G65</f>
        <v>0</v>
      </c>
      <c r="H66" s="233">
        <f t="shared" ref="H66" si="51">+H64-H65</f>
        <v>0</v>
      </c>
      <c r="I66" s="233">
        <f t="shared" ref="I66" si="52">+I64-I65</f>
        <v>0</v>
      </c>
      <c r="J66" s="233">
        <f t="shared" ref="J66" si="53">+J64-J65</f>
        <v>0</v>
      </c>
      <c r="L66" s="233">
        <f>+L64-L65</f>
        <v>0</v>
      </c>
      <c r="M66" s="233">
        <f t="shared" ref="M66" si="54">+M64-M65</f>
        <v>0</v>
      </c>
      <c r="N66" s="233">
        <f t="shared" ref="N66" si="55">+N64-N65</f>
        <v>0</v>
      </c>
      <c r="O66" s="233">
        <f t="shared" ref="O66" si="56">+O64-O65</f>
        <v>0</v>
      </c>
      <c r="Q66" s="233">
        <f>+Q64-Q65</f>
        <v>0</v>
      </c>
    </row>
    <row r="68" spans="1:17">
      <c r="A68" t="s">
        <v>150</v>
      </c>
    </row>
    <row r="69" spans="1:17">
      <c r="A69" t="s">
        <v>173</v>
      </c>
      <c r="B69" s="232" t="e">
        <f>+'BG T07 (Product split - Assets)'!#REF!</f>
        <v>#REF!</v>
      </c>
      <c r="C69" s="232" t="e">
        <f>+'BG T07 (Product split - Assets)'!#REF!</f>
        <v>#REF!</v>
      </c>
      <c r="D69" s="232" t="e">
        <f>+'BG T07 (Product split - Assets)'!#REF!</f>
        <v>#REF!</v>
      </c>
      <c r="E69" s="232" t="e">
        <f>+'BG T07 (Product split - Assets)'!#REF!</f>
        <v>#REF!</v>
      </c>
      <c r="G69" s="232" t="e">
        <f>+'BG T07 (Product split - Assets)'!#REF!</f>
        <v>#REF!</v>
      </c>
      <c r="H69" s="232" t="e">
        <f>+'BG T07 (Product split - Assets)'!#REF!</f>
        <v>#REF!</v>
      </c>
      <c r="I69" s="232" t="e">
        <f>+'BG T07 (Product split - Assets)'!#REF!</f>
        <v>#REF!</v>
      </c>
      <c r="J69" s="232" t="e">
        <f>+'BG T07 (Product split - Assets)'!#REF!</f>
        <v>#REF!</v>
      </c>
      <c r="L69" s="232" t="e">
        <f>+'BG T07 (Product split - Assets)'!#REF!</f>
        <v>#REF!</v>
      </c>
      <c r="M69" s="232" t="e">
        <f>+'BG T07 (Product split - Assets)'!#REF!</f>
        <v>#REF!</v>
      </c>
      <c r="N69" s="232" t="e">
        <f>+'BG T07 (Product split - Assets)'!#REF!</f>
        <v>#REF!</v>
      </c>
      <c r="O69" s="232" t="e">
        <f>+'BG T07 (Product split - Assets)'!#REF!</f>
        <v>#REF!</v>
      </c>
      <c r="Q69" s="232" t="e">
        <f>+'BG T07 (Product split - Assets)'!#REF!</f>
        <v>#REF!</v>
      </c>
    </row>
    <row r="70" spans="1:17">
      <c r="A70" t="s">
        <v>157</v>
      </c>
      <c r="B70" s="232" t="e">
        <f>+B43</f>
        <v>#REF!</v>
      </c>
      <c r="C70" s="232" t="e">
        <f t="shared" ref="C70:E70" si="57">+C43</f>
        <v>#REF!</v>
      </c>
      <c r="D70" s="232" t="e">
        <f t="shared" si="57"/>
        <v>#REF!</v>
      </c>
      <c r="E70" s="232" t="e">
        <f t="shared" si="57"/>
        <v>#REF!</v>
      </c>
      <c r="G70" s="232">
        <f t="shared" ref="G70:J70" si="58">+G43</f>
        <v>8405</v>
      </c>
      <c r="H70" s="232">
        <f t="shared" si="58"/>
        <v>7799</v>
      </c>
      <c r="I70" s="232">
        <f t="shared" si="58"/>
        <v>7479</v>
      </c>
      <c r="J70" s="232">
        <f t="shared" si="58"/>
        <v>11137</v>
      </c>
      <c r="L70" s="232">
        <f t="shared" ref="L70:Q70" si="59">+L43</f>
        <v>10152</v>
      </c>
      <c r="M70" s="232">
        <f t="shared" si="59"/>
        <v>10086</v>
      </c>
      <c r="N70" s="232">
        <f t="shared" si="59"/>
        <v>11217</v>
      </c>
      <c r="O70" s="232">
        <f t="shared" si="59"/>
        <v>10192</v>
      </c>
      <c r="Q70" s="232">
        <f t="shared" si="59"/>
        <v>11119</v>
      </c>
    </row>
    <row r="71" spans="1:17">
      <c r="A71" t="s">
        <v>158</v>
      </c>
      <c r="B71" s="233" t="e">
        <f>+B69-B70</f>
        <v>#REF!</v>
      </c>
      <c r="C71" s="233" t="e">
        <f t="shared" ref="C71" si="60">+C69-C70</f>
        <v>#REF!</v>
      </c>
      <c r="D71" s="233" t="e">
        <f t="shared" ref="D71" si="61">+D69-D70</f>
        <v>#REF!</v>
      </c>
      <c r="E71" s="233" t="e">
        <f t="shared" ref="E71" si="62">+E69-E70</f>
        <v>#REF!</v>
      </c>
      <c r="G71" s="233" t="e">
        <f>+G69-G70</f>
        <v>#REF!</v>
      </c>
      <c r="H71" s="233" t="e">
        <f t="shared" ref="H71" si="63">+H69-H70</f>
        <v>#REF!</v>
      </c>
      <c r="I71" s="233" t="e">
        <f t="shared" ref="I71" si="64">+I69-I70</f>
        <v>#REF!</v>
      </c>
      <c r="J71" s="233" t="e">
        <f t="shared" ref="J71" si="65">+J69-J70</f>
        <v>#REF!</v>
      </c>
      <c r="L71" s="233" t="e">
        <f>+L69-L70</f>
        <v>#REF!</v>
      </c>
      <c r="M71" s="233" t="e">
        <f t="shared" ref="M71" si="66">+M69-M70</f>
        <v>#REF!</v>
      </c>
      <c r="N71" s="233" t="e">
        <f t="shared" ref="N71" si="67">+N69-N70</f>
        <v>#REF!</v>
      </c>
      <c r="O71" s="233" t="e">
        <f t="shared" ref="O71" si="68">+O69-O70</f>
        <v>#REF!</v>
      </c>
      <c r="Q71" s="233" t="e">
        <f>+Q69-Q70</f>
        <v>#REF!</v>
      </c>
    </row>
    <row r="73" spans="1:17">
      <c r="A73" t="s">
        <v>87</v>
      </c>
    </row>
    <row r="74" spans="1:17">
      <c r="A74" t="s">
        <v>173</v>
      </c>
      <c r="B74" s="232" t="e">
        <f>+'BG T07 (Product split - Assets)'!#REF!</f>
        <v>#REF!</v>
      </c>
      <c r="C74" s="232" t="e">
        <f>+'BG T07 (Product split - Assets)'!#REF!</f>
        <v>#REF!</v>
      </c>
      <c r="D74" s="232" t="e">
        <f>+'BG T07 (Product split - Assets)'!#REF!</f>
        <v>#REF!</v>
      </c>
      <c r="E74" s="232" t="e">
        <f>+'BG T07 (Product split - Assets)'!#REF!</f>
        <v>#REF!</v>
      </c>
      <c r="G74" s="232" t="e">
        <f>+'BG T07 (Product split - Assets)'!#REF!</f>
        <v>#REF!</v>
      </c>
      <c r="H74" s="232" t="e">
        <f>+'BG T07 (Product split - Assets)'!#REF!</f>
        <v>#REF!</v>
      </c>
      <c r="I74" s="232" t="e">
        <f>+'BG T07 (Product split - Assets)'!#REF!</f>
        <v>#REF!</v>
      </c>
      <c r="J74" s="232" t="e">
        <f>+'BG T07 (Product split - Assets)'!#REF!</f>
        <v>#REF!</v>
      </c>
      <c r="L74" s="232" t="e">
        <f>+'BG T07 (Product split - Assets)'!#REF!</f>
        <v>#REF!</v>
      </c>
      <c r="M74" s="232" t="e">
        <f>+'BG T07 (Product split - Assets)'!#REF!</f>
        <v>#REF!</v>
      </c>
      <c r="N74" s="232" t="e">
        <f>+'BG T07 (Product split - Assets)'!#REF!</f>
        <v>#REF!</v>
      </c>
      <c r="O74" s="232" t="e">
        <f>+'BG T07 (Product split - Assets)'!#REF!</f>
        <v>#REF!</v>
      </c>
      <c r="Q74" s="232" t="e">
        <f>+'BG T07 (Product split - Assets)'!#REF!</f>
        <v>#REF!</v>
      </c>
    </row>
    <row r="75" spans="1:17">
      <c r="A75" t="s">
        <v>157</v>
      </c>
      <c r="B75" s="232" t="e">
        <f>+B48</f>
        <v>#REF!</v>
      </c>
      <c r="C75" s="232" t="e">
        <f t="shared" ref="C75:E75" si="69">+C48</f>
        <v>#REF!</v>
      </c>
      <c r="D75" s="232" t="e">
        <f t="shared" si="69"/>
        <v>#REF!</v>
      </c>
      <c r="E75" s="232" t="e">
        <f t="shared" si="69"/>
        <v>#REF!</v>
      </c>
      <c r="G75" s="232">
        <f t="shared" ref="G75:J75" si="70">+G48</f>
        <v>3023</v>
      </c>
      <c r="H75" s="232">
        <f t="shared" si="70"/>
        <v>3094</v>
      </c>
      <c r="I75" s="232">
        <f t="shared" si="70"/>
        <v>2683</v>
      </c>
      <c r="J75" s="232">
        <f t="shared" si="70"/>
        <v>3280</v>
      </c>
      <c r="L75" s="232">
        <f t="shared" ref="L75:Q75" si="71">+L48</f>
        <v>3105</v>
      </c>
      <c r="M75" s="232">
        <f t="shared" si="71"/>
        <v>2852</v>
      </c>
      <c r="N75" s="232">
        <f t="shared" si="71"/>
        <v>2555</v>
      </c>
      <c r="O75" s="232">
        <f t="shared" si="71"/>
        <v>3434</v>
      </c>
      <c r="Q75" s="232">
        <f t="shared" si="71"/>
        <v>4686</v>
      </c>
    </row>
    <row r="76" spans="1:17">
      <c r="A76" t="s">
        <v>158</v>
      </c>
      <c r="B76" s="233" t="e">
        <f>+B74-B75</f>
        <v>#REF!</v>
      </c>
      <c r="C76" s="233" t="e">
        <f t="shared" ref="C76" si="72">+C74-C75</f>
        <v>#REF!</v>
      </c>
      <c r="D76" s="233" t="e">
        <f t="shared" ref="D76" si="73">+D74-D75</f>
        <v>#REF!</v>
      </c>
      <c r="E76" s="233" t="e">
        <f t="shared" ref="E76" si="74">+E74-E75</f>
        <v>#REF!</v>
      </c>
      <c r="G76" s="233" t="e">
        <f>+G74-G75</f>
        <v>#REF!</v>
      </c>
      <c r="H76" s="233" t="e">
        <f t="shared" ref="H76" si="75">+H74-H75</f>
        <v>#REF!</v>
      </c>
      <c r="I76" s="233" t="e">
        <f t="shared" ref="I76" si="76">+I74-I75</f>
        <v>#REF!</v>
      </c>
      <c r="J76" s="233" t="e">
        <f t="shared" ref="J76" si="77">+J74-J75</f>
        <v>#REF!</v>
      </c>
      <c r="L76" s="233" t="e">
        <f>+L74-L75</f>
        <v>#REF!</v>
      </c>
      <c r="M76" s="233" t="e">
        <f t="shared" ref="M76" si="78">+M74-M75</f>
        <v>#REF!</v>
      </c>
      <c r="N76" s="233" t="e">
        <f t="shared" ref="N76" si="79">+N74-N75</f>
        <v>#REF!</v>
      </c>
      <c r="O76" s="233" t="e">
        <f t="shared" ref="O76" si="80">+O74-O75</f>
        <v>#REF!</v>
      </c>
      <c r="Q76" s="233" t="e">
        <f>+Q74-Q75</f>
        <v>#REF!</v>
      </c>
    </row>
    <row r="78" spans="1:17">
      <c r="A78" t="s">
        <v>155</v>
      </c>
    </row>
    <row r="79" spans="1:17">
      <c r="A79" t="s">
        <v>173</v>
      </c>
      <c r="B79" s="232" t="e">
        <f>+'BG T07 (Product split - Assets)'!#REF!</f>
        <v>#REF!</v>
      </c>
      <c r="C79" s="232" t="e">
        <f>+'BG T07 (Product split - Assets)'!#REF!</f>
        <v>#REF!</v>
      </c>
      <c r="D79" s="232" t="e">
        <f>+'BG T07 (Product split - Assets)'!#REF!</f>
        <v>#REF!</v>
      </c>
      <c r="E79" s="232" t="e">
        <f>+'BG T07 (Product split - Assets)'!#REF!</f>
        <v>#REF!</v>
      </c>
      <c r="G79" s="232" t="e">
        <f>+'BG T07 (Product split - Assets)'!#REF!</f>
        <v>#REF!</v>
      </c>
      <c r="H79" s="232" t="e">
        <f>+'BG T07 (Product split - Assets)'!#REF!</f>
        <v>#REF!</v>
      </c>
      <c r="I79" s="232" t="e">
        <f>+'BG T07 (Product split - Assets)'!#REF!</f>
        <v>#REF!</v>
      </c>
      <c r="J79" s="232" t="e">
        <f>+'BG T07 (Product split - Assets)'!#REF!</f>
        <v>#REF!</v>
      </c>
      <c r="L79" s="232" t="e">
        <f>+'BG T07 (Product split - Assets)'!#REF!</f>
        <v>#REF!</v>
      </c>
      <c r="M79" s="232" t="e">
        <f>+'BG T07 (Product split - Assets)'!#REF!</f>
        <v>#REF!</v>
      </c>
      <c r="N79" s="232" t="e">
        <f>+'BG T07 (Product split - Assets)'!#REF!</f>
        <v>#REF!</v>
      </c>
      <c r="O79" s="232" t="e">
        <f>+'BG T07 (Product split - Assets)'!#REF!</f>
        <v>#REF!</v>
      </c>
      <c r="Q79" s="232" t="e">
        <f>+'BG T07 (Product split - Assets)'!#REF!</f>
        <v>#REF!</v>
      </c>
    </row>
    <row r="80" spans="1:17">
      <c r="A80" t="s">
        <v>167</v>
      </c>
      <c r="B80" s="232" t="e">
        <f>+B53</f>
        <v>#REF!</v>
      </c>
      <c r="C80" s="232" t="e">
        <f t="shared" ref="C80:E80" si="81">+C53</f>
        <v>#REF!</v>
      </c>
      <c r="D80" s="232" t="e">
        <f t="shared" si="81"/>
        <v>#REF!</v>
      </c>
      <c r="E80" s="232" t="e">
        <f t="shared" si="81"/>
        <v>#REF!</v>
      </c>
      <c r="G80" s="232">
        <f t="shared" ref="G80:J80" si="82">+G53</f>
        <v>40544</v>
      </c>
      <c r="H80" s="232">
        <f t="shared" si="82"/>
        <v>39717</v>
      </c>
      <c r="I80" s="232">
        <f t="shared" si="82"/>
        <v>38354</v>
      </c>
      <c r="J80" s="232">
        <f t="shared" si="82"/>
        <v>46056</v>
      </c>
      <c r="L80" s="232">
        <f t="shared" ref="L80:Q80" si="83">+L53</f>
        <v>44937</v>
      </c>
      <c r="M80" s="232">
        <f t="shared" si="83"/>
        <v>44270</v>
      </c>
      <c r="N80" s="232">
        <f t="shared" si="83"/>
        <v>44864</v>
      </c>
      <c r="O80" s="232">
        <f t="shared" si="83"/>
        <v>44698</v>
      </c>
      <c r="Q80" s="232">
        <f t="shared" si="83"/>
        <v>46588</v>
      </c>
    </row>
    <row r="81" spans="1:17">
      <c r="A81" t="s">
        <v>158</v>
      </c>
      <c r="B81" s="233" t="e">
        <f>+B79-B80</f>
        <v>#REF!</v>
      </c>
      <c r="C81" s="233" t="e">
        <f t="shared" ref="C81" si="84">+C79-C80</f>
        <v>#REF!</v>
      </c>
      <c r="D81" s="233" t="e">
        <f t="shared" ref="D81" si="85">+D79-D80</f>
        <v>#REF!</v>
      </c>
      <c r="E81" s="233" t="e">
        <f t="shared" ref="E81" si="86">+E79-E80</f>
        <v>#REF!</v>
      </c>
      <c r="G81" s="233" t="e">
        <f>+G79-G80</f>
        <v>#REF!</v>
      </c>
      <c r="H81" s="233" t="e">
        <f t="shared" ref="H81" si="87">+H79-H80</f>
        <v>#REF!</v>
      </c>
      <c r="I81" s="233" t="e">
        <f t="shared" ref="I81" si="88">+I79-I80</f>
        <v>#REF!</v>
      </c>
      <c r="J81" s="233" t="e">
        <f t="shared" ref="J81" si="89">+J79-J80</f>
        <v>#REF!</v>
      </c>
      <c r="L81" s="233" t="e">
        <f>+L79-L80</f>
        <v>#REF!</v>
      </c>
      <c r="M81" s="233" t="e">
        <f t="shared" ref="M81" si="90">+M79-M80</f>
        <v>#REF!</v>
      </c>
      <c r="N81" s="233" t="e">
        <f t="shared" ref="N81" si="91">+N79-N80</f>
        <v>#REF!</v>
      </c>
      <c r="O81" s="233" t="e">
        <f t="shared" ref="O81" si="92">+O79-O80</f>
        <v>#REF!</v>
      </c>
      <c r="Q81" s="233" t="e">
        <f>+Q79-Q80</f>
        <v>#REF!</v>
      </c>
    </row>
  </sheetData>
  <mergeCells count="9">
    <mergeCell ref="B56:E56"/>
    <mergeCell ref="G56:J56"/>
    <mergeCell ref="L56:O56"/>
    <mergeCell ref="B2:E2"/>
    <mergeCell ref="G2:J2"/>
    <mergeCell ref="L2:O2"/>
    <mergeCell ref="B29:E29"/>
    <mergeCell ref="G29:J29"/>
    <mergeCell ref="L29:O29"/>
  </mergeCells>
  <conditionalFormatting sqref="C3">
    <cfRule type="containsErrors" dxfId="311" priority="498">
      <formula>ISERROR(C3)</formula>
    </cfRule>
  </conditionalFormatting>
  <conditionalFormatting sqref="E3:F3">
    <cfRule type="containsErrors" dxfId="310" priority="497">
      <formula>ISERROR(E3)</formula>
    </cfRule>
  </conditionalFormatting>
  <conditionalFormatting sqref="K3">
    <cfRule type="containsErrors" dxfId="309" priority="496">
      <formula>ISERROR(K3)</formula>
    </cfRule>
  </conditionalFormatting>
  <conditionalFormatting sqref="R3">
    <cfRule type="containsErrors" dxfId="308" priority="495">
      <formula>ISERROR(R3)</formula>
    </cfRule>
  </conditionalFormatting>
  <conditionalFormatting sqref="H3">
    <cfRule type="containsErrors" dxfId="307" priority="494">
      <formula>ISERROR(H3)</formula>
    </cfRule>
  </conditionalFormatting>
  <conditionalFormatting sqref="J3">
    <cfRule type="containsErrors" dxfId="306" priority="493">
      <formula>ISERROR(J3)</formula>
    </cfRule>
  </conditionalFormatting>
  <conditionalFormatting sqref="M3">
    <cfRule type="containsErrors" dxfId="305" priority="492">
      <formula>ISERROR(M3)</formula>
    </cfRule>
  </conditionalFormatting>
  <conditionalFormatting sqref="O3">
    <cfRule type="containsErrors" dxfId="304" priority="491">
      <formula>ISERROR(O3)</formula>
    </cfRule>
  </conditionalFormatting>
  <conditionalFormatting sqref="B27">
    <cfRule type="cellIs" dxfId="303" priority="488" operator="between">
      <formula>-0.05</formula>
      <formula>0.05</formula>
    </cfRule>
    <cfRule type="cellIs" dxfId="302" priority="489" operator="lessThan">
      <formula>-0.05</formula>
    </cfRule>
    <cfRule type="cellIs" dxfId="301" priority="490" operator="greaterThan">
      <formula>0.05</formula>
    </cfRule>
  </conditionalFormatting>
  <conditionalFormatting sqref="C27:E27">
    <cfRule type="cellIs" dxfId="300" priority="485" operator="between">
      <formula>-0.05</formula>
      <formula>0.05</formula>
    </cfRule>
    <cfRule type="cellIs" dxfId="299" priority="486" operator="lessThan">
      <formula>-0.05</formula>
    </cfRule>
    <cfRule type="cellIs" dxfId="298" priority="487" operator="greaterThan">
      <formula>0.05</formula>
    </cfRule>
  </conditionalFormatting>
  <conditionalFormatting sqref="G27:J27">
    <cfRule type="cellIs" dxfId="297" priority="482" operator="between">
      <formula>-0.05</formula>
      <formula>0.05</formula>
    </cfRule>
    <cfRule type="cellIs" dxfId="296" priority="483" operator="lessThan">
      <formula>-0.05</formula>
    </cfRule>
    <cfRule type="cellIs" dxfId="295" priority="484" operator="greaterThan">
      <formula>0.05</formula>
    </cfRule>
  </conditionalFormatting>
  <conditionalFormatting sqref="L27:O27">
    <cfRule type="cellIs" dxfId="294" priority="479" operator="between">
      <formula>-0.05</formula>
      <formula>0.05</formula>
    </cfRule>
    <cfRule type="cellIs" dxfId="293" priority="480" operator="lessThan">
      <formula>-0.05</formula>
    </cfRule>
    <cfRule type="cellIs" dxfId="292" priority="481" operator="greaterThan">
      <formula>0.05</formula>
    </cfRule>
  </conditionalFormatting>
  <conditionalFormatting sqref="S27:U27">
    <cfRule type="cellIs" dxfId="291" priority="476" operator="between">
      <formula>-0.05</formula>
      <formula>0.05</formula>
    </cfRule>
    <cfRule type="cellIs" dxfId="290" priority="477" operator="lessThan">
      <formula>-0.05</formula>
    </cfRule>
    <cfRule type="cellIs" dxfId="289" priority="478" operator="greaterThan">
      <formula>0.05</formula>
    </cfRule>
  </conditionalFormatting>
  <conditionalFormatting sqref="B22">
    <cfRule type="cellIs" dxfId="288" priority="473" operator="between">
      <formula>-0.05</formula>
      <formula>0.05</formula>
    </cfRule>
    <cfRule type="cellIs" dxfId="287" priority="474" operator="lessThan">
      <formula>-0.05</formula>
    </cfRule>
    <cfRule type="cellIs" dxfId="286" priority="475" operator="greaterThan">
      <formula>0.05</formula>
    </cfRule>
  </conditionalFormatting>
  <conditionalFormatting sqref="C22:E22">
    <cfRule type="cellIs" dxfId="285" priority="470" operator="between">
      <formula>-0.05</formula>
      <formula>0.05</formula>
    </cfRule>
    <cfRule type="cellIs" dxfId="284" priority="471" operator="lessThan">
      <formula>-0.05</formula>
    </cfRule>
    <cfRule type="cellIs" dxfId="283" priority="472" operator="greaterThan">
      <formula>0.05</formula>
    </cfRule>
  </conditionalFormatting>
  <conditionalFormatting sqref="G22:J22">
    <cfRule type="cellIs" dxfId="282" priority="467" operator="between">
      <formula>-0.05</formula>
      <formula>0.05</formula>
    </cfRule>
    <cfRule type="cellIs" dxfId="281" priority="468" operator="lessThan">
      <formula>-0.05</formula>
    </cfRule>
    <cfRule type="cellIs" dxfId="280" priority="469" operator="greaterThan">
      <formula>0.05</formula>
    </cfRule>
  </conditionalFormatting>
  <conditionalFormatting sqref="L22:O22">
    <cfRule type="cellIs" dxfId="279" priority="464" operator="between">
      <formula>-0.05</formula>
      <formula>0.05</formula>
    </cfRule>
    <cfRule type="cellIs" dxfId="278" priority="465" operator="lessThan">
      <formula>-0.05</formula>
    </cfRule>
    <cfRule type="cellIs" dxfId="277" priority="466" operator="greaterThan">
      <formula>0.05</formula>
    </cfRule>
  </conditionalFormatting>
  <conditionalFormatting sqref="S22:U22">
    <cfRule type="cellIs" dxfId="276" priority="461" operator="between">
      <formula>-0.05</formula>
      <formula>0.05</formula>
    </cfRule>
    <cfRule type="cellIs" dxfId="275" priority="462" operator="lessThan">
      <formula>-0.05</formula>
    </cfRule>
    <cfRule type="cellIs" dxfId="274" priority="463" operator="greaterThan">
      <formula>0.05</formula>
    </cfRule>
  </conditionalFormatting>
  <conditionalFormatting sqref="B17">
    <cfRule type="cellIs" dxfId="273" priority="458" operator="between">
      <formula>-0.05</formula>
      <formula>0.05</formula>
    </cfRule>
    <cfRule type="cellIs" dxfId="272" priority="459" operator="lessThan">
      <formula>-0.05</formula>
    </cfRule>
    <cfRule type="cellIs" dxfId="271" priority="460" operator="greaterThan">
      <formula>0.05</formula>
    </cfRule>
  </conditionalFormatting>
  <conditionalFormatting sqref="C17:E17">
    <cfRule type="cellIs" dxfId="270" priority="455" operator="between">
      <formula>-0.05</formula>
      <formula>0.05</formula>
    </cfRule>
    <cfRule type="cellIs" dxfId="269" priority="456" operator="lessThan">
      <formula>-0.05</formula>
    </cfRule>
    <cfRule type="cellIs" dxfId="268" priority="457" operator="greaterThan">
      <formula>0.05</formula>
    </cfRule>
  </conditionalFormatting>
  <conditionalFormatting sqref="G17:J17">
    <cfRule type="cellIs" dxfId="267" priority="452" operator="between">
      <formula>-0.05</formula>
      <formula>0.05</formula>
    </cfRule>
    <cfRule type="cellIs" dxfId="266" priority="453" operator="lessThan">
      <formula>-0.05</formula>
    </cfRule>
    <cfRule type="cellIs" dxfId="265" priority="454" operator="greaterThan">
      <formula>0.05</formula>
    </cfRule>
  </conditionalFormatting>
  <conditionalFormatting sqref="L17:O17">
    <cfRule type="cellIs" dxfId="264" priority="449" operator="between">
      <formula>-0.05</formula>
      <formula>0.05</formula>
    </cfRule>
    <cfRule type="cellIs" dxfId="263" priority="450" operator="lessThan">
      <formula>-0.05</formula>
    </cfRule>
    <cfRule type="cellIs" dxfId="262" priority="451" operator="greaterThan">
      <formula>0.05</formula>
    </cfRule>
  </conditionalFormatting>
  <conditionalFormatting sqref="S17:U17">
    <cfRule type="cellIs" dxfId="261" priority="446" operator="between">
      <formula>-0.05</formula>
      <formula>0.05</formula>
    </cfRule>
    <cfRule type="cellIs" dxfId="260" priority="447" operator="lessThan">
      <formula>-0.05</formula>
    </cfRule>
    <cfRule type="cellIs" dxfId="259" priority="448" operator="greaterThan">
      <formula>0.05</formula>
    </cfRule>
  </conditionalFormatting>
  <conditionalFormatting sqref="B12">
    <cfRule type="cellIs" dxfId="258" priority="443" operator="between">
      <formula>-0.05</formula>
      <formula>0.05</formula>
    </cfRule>
    <cfRule type="cellIs" dxfId="257" priority="444" operator="lessThan">
      <formula>-0.05</formula>
    </cfRule>
    <cfRule type="cellIs" dxfId="256" priority="445" operator="greaterThan">
      <formula>0.05</formula>
    </cfRule>
  </conditionalFormatting>
  <conditionalFormatting sqref="C12:E12">
    <cfRule type="cellIs" dxfId="255" priority="440" operator="between">
      <formula>-0.05</formula>
      <formula>0.05</formula>
    </cfRule>
    <cfRule type="cellIs" dxfId="254" priority="441" operator="lessThan">
      <formula>-0.05</formula>
    </cfRule>
    <cfRule type="cellIs" dxfId="253" priority="442" operator="greaterThan">
      <formula>0.05</formula>
    </cfRule>
  </conditionalFormatting>
  <conditionalFormatting sqref="G12:J12">
    <cfRule type="cellIs" dxfId="252" priority="437" operator="between">
      <formula>-0.05</formula>
      <formula>0.05</formula>
    </cfRule>
    <cfRule type="cellIs" dxfId="251" priority="438" operator="lessThan">
      <formula>-0.05</formula>
    </cfRule>
    <cfRule type="cellIs" dxfId="250" priority="439" operator="greaterThan">
      <formula>0.05</formula>
    </cfRule>
  </conditionalFormatting>
  <conditionalFormatting sqref="L12:O12">
    <cfRule type="cellIs" dxfId="249" priority="434" operator="between">
      <formula>-0.05</formula>
      <formula>0.05</formula>
    </cfRule>
    <cfRule type="cellIs" dxfId="248" priority="435" operator="lessThan">
      <formula>-0.05</formula>
    </cfRule>
    <cfRule type="cellIs" dxfId="247" priority="436" operator="greaterThan">
      <formula>0.05</formula>
    </cfRule>
  </conditionalFormatting>
  <conditionalFormatting sqref="S12:U12">
    <cfRule type="cellIs" dxfId="246" priority="431" operator="between">
      <formula>-0.05</formula>
      <formula>0.05</formula>
    </cfRule>
    <cfRule type="cellIs" dxfId="245" priority="432" operator="lessThan">
      <formula>-0.05</formula>
    </cfRule>
    <cfRule type="cellIs" dxfId="244" priority="433" operator="greaterThan">
      <formula>0.05</formula>
    </cfRule>
  </conditionalFormatting>
  <conditionalFormatting sqref="B7">
    <cfRule type="cellIs" dxfId="243" priority="428" operator="between">
      <formula>-0.05</formula>
      <formula>0.05</formula>
    </cfRule>
    <cfRule type="cellIs" dxfId="242" priority="429" operator="lessThan">
      <formula>-0.05</formula>
    </cfRule>
    <cfRule type="cellIs" dxfId="241" priority="430" operator="greaterThan">
      <formula>0.05</formula>
    </cfRule>
  </conditionalFormatting>
  <conditionalFormatting sqref="C7:E7">
    <cfRule type="cellIs" dxfId="240" priority="425" operator="between">
      <formula>-0.05</formula>
      <formula>0.05</formula>
    </cfRule>
    <cfRule type="cellIs" dxfId="239" priority="426" operator="lessThan">
      <formula>-0.05</formula>
    </cfRule>
    <cfRule type="cellIs" dxfId="238" priority="427" operator="greaterThan">
      <formula>0.05</formula>
    </cfRule>
  </conditionalFormatting>
  <conditionalFormatting sqref="G7:J7">
    <cfRule type="cellIs" dxfId="237" priority="422" operator="between">
      <formula>-0.05</formula>
      <formula>0.05</formula>
    </cfRule>
    <cfRule type="cellIs" dxfId="236" priority="423" operator="lessThan">
      <formula>-0.05</formula>
    </cfRule>
    <cfRule type="cellIs" dxfId="235" priority="424" operator="greaterThan">
      <formula>0.05</formula>
    </cfRule>
  </conditionalFormatting>
  <conditionalFormatting sqref="L7:O7">
    <cfRule type="cellIs" dxfId="234" priority="419" operator="between">
      <formula>-0.05</formula>
      <formula>0.05</formula>
    </cfRule>
    <cfRule type="cellIs" dxfId="233" priority="420" operator="lessThan">
      <formula>-0.05</formula>
    </cfRule>
    <cfRule type="cellIs" dxfId="232" priority="421" operator="greaterThan">
      <formula>0.05</formula>
    </cfRule>
  </conditionalFormatting>
  <conditionalFormatting sqref="S7:U7">
    <cfRule type="cellIs" dxfId="231" priority="416" operator="between">
      <formula>-0.05</formula>
      <formula>0.05</formula>
    </cfRule>
    <cfRule type="cellIs" dxfId="230" priority="417" operator="lessThan">
      <formula>-0.05</formula>
    </cfRule>
    <cfRule type="cellIs" dxfId="229" priority="418" operator="greaterThan">
      <formula>0.05</formula>
    </cfRule>
  </conditionalFormatting>
  <conditionalFormatting sqref="Q27">
    <cfRule type="cellIs" dxfId="228" priority="398" operator="between">
      <formula>-0.05</formula>
      <formula>0.05</formula>
    </cfRule>
    <cfRule type="cellIs" dxfId="227" priority="399" operator="lessThan">
      <formula>-0.05</formula>
    </cfRule>
    <cfRule type="cellIs" dxfId="226" priority="400" operator="greaterThan">
      <formula>0.05</formula>
    </cfRule>
  </conditionalFormatting>
  <conditionalFormatting sqref="Q22">
    <cfRule type="cellIs" dxfId="225" priority="395" operator="between">
      <formula>-0.05</formula>
      <formula>0.05</formula>
    </cfRule>
    <cfRule type="cellIs" dxfId="224" priority="396" operator="lessThan">
      <formula>-0.05</formula>
    </cfRule>
    <cfRule type="cellIs" dxfId="223" priority="397" operator="greaterThan">
      <formula>0.05</formula>
    </cfRule>
  </conditionalFormatting>
  <conditionalFormatting sqref="Q17">
    <cfRule type="cellIs" dxfId="222" priority="392" operator="between">
      <formula>-0.05</formula>
      <formula>0.05</formula>
    </cfRule>
    <cfRule type="cellIs" dxfId="221" priority="393" operator="lessThan">
      <formula>-0.05</formula>
    </cfRule>
    <cfRule type="cellIs" dxfId="220" priority="394" operator="greaterThan">
      <formula>0.05</formula>
    </cfRule>
  </conditionalFormatting>
  <conditionalFormatting sqref="Q12">
    <cfRule type="cellIs" dxfId="219" priority="389" operator="between">
      <formula>-0.05</formula>
      <formula>0.05</formula>
    </cfRule>
    <cfRule type="cellIs" dxfId="218" priority="390" operator="lessThan">
      <formula>-0.05</formula>
    </cfRule>
    <cfRule type="cellIs" dxfId="217" priority="391" operator="greaterThan">
      <formula>0.05</formula>
    </cfRule>
  </conditionalFormatting>
  <conditionalFormatting sqref="Q7">
    <cfRule type="cellIs" dxfId="216" priority="386" operator="between">
      <formula>-0.05</formula>
      <formula>0.05</formula>
    </cfRule>
    <cfRule type="cellIs" dxfId="215" priority="387" operator="lessThan">
      <formula>-0.05</formula>
    </cfRule>
    <cfRule type="cellIs" dxfId="214" priority="388" operator="greaterThan">
      <formula>0.05</formula>
    </cfRule>
  </conditionalFormatting>
  <conditionalFormatting sqref="C30">
    <cfRule type="containsErrors" dxfId="213" priority="385">
      <formula>ISERROR(C30)</formula>
    </cfRule>
  </conditionalFormatting>
  <conditionalFormatting sqref="E30:F30">
    <cfRule type="containsErrors" dxfId="212" priority="384">
      <formula>ISERROR(E30)</formula>
    </cfRule>
  </conditionalFormatting>
  <conditionalFormatting sqref="K30">
    <cfRule type="containsErrors" dxfId="211" priority="383">
      <formula>ISERROR(K30)</formula>
    </cfRule>
  </conditionalFormatting>
  <conditionalFormatting sqref="R30">
    <cfRule type="containsErrors" dxfId="210" priority="382">
      <formula>ISERROR(R30)</formula>
    </cfRule>
  </conditionalFormatting>
  <conditionalFormatting sqref="H30">
    <cfRule type="containsErrors" dxfId="209" priority="381">
      <formula>ISERROR(H30)</formula>
    </cfRule>
  </conditionalFormatting>
  <conditionalFormatting sqref="J30">
    <cfRule type="containsErrors" dxfId="208" priority="380">
      <formula>ISERROR(J30)</formula>
    </cfRule>
  </conditionalFormatting>
  <conditionalFormatting sqref="M30">
    <cfRule type="containsErrors" dxfId="207" priority="379">
      <formula>ISERROR(M30)</formula>
    </cfRule>
  </conditionalFormatting>
  <conditionalFormatting sqref="O30">
    <cfRule type="containsErrors" dxfId="206" priority="378">
      <formula>ISERROR(O30)</formula>
    </cfRule>
  </conditionalFormatting>
  <conditionalFormatting sqref="L61:O61">
    <cfRule type="cellIs" dxfId="205" priority="88" operator="between">
      <formula>-0.05</formula>
      <formula>0.05</formula>
    </cfRule>
    <cfRule type="cellIs" dxfId="204" priority="89" operator="lessThan">
      <formula>-0.05</formula>
    </cfRule>
    <cfRule type="cellIs" dxfId="203" priority="90" operator="greaterThan">
      <formula>0.05</formula>
    </cfRule>
  </conditionalFormatting>
  <conditionalFormatting sqref="C71:E71">
    <cfRule type="cellIs" dxfId="202" priority="67" operator="between">
      <formula>-0.05</formula>
      <formula>0.05</formula>
    </cfRule>
    <cfRule type="cellIs" dxfId="201" priority="68" operator="lessThan">
      <formula>-0.05</formula>
    </cfRule>
    <cfRule type="cellIs" dxfId="200" priority="69" operator="greaterThan">
      <formula>0.05</formula>
    </cfRule>
  </conditionalFormatting>
  <conditionalFormatting sqref="C66:E66">
    <cfRule type="cellIs" dxfId="199" priority="70" operator="between">
      <formula>-0.05</formula>
      <formula>0.05</formula>
    </cfRule>
    <cfRule type="cellIs" dxfId="198" priority="71" operator="lessThan">
      <formula>-0.05</formula>
    </cfRule>
    <cfRule type="cellIs" dxfId="197" priority="72" operator="greaterThan">
      <formula>0.05</formula>
    </cfRule>
  </conditionalFormatting>
  <conditionalFormatting sqref="B81">
    <cfRule type="cellIs" dxfId="196" priority="73" operator="between">
      <formula>-0.05</formula>
      <formula>0.05</formula>
    </cfRule>
    <cfRule type="cellIs" dxfId="195" priority="74" operator="lessThan">
      <formula>-0.05</formula>
    </cfRule>
    <cfRule type="cellIs" dxfId="194" priority="75" operator="greaterThan">
      <formula>0.05</formula>
    </cfRule>
  </conditionalFormatting>
  <conditionalFormatting sqref="Q61">
    <cfRule type="cellIs" dxfId="193" priority="85" operator="between">
      <formula>-0.05</formula>
      <formula>0.05</formula>
    </cfRule>
    <cfRule type="cellIs" dxfId="192" priority="86" operator="lessThan">
      <formula>-0.05</formula>
    </cfRule>
    <cfRule type="cellIs" dxfId="191" priority="87" operator="greaterThan">
      <formula>0.05</formula>
    </cfRule>
  </conditionalFormatting>
  <conditionalFormatting sqref="H66:J66">
    <cfRule type="cellIs" dxfId="190" priority="46" operator="between">
      <formula>-0.05</formula>
      <formula>0.05</formula>
    </cfRule>
    <cfRule type="cellIs" dxfId="189" priority="47" operator="lessThan">
      <formula>-0.05</formula>
    </cfRule>
    <cfRule type="cellIs" dxfId="188" priority="48" operator="greaterThan">
      <formula>0.05</formula>
    </cfRule>
  </conditionalFormatting>
  <conditionalFormatting sqref="G66">
    <cfRule type="cellIs" dxfId="187" priority="58" operator="between">
      <formula>-0.05</formula>
      <formula>0.05</formula>
    </cfRule>
    <cfRule type="cellIs" dxfId="186" priority="59" operator="lessThan">
      <formula>-0.05</formula>
    </cfRule>
    <cfRule type="cellIs" dxfId="185" priority="60" operator="greaterThan">
      <formula>0.05</formula>
    </cfRule>
  </conditionalFormatting>
  <conditionalFormatting sqref="B61">
    <cfRule type="cellIs" dxfId="184" priority="97" operator="between">
      <formula>-0.05</formula>
      <formula>0.05</formula>
    </cfRule>
    <cfRule type="cellIs" dxfId="183" priority="98" operator="lessThan">
      <formula>-0.05</formula>
    </cfRule>
    <cfRule type="cellIs" dxfId="182" priority="99" operator="greaterThan">
      <formula>0.05</formula>
    </cfRule>
  </conditionalFormatting>
  <conditionalFormatting sqref="B34">
    <cfRule type="cellIs" dxfId="181" priority="315" operator="between">
      <formula>-0.05</formula>
      <formula>0.05</formula>
    </cfRule>
    <cfRule type="cellIs" dxfId="180" priority="316" operator="lessThan">
      <formula>-0.05</formula>
    </cfRule>
    <cfRule type="cellIs" dxfId="179" priority="317" operator="greaterThan">
      <formula>0.05</formula>
    </cfRule>
  </conditionalFormatting>
  <conditionalFormatting sqref="L81">
    <cfRule type="cellIs" dxfId="178" priority="25" operator="between">
      <formula>-0.05</formula>
      <formula>0.05</formula>
    </cfRule>
    <cfRule type="cellIs" dxfId="177" priority="26" operator="lessThan">
      <formula>-0.05</formula>
    </cfRule>
    <cfRule type="cellIs" dxfId="176" priority="27" operator="greaterThan">
      <formula>0.05</formula>
    </cfRule>
  </conditionalFormatting>
  <conditionalFormatting sqref="H71:J71">
    <cfRule type="cellIs" dxfId="175" priority="43" operator="between">
      <formula>-0.05</formula>
      <formula>0.05</formula>
    </cfRule>
    <cfRule type="cellIs" dxfId="174" priority="44" operator="lessThan">
      <formula>-0.05</formula>
    </cfRule>
    <cfRule type="cellIs" dxfId="173" priority="45" operator="greaterThan">
      <formula>0.05</formula>
    </cfRule>
  </conditionalFormatting>
  <conditionalFormatting sqref="G71">
    <cfRule type="cellIs" dxfId="172" priority="55" operator="between">
      <formula>-0.05</formula>
      <formula>0.05</formula>
    </cfRule>
    <cfRule type="cellIs" dxfId="171" priority="56" operator="lessThan">
      <formula>-0.05</formula>
    </cfRule>
    <cfRule type="cellIs" dxfId="170" priority="57" operator="greaterThan">
      <formula>0.05</formula>
    </cfRule>
  </conditionalFormatting>
  <conditionalFormatting sqref="B66">
    <cfRule type="cellIs" dxfId="169" priority="82" operator="between">
      <formula>-0.05</formula>
      <formula>0.05</formula>
    </cfRule>
    <cfRule type="cellIs" dxfId="168" priority="83" operator="lessThan">
      <formula>-0.05</formula>
    </cfRule>
    <cfRule type="cellIs" dxfId="167" priority="84" operator="greaterThan">
      <formula>0.05</formula>
    </cfRule>
  </conditionalFormatting>
  <conditionalFormatting sqref="C76:E76">
    <cfRule type="cellIs" dxfId="166" priority="64" operator="between">
      <formula>-0.05</formula>
      <formula>0.05</formula>
    </cfRule>
    <cfRule type="cellIs" dxfId="165" priority="65" operator="lessThan">
      <formula>-0.05</formula>
    </cfRule>
    <cfRule type="cellIs" dxfId="164" priority="66" operator="greaterThan">
      <formula>0.05</formula>
    </cfRule>
  </conditionalFormatting>
  <conditionalFormatting sqref="C81:E81">
    <cfRule type="cellIs" dxfId="163" priority="61" operator="between">
      <formula>-0.05</formula>
      <formula>0.05</formula>
    </cfRule>
    <cfRule type="cellIs" dxfId="162" priority="62" operator="lessThan">
      <formula>-0.05</formula>
    </cfRule>
    <cfRule type="cellIs" dxfId="161" priority="63" operator="greaterThan">
      <formula>0.05</formula>
    </cfRule>
  </conditionalFormatting>
  <conditionalFormatting sqref="G76">
    <cfRule type="cellIs" dxfId="160" priority="52" operator="between">
      <formula>-0.05</formula>
      <formula>0.05</formula>
    </cfRule>
    <cfRule type="cellIs" dxfId="159" priority="53" operator="lessThan">
      <formula>-0.05</formula>
    </cfRule>
    <cfRule type="cellIs" dxfId="158" priority="54" operator="greaterThan">
      <formula>0.05</formula>
    </cfRule>
  </conditionalFormatting>
  <conditionalFormatting sqref="M71:O71">
    <cfRule type="cellIs" dxfId="157" priority="19" operator="between">
      <formula>-0.05</formula>
      <formula>0.05</formula>
    </cfRule>
    <cfRule type="cellIs" dxfId="156" priority="20" operator="lessThan">
      <formula>-0.05</formula>
    </cfRule>
    <cfRule type="cellIs" dxfId="155" priority="21" operator="greaterThan">
      <formula>0.05</formula>
    </cfRule>
  </conditionalFormatting>
  <conditionalFormatting sqref="G61:J61">
    <cfRule type="cellIs" dxfId="154" priority="91" operator="between">
      <formula>-0.05</formula>
      <formula>0.05</formula>
    </cfRule>
    <cfRule type="cellIs" dxfId="153" priority="92" operator="lessThan">
      <formula>-0.05</formula>
    </cfRule>
    <cfRule type="cellIs" dxfId="152" priority="93" operator="greaterThan">
      <formula>0.05</formula>
    </cfRule>
  </conditionalFormatting>
  <conditionalFormatting sqref="M81:O81">
    <cfRule type="cellIs" dxfId="151" priority="13" operator="between">
      <formula>-0.05</formula>
      <formula>0.05</formula>
    </cfRule>
    <cfRule type="cellIs" dxfId="150" priority="14" operator="lessThan">
      <formula>-0.05</formula>
    </cfRule>
    <cfRule type="cellIs" dxfId="149" priority="15" operator="greaterThan">
      <formula>0.05</formula>
    </cfRule>
  </conditionalFormatting>
  <conditionalFormatting sqref="Q81">
    <cfRule type="cellIs" dxfId="148" priority="1" operator="between">
      <formula>-0.05</formula>
      <formula>0.05</formula>
    </cfRule>
    <cfRule type="cellIs" dxfId="147" priority="2" operator="lessThan">
      <formula>-0.05</formula>
    </cfRule>
    <cfRule type="cellIs" dxfId="146" priority="3" operator="greaterThan">
      <formula>0.05</formula>
    </cfRule>
  </conditionalFormatting>
  <conditionalFormatting sqref="B71">
    <cfRule type="cellIs" dxfId="145" priority="79" operator="between">
      <formula>-0.05</formula>
      <formula>0.05</formula>
    </cfRule>
    <cfRule type="cellIs" dxfId="144" priority="80" operator="lessThan">
      <formula>-0.05</formula>
    </cfRule>
    <cfRule type="cellIs" dxfId="143" priority="81" operator="greaterThan">
      <formula>0.05</formula>
    </cfRule>
  </conditionalFormatting>
  <conditionalFormatting sqref="B76">
    <cfRule type="cellIs" dxfId="142" priority="76" operator="between">
      <formula>-0.05</formula>
      <formula>0.05</formula>
    </cfRule>
    <cfRule type="cellIs" dxfId="141" priority="77" operator="lessThan">
      <formula>-0.05</formula>
    </cfRule>
    <cfRule type="cellIs" dxfId="140" priority="78" operator="greaterThan">
      <formula>0.05</formula>
    </cfRule>
  </conditionalFormatting>
  <conditionalFormatting sqref="G81">
    <cfRule type="cellIs" dxfId="139" priority="49" operator="between">
      <formula>-0.05</formula>
      <formula>0.05</formula>
    </cfRule>
    <cfRule type="cellIs" dxfId="138" priority="50" operator="lessThan">
      <formula>-0.05</formula>
    </cfRule>
    <cfRule type="cellIs" dxfId="137" priority="51" operator="greaterThan">
      <formula>0.05</formula>
    </cfRule>
  </conditionalFormatting>
  <conditionalFormatting sqref="H81:J81">
    <cfRule type="cellIs" dxfId="136" priority="37" operator="between">
      <formula>-0.05</formula>
      <formula>0.05</formula>
    </cfRule>
    <cfRule type="cellIs" dxfId="135" priority="38" operator="lessThan">
      <formula>-0.05</formula>
    </cfRule>
    <cfRule type="cellIs" dxfId="134" priority="39" operator="greaterThan">
      <formula>0.05</formula>
    </cfRule>
  </conditionalFormatting>
  <conditionalFormatting sqref="C61:E61">
    <cfRule type="cellIs" dxfId="133" priority="94" operator="between">
      <formula>-0.05</formula>
      <formula>0.05</formula>
    </cfRule>
    <cfRule type="cellIs" dxfId="132" priority="95" operator="lessThan">
      <formula>-0.05</formula>
    </cfRule>
    <cfRule type="cellIs" dxfId="131" priority="96" operator="greaterThan">
      <formula>0.05</formula>
    </cfRule>
  </conditionalFormatting>
  <conditionalFormatting sqref="C34:E34">
    <cfRule type="cellIs" dxfId="130" priority="216" operator="between">
      <formula>-0.05</formula>
      <formula>0.05</formula>
    </cfRule>
    <cfRule type="cellIs" dxfId="129" priority="217" operator="lessThan">
      <formula>-0.05</formula>
    </cfRule>
    <cfRule type="cellIs" dxfId="128" priority="218" operator="greaterThan">
      <formula>0.05</formula>
    </cfRule>
  </conditionalFormatting>
  <conditionalFormatting sqref="G34:J34">
    <cfRule type="cellIs" dxfId="127" priority="213" operator="between">
      <formula>-0.05</formula>
      <formula>0.05</formula>
    </cfRule>
    <cfRule type="cellIs" dxfId="126" priority="214" operator="lessThan">
      <formula>-0.05</formula>
    </cfRule>
    <cfRule type="cellIs" dxfId="125" priority="215" operator="greaterThan">
      <formula>0.05</formula>
    </cfRule>
  </conditionalFormatting>
  <conditionalFormatting sqref="L34:O34">
    <cfRule type="cellIs" dxfId="124" priority="210" operator="between">
      <formula>-0.05</formula>
      <formula>0.05</formula>
    </cfRule>
    <cfRule type="cellIs" dxfId="123" priority="211" operator="lessThan">
      <formula>-0.05</formula>
    </cfRule>
    <cfRule type="cellIs" dxfId="122" priority="212" operator="greaterThan">
      <formula>0.05</formula>
    </cfRule>
  </conditionalFormatting>
  <conditionalFormatting sqref="Q34">
    <cfRule type="cellIs" dxfId="121" priority="207" operator="between">
      <formula>-0.05</formula>
      <formula>0.05</formula>
    </cfRule>
    <cfRule type="cellIs" dxfId="120" priority="208" operator="lessThan">
      <formula>-0.05</formula>
    </cfRule>
    <cfRule type="cellIs" dxfId="119" priority="209" operator="greaterThan">
      <formula>0.05</formula>
    </cfRule>
  </conditionalFormatting>
  <conditionalFormatting sqref="B39">
    <cfRule type="cellIs" dxfId="118" priority="204" operator="between">
      <formula>-0.05</formula>
      <formula>0.05</formula>
    </cfRule>
    <cfRule type="cellIs" dxfId="117" priority="205" operator="lessThan">
      <formula>-0.05</formula>
    </cfRule>
    <cfRule type="cellIs" dxfId="116" priority="206" operator="greaterThan">
      <formula>0.05</formula>
    </cfRule>
  </conditionalFormatting>
  <conditionalFormatting sqref="B44">
    <cfRule type="cellIs" dxfId="115" priority="201" operator="between">
      <formula>-0.05</formula>
      <formula>0.05</formula>
    </cfRule>
    <cfRule type="cellIs" dxfId="114" priority="202" operator="lessThan">
      <formula>-0.05</formula>
    </cfRule>
    <cfRule type="cellIs" dxfId="113" priority="203" operator="greaterThan">
      <formula>0.05</formula>
    </cfRule>
  </conditionalFormatting>
  <conditionalFormatting sqref="B49">
    <cfRule type="cellIs" dxfId="112" priority="198" operator="between">
      <formula>-0.05</formula>
      <formula>0.05</formula>
    </cfRule>
    <cfRule type="cellIs" dxfId="111" priority="199" operator="lessThan">
      <formula>-0.05</formula>
    </cfRule>
    <cfRule type="cellIs" dxfId="110" priority="200" operator="greaterThan">
      <formula>0.05</formula>
    </cfRule>
  </conditionalFormatting>
  <conditionalFormatting sqref="B54">
    <cfRule type="cellIs" dxfId="109" priority="192" operator="between">
      <formula>-0.05</formula>
      <formula>0.05</formula>
    </cfRule>
    <cfRule type="cellIs" dxfId="108" priority="193" operator="lessThan">
      <formula>-0.05</formula>
    </cfRule>
    <cfRule type="cellIs" dxfId="107" priority="194" operator="greaterThan">
      <formula>0.05</formula>
    </cfRule>
  </conditionalFormatting>
  <conditionalFormatting sqref="C39:E39">
    <cfRule type="cellIs" dxfId="106" priority="189" operator="between">
      <formula>-0.05</formula>
      <formula>0.05</formula>
    </cfRule>
    <cfRule type="cellIs" dxfId="105" priority="190" operator="lessThan">
      <formula>-0.05</formula>
    </cfRule>
    <cfRule type="cellIs" dxfId="104" priority="191" operator="greaterThan">
      <formula>0.05</formula>
    </cfRule>
  </conditionalFormatting>
  <conditionalFormatting sqref="C44:E44">
    <cfRule type="cellIs" dxfId="103" priority="186" operator="between">
      <formula>-0.05</formula>
      <formula>0.05</formula>
    </cfRule>
    <cfRule type="cellIs" dxfId="102" priority="187" operator="lessThan">
      <formula>-0.05</formula>
    </cfRule>
    <cfRule type="cellIs" dxfId="101" priority="188" operator="greaterThan">
      <formula>0.05</formula>
    </cfRule>
  </conditionalFormatting>
  <conditionalFormatting sqref="C49:E49">
    <cfRule type="cellIs" dxfId="100" priority="183" operator="between">
      <formula>-0.05</formula>
      <formula>0.05</formula>
    </cfRule>
    <cfRule type="cellIs" dxfId="99" priority="184" operator="lessThan">
      <formula>-0.05</formula>
    </cfRule>
    <cfRule type="cellIs" dxfId="98" priority="185" operator="greaterThan">
      <formula>0.05</formula>
    </cfRule>
  </conditionalFormatting>
  <conditionalFormatting sqref="C54:E54">
    <cfRule type="cellIs" dxfId="97" priority="180" operator="between">
      <formula>-0.05</formula>
      <formula>0.05</formula>
    </cfRule>
    <cfRule type="cellIs" dxfId="96" priority="181" operator="lessThan">
      <formula>-0.05</formula>
    </cfRule>
    <cfRule type="cellIs" dxfId="95" priority="182" operator="greaterThan">
      <formula>0.05</formula>
    </cfRule>
  </conditionalFormatting>
  <conditionalFormatting sqref="G39">
    <cfRule type="cellIs" dxfId="94" priority="177" operator="between">
      <formula>-0.05</formula>
      <formula>0.05</formula>
    </cfRule>
    <cfRule type="cellIs" dxfId="93" priority="178" operator="lessThan">
      <formula>-0.05</formula>
    </cfRule>
    <cfRule type="cellIs" dxfId="92" priority="179" operator="greaterThan">
      <formula>0.05</formula>
    </cfRule>
  </conditionalFormatting>
  <conditionalFormatting sqref="G44">
    <cfRule type="cellIs" dxfId="91" priority="174" operator="between">
      <formula>-0.05</formula>
      <formula>0.05</formula>
    </cfRule>
    <cfRule type="cellIs" dxfId="90" priority="175" operator="lessThan">
      <formula>-0.05</formula>
    </cfRule>
    <cfRule type="cellIs" dxfId="89" priority="176" operator="greaterThan">
      <formula>0.05</formula>
    </cfRule>
  </conditionalFormatting>
  <conditionalFormatting sqref="G49">
    <cfRule type="cellIs" dxfId="88" priority="171" operator="between">
      <formula>-0.05</formula>
      <formula>0.05</formula>
    </cfRule>
    <cfRule type="cellIs" dxfId="87" priority="172" operator="lessThan">
      <formula>-0.05</formula>
    </cfRule>
    <cfRule type="cellIs" dxfId="86" priority="173" operator="greaterThan">
      <formula>0.05</formula>
    </cfRule>
  </conditionalFormatting>
  <conditionalFormatting sqref="G54">
    <cfRule type="cellIs" dxfId="85" priority="168" operator="between">
      <formula>-0.05</formula>
      <formula>0.05</formula>
    </cfRule>
    <cfRule type="cellIs" dxfId="84" priority="169" operator="lessThan">
      <formula>-0.05</formula>
    </cfRule>
    <cfRule type="cellIs" dxfId="83" priority="170" operator="greaterThan">
      <formula>0.05</formula>
    </cfRule>
  </conditionalFormatting>
  <conditionalFormatting sqref="H39:J39">
    <cfRule type="cellIs" dxfId="82" priority="165" operator="between">
      <formula>-0.05</formula>
      <formula>0.05</formula>
    </cfRule>
    <cfRule type="cellIs" dxfId="81" priority="166" operator="lessThan">
      <formula>-0.05</formula>
    </cfRule>
    <cfRule type="cellIs" dxfId="80" priority="167" operator="greaterThan">
      <formula>0.05</formula>
    </cfRule>
  </conditionalFormatting>
  <conditionalFormatting sqref="H44:J44">
    <cfRule type="cellIs" dxfId="79" priority="162" operator="between">
      <formula>-0.05</formula>
      <formula>0.05</formula>
    </cfRule>
    <cfRule type="cellIs" dxfId="78" priority="163" operator="lessThan">
      <formula>-0.05</formula>
    </cfRule>
    <cfRule type="cellIs" dxfId="77" priority="164" operator="greaterThan">
      <formula>0.05</formula>
    </cfRule>
  </conditionalFormatting>
  <conditionalFormatting sqref="H49:J49">
    <cfRule type="cellIs" dxfId="76" priority="159" operator="between">
      <formula>-0.05</formula>
      <formula>0.05</formula>
    </cfRule>
    <cfRule type="cellIs" dxfId="75" priority="160" operator="lessThan">
      <formula>-0.05</formula>
    </cfRule>
    <cfRule type="cellIs" dxfId="74" priority="161" operator="greaterThan">
      <formula>0.05</formula>
    </cfRule>
  </conditionalFormatting>
  <conditionalFormatting sqref="H54:J54">
    <cfRule type="cellIs" dxfId="73" priority="156" operator="between">
      <formula>-0.05</formula>
      <formula>0.05</formula>
    </cfRule>
    <cfRule type="cellIs" dxfId="72" priority="157" operator="lessThan">
      <formula>-0.05</formula>
    </cfRule>
    <cfRule type="cellIs" dxfId="71" priority="158" operator="greaterThan">
      <formula>0.05</formula>
    </cfRule>
  </conditionalFormatting>
  <conditionalFormatting sqref="L39">
    <cfRule type="cellIs" dxfId="70" priority="153" operator="between">
      <formula>-0.05</formula>
      <formula>0.05</formula>
    </cfRule>
    <cfRule type="cellIs" dxfId="69" priority="154" operator="lessThan">
      <formula>-0.05</formula>
    </cfRule>
    <cfRule type="cellIs" dxfId="68" priority="155" operator="greaterThan">
      <formula>0.05</formula>
    </cfRule>
  </conditionalFormatting>
  <conditionalFormatting sqref="L44">
    <cfRule type="cellIs" dxfId="67" priority="150" operator="between">
      <formula>-0.05</formula>
      <formula>0.05</formula>
    </cfRule>
    <cfRule type="cellIs" dxfId="66" priority="151" operator="lessThan">
      <formula>-0.05</formula>
    </cfRule>
    <cfRule type="cellIs" dxfId="65" priority="152" operator="greaterThan">
      <formula>0.05</formula>
    </cfRule>
  </conditionalFormatting>
  <conditionalFormatting sqref="L49">
    <cfRule type="cellIs" dxfId="64" priority="147" operator="between">
      <formula>-0.05</formula>
      <formula>0.05</formula>
    </cfRule>
    <cfRule type="cellIs" dxfId="63" priority="148" operator="lessThan">
      <formula>-0.05</formula>
    </cfRule>
    <cfRule type="cellIs" dxfId="62" priority="149" operator="greaterThan">
      <formula>0.05</formula>
    </cfRule>
  </conditionalFormatting>
  <conditionalFormatting sqref="L54">
    <cfRule type="cellIs" dxfId="61" priority="144" operator="between">
      <formula>-0.05</formula>
      <formula>0.05</formula>
    </cfRule>
    <cfRule type="cellIs" dxfId="60" priority="145" operator="lessThan">
      <formula>-0.05</formula>
    </cfRule>
    <cfRule type="cellIs" dxfId="59" priority="146" operator="greaterThan">
      <formula>0.05</formula>
    </cfRule>
  </conditionalFormatting>
  <conditionalFormatting sqref="M39:O39">
    <cfRule type="cellIs" dxfId="58" priority="141" operator="between">
      <formula>-0.05</formula>
      <formula>0.05</formula>
    </cfRule>
    <cfRule type="cellIs" dxfId="57" priority="142" operator="lessThan">
      <formula>-0.05</formula>
    </cfRule>
    <cfRule type="cellIs" dxfId="56" priority="143" operator="greaterThan">
      <formula>0.05</formula>
    </cfRule>
  </conditionalFormatting>
  <conditionalFormatting sqref="M44:O44">
    <cfRule type="cellIs" dxfId="55" priority="138" operator="between">
      <formula>-0.05</formula>
      <formula>0.05</formula>
    </cfRule>
    <cfRule type="cellIs" dxfId="54" priority="139" operator="lessThan">
      <formula>-0.05</formula>
    </cfRule>
    <cfRule type="cellIs" dxfId="53" priority="140" operator="greaterThan">
      <formula>0.05</formula>
    </cfRule>
  </conditionalFormatting>
  <conditionalFormatting sqref="M49:O49">
    <cfRule type="cellIs" dxfId="52" priority="135" operator="between">
      <formula>-0.05</formula>
      <formula>0.05</formula>
    </cfRule>
    <cfRule type="cellIs" dxfId="51" priority="136" operator="lessThan">
      <formula>-0.05</formula>
    </cfRule>
    <cfRule type="cellIs" dxfId="50" priority="137" operator="greaterThan">
      <formula>0.05</formula>
    </cfRule>
  </conditionalFormatting>
  <conditionalFormatting sqref="M54:O54">
    <cfRule type="cellIs" dxfId="49" priority="132" operator="between">
      <formula>-0.05</formula>
      <formula>0.05</formula>
    </cfRule>
    <cfRule type="cellIs" dxfId="48" priority="133" operator="lessThan">
      <formula>-0.05</formula>
    </cfRule>
    <cfRule type="cellIs" dxfId="47" priority="134" operator="greaterThan">
      <formula>0.05</formula>
    </cfRule>
  </conditionalFormatting>
  <conditionalFormatting sqref="Q39">
    <cfRule type="cellIs" dxfId="46" priority="129" operator="between">
      <formula>-0.05</formula>
      <formula>0.05</formula>
    </cfRule>
    <cfRule type="cellIs" dxfId="45" priority="130" operator="lessThan">
      <formula>-0.05</formula>
    </cfRule>
    <cfRule type="cellIs" dxfId="44" priority="131" operator="greaterThan">
      <formula>0.05</formula>
    </cfRule>
  </conditionalFormatting>
  <conditionalFormatting sqref="Q44">
    <cfRule type="cellIs" dxfId="43" priority="126" operator="between">
      <formula>-0.05</formula>
      <formula>0.05</formula>
    </cfRule>
    <cfRule type="cellIs" dxfId="42" priority="127" operator="lessThan">
      <formula>-0.05</formula>
    </cfRule>
    <cfRule type="cellIs" dxfId="41" priority="128" operator="greaterThan">
      <formula>0.05</formula>
    </cfRule>
  </conditionalFormatting>
  <conditionalFormatting sqref="Q49">
    <cfRule type="cellIs" dxfId="40" priority="123" operator="between">
      <formula>-0.05</formula>
      <formula>0.05</formula>
    </cfRule>
    <cfRule type="cellIs" dxfId="39" priority="124" operator="lessThan">
      <formula>-0.05</formula>
    </cfRule>
    <cfRule type="cellIs" dxfId="38" priority="125" operator="greaterThan">
      <formula>0.05</formula>
    </cfRule>
  </conditionalFormatting>
  <conditionalFormatting sqref="Q54">
    <cfRule type="cellIs" dxfId="37" priority="120" operator="between">
      <formula>-0.05</formula>
      <formula>0.05</formula>
    </cfRule>
    <cfRule type="cellIs" dxfId="36" priority="121" operator="lessThan">
      <formula>-0.05</formula>
    </cfRule>
    <cfRule type="cellIs" dxfId="35" priority="122" operator="greaterThan">
      <formula>0.05</formula>
    </cfRule>
  </conditionalFormatting>
  <conditionalFormatting sqref="Q66">
    <cfRule type="cellIs" dxfId="34" priority="10" operator="between">
      <formula>-0.05</formula>
      <formula>0.05</formula>
    </cfRule>
    <cfRule type="cellIs" dxfId="33" priority="11" operator="lessThan">
      <formula>-0.05</formula>
    </cfRule>
    <cfRule type="cellIs" dxfId="32" priority="12" operator="greaterThan">
      <formula>0.05</formula>
    </cfRule>
  </conditionalFormatting>
  <conditionalFormatting sqref="Q71">
    <cfRule type="cellIs" dxfId="31" priority="7" operator="between">
      <formula>-0.05</formula>
      <formula>0.05</formula>
    </cfRule>
    <cfRule type="cellIs" dxfId="30" priority="8" operator="lessThan">
      <formula>-0.05</formula>
    </cfRule>
    <cfRule type="cellIs" dxfId="29" priority="9" operator="greaterThan">
      <formula>0.05</formula>
    </cfRule>
  </conditionalFormatting>
  <conditionalFormatting sqref="Q76">
    <cfRule type="cellIs" dxfId="28" priority="4" operator="between">
      <formula>-0.05</formula>
      <formula>0.05</formula>
    </cfRule>
    <cfRule type="cellIs" dxfId="27" priority="5" operator="lessThan">
      <formula>-0.05</formula>
    </cfRule>
    <cfRule type="cellIs" dxfId="26" priority="6" operator="greaterThan">
      <formula>0.05</formula>
    </cfRule>
  </conditionalFormatting>
  <conditionalFormatting sqref="C57">
    <cfRule type="containsErrors" dxfId="25" priority="107">
      <formula>ISERROR(C57)</formula>
    </cfRule>
  </conditionalFormatting>
  <conditionalFormatting sqref="E57:F57">
    <cfRule type="containsErrors" dxfId="24" priority="106">
      <formula>ISERROR(E57)</formula>
    </cfRule>
  </conditionalFormatting>
  <conditionalFormatting sqref="K57">
    <cfRule type="containsErrors" dxfId="23" priority="105">
      <formula>ISERROR(K57)</formula>
    </cfRule>
  </conditionalFormatting>
  <conditionalFormatting sqref="R57">
    <cfRule type="containsErrors" dxfId="22" priority="104">
      <formula>ISERROR(R57)</formula>
    </cfRule>
  </conditionalFormatting>
  <conditionalFormatting sqref="H57">
    <cfRule type="containsErrors" dxfId="21" priority="103">
      <formula>ISERROR(H57)</formula>
    </cfRule>
  </conditionalFormatting>
  <conditionalFormatting sqref="J57">
    <cfRule type="containsErrors" dxfId="20" priority="102">
      <formula>ISERROR(J57)</formula>
    </cfRule>
  </conditionalFormatting>
  <conditionalFormatting sqref="M57">
    <cfRule type="containsErrors" dxfId="19" priority="101">
      <formula>ISERROR(M57)</formula>
    </cfRule>
  </conditionalFormatting>
  <conditionalFormatting sqref="O57">
    <cfRule type="containsErrors" dxfId="18" priority="100">
      <formula>ISERROR(O57)</formula>
    </cfRule>
  </conditionalFormatting>
  <conditionalFormatting sqref="H76:J76">
    <cfRule type="cellIs" dxfId="17" priority="40" operator="between">
      <formula>-0.05</formula>
      <formula>0.05</formula>
    </cfRule>
    <cfRule type="cellIs" dxfId="16" priority="41" operator="lessThan">
      <formula>-0.05</formula>
    </cfRule>
    <cfRule type="cellIs" dxfId="15" priority="42" operator="greaterThan">
      <formula>0.05</formula>
    </cfRule>
  </conditionalFormatting>
  <conditionalFormatting sqref="L66">
    <cfRule type="cellIs" dxfId="14" priority="34" operator="between">
      <formula>-0.05</formula>
      <formula>0.05</formula>
    </cfRule>
    <cfRule type="cellIs" dxfId="13" priority="35" operator="lessThan">
      <formula>-0.05</formula>
    </cfRule>
    <cfRule type="cellIs" dxfId="12" priority="36" operator="greaterThan">
      <formula>0.05</formula>
    </cfRule>
  </conditionalFormatting>
  <conditionalFormatting sqref="L71">
    <cfRule type="cellIs" dxfId="11" priority="31" operator="between">
      <formula>-0.05</formula>
      <formula>0.05</formula>
    </cfRule>
    <cfRule type="cellIs" dxfId="10" priority="32" operator="lessThan">
      <formula>-0.05</formula>
    </cfRule>
    <cfRule type="cellIs" dxfId="9" priority="33" operator="greaterThan">
      <formula>0.05</formula>
    </cfRule>
  </conditionalFormatting>
  <conditionalFormatting sqref="L76">
    <cfRule type="cellIs" dxfId="8" priority="28" operator="between">
      <formula>-0.05</formula>
      <formula>0.05</formula>
    </cfRule>
    <cfRule type="cellIs" dxfId="7" priority="29" operator="lessThan">
      <formula>-0.05</formula>
    </cfRule>
    <cfRule type="cellIs" dxfId="6" priority="30" operator="greaterThan">
      <formula>0.05</formula>
    </cfRule>
  </conditionalFormatting>
  <conditionalFormatting sqref="M66:O66">
    <cfRule type="cellIs" dxfId="5" priority="22" operator="between">
      <formula>-0.05</formula>
      <formula>0.05</formula>
    </cfRule>
    <cfRule type="cellIs" dxfId="4" priority="23" operator="lessThan">
      <formula>-0.05</formula>
    </cfRule>
    <cfRule type="cellIs" dxfId="3" priority="24" operator="greaterThan">
      <formula>0.05</formula>
    </cfRule>
  </conditionalFormatting>
  <conditionalFormatting sqref="M76:O76">
    <cfRule type="cellIs" dxfId="2" priority="16" operator="between">
      <formula>-0.05</formula>
      <formula>0.05</formula>
    </cfRule>
    <cfRule type="cellIs" dxfId="1" priority="17" operator="lessThan">
      <formula>-0.05</formula>
    </cfRule>
    <cfRule type="cellIs" dxfId="0" priority="18" operator="greaterThan">
      <formula>0.05</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tabSelected="1" zoomScaleNormal="100" workbookViewId="0">
      <pane xSplit="2" ySplit="5" topLeftCell="C6" activePane="bottomRight" state="frozen"/>
      <selection activeCell="A5" sqref="A5"/>
      <selection pane="topRight" activeCell="A5" sqref="A5"/>
      <selection pane="bottomLeft" activeCell="A5" sqref="A5"/>
      <selection pane="bottomRight" activeCell="L15" sqref="L15"/>
    </sheetView>
  </sheetViews>
  <sheetFormatPr baseColWidth="10" defaultColWidth="11.42578125" defaultRowHeight="15"/>
  <cols>
    <col min="1" max="1" width="1.7109375" customWidth="1"/>
    <col min="2" max="2" width="37.7109375" customWidth="1"/>
    <col min="3" max="8" width="11.7109375" customWidth="1"/>
    <col min="9" max="9" width="11.7109375" style="423" customWidth="1"/>
    <col min="10" max="10" width="1.85546875" style="116" customWidth="1"/>
    <col min="11" max="12" width="11.7109375" style="423" customWidth="1"/>
    <col min="13" max="13" width="1.85546875" style="116" customWidth="1"/>
    <col min="14" max="15" width="11.42578125" style="116"/>
    <col min="16" max="17" width="11.42578125" style="86"/>
  </cols>
  <sheetData>
    <row r="1" spans="1:18" ht="17.25">
      <c r="A1" s="95" t="s">
        <v>102</v>
      </c>
      <c r="B1" s="96"/>
      <c r="C1" s="96"/>
      <c r="D1" s="96"/>
      <c r="E1" s="96"/>
      <c r="F1" s="96"/>
      <c r="G1" s="96"/>
      <c r="H1" s="96"/>
      <c r="I1" s="96"/>
      <c r="K1" s="96"/>
      <c r="L1" s="96"/>
    </row>
    <row r="2" spans="1:18">
      <c r="A2" s="96"/>
      <c r="B2" s="96"/>
      <c r="C2" s="96"/>
      <c r="D2" s="96"/>
      <c r="E2" s="96"/>
      <c r="F2" s="96"/>
      <c r="G2" s="96"/>
      <c r="H2" s="96"/>
      <c r="I2" s="96"/>
      <c r="K2" s="96"/>
      <c r="L2" s="96"/>
    </row>
    <row r="3" spans="1:18" ht="15.75" thickBot="1">
      <c r="A3" s="96"/>
      <c r="B3" s="96"/>
      <c r="C3" s="96"/>
      <c r="D3" s="96"/>
      <c r="E3" s="96"/>
      <c r="F3" s="96"/>
      <c r="G3" s="96"/>
      <c r="H3" s="96"/>
      <c r="I3" s="96"/>
      <c r="K3" s="96"/>
      <c r="L3" s="96"/>
    </row>
    <row r="4" spans="1:18" ht="18" thickTop="1">
      <c r="A4" s="95"/>
      <c r="B4" s="472"/>
      <c r="C4" s="471">
        <v>2017</v>
      </c>
      <c r="D4" s="509" t="s">
        <v>79</v>
      </c>
      <c r="E4" s="510"/>
      <c r="F4" s="510"/>
      <c r="G4" s="510"/>
      <c r="H4" s="511">
        <v>2019</v>
      </c>
      <c r="I4" s="512"/>
      <c r="J4" s="462"/>
      <c r="K4" s="213" t="s">
        <v>79</v>
      </c>
      <c r="L4" s="497" t="s">
        <v>160</v>
      </c>
      <c r="M4" s="462"/>
      <c r="N4" s="212" t="s">
        <v>78</v>
      </c>
      <c r="O4" s="213" t="s">
        <v>79</v>
      </c>
    </row>
    <row r="5" spans="1:18" ht="16.5">
      <c r="A5" s="94"/>
      <c r="B5" s="93"/>
      <c r="C5" s="315" t="s">
        <v>77</v>
      </c>
      <c r="D5" s="103" t="s">
        <v>74</v>
      </c>
      <c r="E5" s="103" t="s">
        <v>75</v>
      </c>
      <c r="F5" s="103" t="s">
        <v>76</v>
      </c>
      <c r="G5" s="103" t="s">
        <v>77</v>
      </c>
      <c r="H5" s="259" t="s">
        <v>74</v>
      </c>
      <c r="I5" s="259" t="s">
        <v>75</v>
      </c>
      <c r="J5" s="462"/>
      <c r="K5" s="495" t="s">
        <v>202</v>
      </c>
      <c r="L5" s="495" t="s">
        <v>202</v>
      </c>
      <c r="M5" s="462"/>
      <c r="N5" s="128" t="s">
        <v>120</v>
      </c>
      <c r="O5" s="214" t="s">
        <v>120</v>
      </c>
      <c r="Q5" s="92"/>
    </row>
    <row r="6" spans="1:18">
      <c r="A6" s="91"/>
      <c r="B6" s="10" t="s">
        <v>210</v>
      </c>
      <c r="C6" s="470">
        <v>1.218</v>
      </c>
      <c r="D6" s="111">
        <v>1.165</v>
      </c>
      <c r="E6" s="111">
        <v>1.53</v>
      </c>
      <c r="F6" s="168">
        <v>1.6064679865661633</v>
      </c>
      <c r="G6" s="168">
        <v>1.43521694758449</v>
      </c>
      <c r="H6" s="475">
        <v>1.284950575868544</v>
      </c>
      <c r="I6" s="475">
        <v>1.6184363796619772</v>
      </c>
      <c r="J6" s="461"/>
      <c r="K6" s="470">
        <v>2.7</v>
      </c>
      <c r="L6" s="470">
        <v>2.9</v>
      </c>
      <c r="M6" s="461"/>
      <c r="N6" s="111">
        <v>5.0039999999999996</v>
      </c>
      <c r="O6" s="215">
        <v>5.7501629212827705</v>
      </c>
      <c r="P6" s="89"/>
      <c r="Q6" s="88"/>
      <c r="R6" s="184"/>
    </row>
    <row r="7" spans="1:18">
      <c r="A7" s="90"/>
      <c r="B7" s="11" t="s">
        <v>211</v>
      </c>
      <c r="C7" s="470">
        <v>1.4790000000000001</v>
      </c>
      <c r="D7" s="111">
        <v>0.86599999999999999</v>
      </c>
      <c r="E7" s="111">
        <v>1.17</v>
      </c>
      <c r="F7" s="168">
        <v>1.2499202289492344</v>
      </c>
      <c r="G7" s="168">
        <v>1.0899619615921374</v>
      </c>
      <c r="H7" s="475">
        <v>0.97939539955964605</v>
      </c>
      <c r="I7" s="475">
        <v>1.2310231712803914</v>
      </c>
      <c r="J7" s="461"/>
      <c r="K7" s="470">
        <v>2.0299999999999998</v>
      </c>
      <c r="L7" s="470">
        <v>2.21</v>
      </c>
      <c r="M7" s="461"/>
      <c r="N7" s="111">
        <v>4.4910000000000005</v>
      </c>
      <c r="O7" s="215">
        <v>4.3826542956869723</v>
      </c>
      <c r="P7" s="89"/>
      <c r="Q7" s="88"/>
      <c r="R7" s="184"/>
    </row>
    <row r="8" spans="1:18" s="368" customFormat="1">
      <c r="A8" s="367"/>
      <c r="B8" s="365" t="s">
        <v>185</v>
      </c>
      <c r="C8" s="469">
        <v>1.218</v>
      </c>
      <c r="D8" s="111">
        <v>1.165</v>
      </c>
      <c r="E8" s="349">
        <v>1.53</v>
      </c>
      <c r="F8" s="350">
        <v>1.605466447921172</v>
      </c>
      <c r="G8" s="350">
        <v>1.3745369371810916</v>
      </c>
      <c r="H8" s="348">
        <v>1.284950575868544</v>
      </c>
      <c r="I8" s="348">
        <v>1.5435836971026107</v>
      </c>
      <c r="J8" s="460"/>
      <c r="K8" s="469">
        <v>2.7</v>
      </c>
      <c r="L8" s="469">
        <v>2.83</v>
      </c>
      <c r="M8" s="460"/>
      <c r="N8" s="349">
        <v>5.0039999999999996</v>
      </c>
      <c r="O8" s="351">
        <v>5.6879121615273078</v>
      </c>
      <c r="P8" s="364"/>
      <c r="Q8" s="363"/>
      <c r="R8" s="364"/>
    </row>
    <row r="9" spans="1:18" s="368" customFormat="1">
      <c r="A9" s="367"/>
      <c r="B9" s="366" t="s">
        <v>206</v>
      </c>
      <c r="C9" s="469">
        <v>1.4790000000000001</v>
      </c>
      <c r="D9" s="111">
        <v>0.86599999999999999</v>
      </c>
      <c r="E9" s="349">
        <v>1.165</v>
      </c>
      <c r="F9" s="350">
        <v>1.2499202289492344</v>
      </c>
      <c r="G9" s="350">
        <v>1.0291456249894952</v>
      </c>
      <c r="H9" s="348">
        <v>0.97939539955964605</v>
      </c>
      <c r="I9" s="348">
        <v>1.1551589659837362</v>
      </c>
      <c r="J9" s="460"/>
      <c r="K9" s="469">
        <v>2.0299999999999998</v>
      </c>
      <c r="L9" s="469">
        <v>2.14</v>
      </c>
      <c r="M9" s="460"/>
      <c r="N9" s="349">
        <v>4.4910000000000005</v>
      </c>
      <c r="O9" s="351">
        <v>4.3204035359315105</v>
      </c>
      <c r="P9" s="364"/>
      <c r="Q9" s="363"/>
      <c r="R9" s="364"/>
    </row>
    <row r="10" spans="1:18">
      <c r="A10" s="90"/>
      <c r="B10" s="10" t="s">
        <v>101</v>
      </c>
      <c r="C10" s="468">
        <v>35.759</v>
      </c>
      <c r="D10" s="121">
        <v>35.244000000000007</v>
      </c>
      <c r="E10" s="468">
        <v>35.71</v>
      </c>
      <c r="F10" s="169">
        <v>36.78031606208804</v>
      </c>
      <c r="G10" s="169">
        <v>37.514084862665925</v>
      </c>
      <c r="H10" s="478">
        <v>38.52425853631928</v>
      </c>
      <c r="I10" s="468">
        <v>37.332901408172994</v>
      </c>
      <c r="J10" s="461"/>
      <c r="K10" s="468">
        <v>35.71</v>
      </c>
      <c r="L10" s="468">
        <v>37.332901408172994</v>
      </c>
      <c r="M10" s="461"/>
      <c r="N10" s="121">
        <v>35.759</v>
      </c>
      <c r="O10" s="216">
        <v>37.514084862665925</v>
      </c>
      <c r="P10" s="89"/>
      <c r="Q10" s="88"/>
      <c r="R10" s="184"/>
    </row>
    <row r="11" spans="1:18">
      <c r="A11" s="90"/>
      <c r="B11" s="10" t="s">
        <v>145</v>
      </c>
      <c r="C11" s="468">
        <v>30.883999999999997</v>
      </c>
      <c r="D11" s="121">
        <v>30.341000000000001</v>
      </c>
      <c r="E11" s="121">
        <v>30.750999999999998</v>
      </c>
      <c r="F11" s="169">
        <v>31.766376594523241</v>
      </c>
      <c r="G11" s="169">
        <v>32.407545600560546</v>
      </c>
      <c r="H11" s="478">
        <v>33.060413355576991</v>
      </c>
      <c r="I11" s="478">
        <v>31.559323618074064</v>
      </c>
      <c r="J11" s="461"/>
      <c r="K11" s="468">
        <v>30.750999999999998</v>
      </c>
      <c r="L11" s="468">
        <v>31.559323618074064</v>
      </c>
      <c r="M11" s="461"/>
      <c r="N11" s="121">
        <v>30.883999999999997</v>
      </c>
      <c r="O11" s="216">
        <v>32.407545600560546</v>
      </c>
      <c r="P11" s="89"/>
      <c r="Q11" s="88"/>
      <c r="R11" s="184"/>
    </row>
    <row r="12" spans="1:18">
      <c r="A12" s="90"/>
      <c r="B12" s="10" t="s">
        <v>147</v>
      </c>
      <c r="C12" s="468">
        <v>0.57999999999999996</v>
      </c>
      <c r="D12" s="186"/>
      <c r="E12" s="186"/>
      <c r="F12" s="187"/>
      <c r="G12" s="187">
        <v>2.1593483577074228</v>
      </c>
      <c r="H12" s="479"/>
      <c r="I12" s="479"/>
      <c r="J12" s="461"/>
      <c r="K12" s="496"/>
      <c r="L12" s="496"/>
      <c r="M12" s="461"/>
      <c r="N12" s="186">
        <v>0.57999999999999996</v>
      </c>
      <c r="O12" s="216">
        <v>2.1593483577074228</v>
      </c>
      <c r="P12" s="89"/>
      <c r="Q12" s="88"/>
      <c r="R12" s="184"/>
    </row>
    <row r="13" spans="1:18">
      <c r="A13" s="90"/>
      <c r="B13" s="10" t="s">
        <v>100</v>
      </c>
      <c r="C13" s="468">
        <v>48</v>
      </c>
      <c r="D13" s="112">
        <v>48.5</v>
      </c>
      <c r="E13" s="112">
        <v>44.32</v>
      </c>
      <c r="F13" s="112">
        <v>48.2</v>
      </c>
      <c r="G13" s="112">
        <v>48.2</v>
      </c>
      <c r="H13" s="478">
        <v>42.06</v>
      </c>
      <c r="I13" s="478">
        <v>44.88</v>
      </c>
      <c r="J13" s="461"/>
      <c r="K13" s="468">
        <v>44.32</v>
      </c>
      <c r="L13" s="468">
        <v>44.88</v>
      </c>
      <c r="M13" s="461"/>
      <c r="N13" s="186">
        <v>48</v>
      </c>
      <c r="O13" s="112">
        <v>48.2</v>
      </c>
      <c r="P13" s="89"/>
      <c r="Q13" s="88"/>
      <c r="R13" s="184"/>
    </row>
    <row r="14" spans="1:18">
      <c r="A14" s="90"/>
      <c r="B14" s="11" t="s">
        <v>99</v>
      </c>
      <c r="C14" s="467">
        <v>41.2</v>
      </c>
      <c r="D14" s="112">
        <v>43.08</v>
      </c>
      <c r="E14" s="112">
        <v>37.76</v>
      </c>
      <c r="F14" s="112">
        <v>37.76</v>
      </c>
      <c r="G14" s="112">
        <v>34.159999999999997</v>
      </c>
      <c r="H14" s="480">
        <v>36.1</v>
      </c>
      <c r="I14" s="480">
        <v>36.1</v>
      </c>
      <c r="J14" s="461"/>
      <c r="K14" s="467">
        <v>37.76</v>
      </c>
      <c r="L14" s="467">
        <v>36.54</v>
      </c>
      <c r="M14" s="461"/>
      <c r="N14" s="210">
        <v>41.2</v>
      </c>
      <c r="O14" s="217">
        <v>34.159999999999997</v>
      </c>
      <c r="P14" s="89"/>
      <c r="Q14" s="88"/>
      <c r="R14" s="184"/>
    </row>
    <row r="15" spans="1:18">
      <c r="A15" s="90"/>
      <c r="B15" s="10" t="s">
        <v>98</v>
      </c>
      <c r="C15" s="466">
        <v>44.46</v>
      </c>
      <c r="D15" s="112">
        <v>44.58</v>
      </c>
      <c r="E15" s="112">
        <v>40</v>
      </c>
      <c r="F15" s="112">
        <v>40</v>
      </c>
      <c r="G15" s="112">
        <v>35.840000000000003</v>
      </c>
      <c r="H15" s="481">
        <v>39.340000000000003</v>
      </c>
      <c r="I15" s="481">
        <v>36.86</v>
      </c>
      <c r="J15" s="461"/>
      <c r="K15" s="468">
        <v>40</v>
      </c>
      <c r="L15" s="466">
        <v>36.86</v>
      </c>
      <c r="M15" s="461"/>
      <c r="N15" s="211">
        <v>44.46</v>
      </c>
      <c r="O15" s="112">
        <v>35.840000000000003</v>
      </c>
      <c r="P15" s="89"/>
      <c r="Q15" s="88"/>
      <c r="R15" s="184"/>
    </row>
    <row r="16" spans="1:18">
      <c r="A16" s="90"/>
      <c r="B16" s="11" t="s">
        <v>93</v>
      </c>
      <c r="C16" s="467">
        <v>1.2433233591543387</v>
      </c>
      <c r="D16" s="120">
        <v>1.264896152536602</v>
      </c>
      <c r="E16" s="120">
        <v>1.1203854125819281</v>
      </c>
      <c r="F16" s="170">
        <v>1.0875382346491229</v>
      </c>
      <c r="G16" s="170">
        <v>0.95537449817063325</v>
      </c>
      <c r="H16" s="480">
        <v>1.021174747929585</v>
      </c>
      <c r="I16" s="480">
        <v>0.9876006172483931</v>
      </c>
      <c r="J16" s="461"/>
      <c r="K16" s="467">
        <v>1.1203854125819281</v>
      </c>
      <c r="L16" s="467">
        <v>0.98733285144375449</v>
      </c>
      <c r="M16" s="461"/>
      <c r="N16" s="120">
        <v>1.2433233591543387</v>
      </c>
      <c r="O16" s="218">
        <v>0.95537449817063325</v>
      </c>
      <c r="P16" s="89"/>
      <c r="Q16" s="88"/>
      <c r="R16" s="184"/>
    </row>
    <row r="17" spans="1:18">
      <c r="A17" s="90"/>
      <c r="B17" s="10" t="s">
        <v>92</v>
      </c>
      <c r="C17" s="468">
        <v>1.4395803652376635</v>
      </c>
      <c r="D17" s="121">
        <v>1.4692989683926041</v>
      </c>
      <c r="E17" s="121">
        <v>1.3007707066436864</v>
      </c>
      <c r="F17" s="169">
        <v>1.2591930301202909</v>
      </c>
      <c r="G17" s="169">
        <v>1.1059152841053193</v>
      </c>
      <c r="H17" s="478">
        <v>1.18994277466781</v>
      </c>
      <c r="I17" s="478">
        <v>1.1679591250457038</v>
      </c>
      <c r="J17" s="461"/>
      <c r="K17" s="468">
        <v>1.3007707066436864</v>
      </c>
      <c r="L17" s="468">
        <v>1.1679591250457038</v>
      </c>
      <c r="M17" s="461"/>
      <c r="N17" s="121">
        <v>1.4395803652376635</v>
      </c>
      <c r="O17" s="216">
        <v>1.1059152841053193</v>
      </c>
      <c r="P17" s="89"/>
      <c r="Q17" s="88"/>
      <c r="R17" s="185"/>
    </row>
    <row r="18" spans="1:18">
      <c r="A18" s="90"/>
      <c r="B18" s="11" t="s">
        <v>97</v>
      </c>
      <c r="C18" s="465">
        <v>100000000</v>
      </c>
      <c r="D18" s="113">
        <v>100000000</v>
      </c>
      <c r="E18" s="113">
        <v>100000000</v>
      </c>
      <c r="F18" s="171">
        <v>99183487</v>
      </c>
      <c r="G18" s="171">
        <v>98794893</v>
      </c>
      <c r="H18" s="476">
        <v>98794893</v>
      </c>
      <c r="I18" s="476">
        <v>98794893</v>
      </c>
      <c r="J18" s="461"/>
      <c r="K18" s="465">
        <v>100000000</v>
      </c>
      <c r="L18" s="465">
        <v>98794893</v>
      </c>
      <c r="M18" s="461"/>
      <c r="N18" s="113">
        <v>100000000</v>
      </c>
      <c r="O18" s="219">
        <v>98794893</v>
      </c>
      <c r="P18" s="89"/>
      <c r="Q18" s="88"/>
      <c r="R18" s="184"/>
    </row>
    <row r="19" spans="1:18">
      <c r="A19" s="90"/>
      <c r="B19" s="10" t="s">
        <v>209</v>
      </c>
      <c r="C19" s="464">
        <v>100000000</v>
      </c>
      <c r="D19" s="114">
        <v>100000000</v>
      </c>
      <c r="E19" s="114">
        <v>100000000</v>
      </c>
      <c r="F19" s="172">
        <v>99871174</v>
      </c>
      <c r="G19" s="172">
        <v>99636540.455392048</v>
      </c>
      <c r="H19" s="477">
        <v>98836486.309332296</v>
      </c>
      <c r="I19" s="477">
        <v>98860852.370000005</v>
      </c>
      <c r="J19" s="461"/>
      <c r="K19" s="464">
        <v>100000000</v>
      </c>
      <c r="L19" s="464">
        <v>98860852.370000005</v>
      </c>
      <c r="M19" s="461"/>
      <c r="N19" s="114">
        <v>100000000</v>
      </c>
      <c r="O19" s="220">
        <v>99636540.455392048</v>
      </c>
      <c r="P19" s="89"/>
      <c r="Q19" s="88"/>
      <c r="R19" s="184"/>
    </row>
    <row r="20" spans="1:18">
      <c r="A20" s="90"/>
      <c r="B20" s="10" t="s">
        <v>96</v>
      </c>
      <c r="C20" s="463">
        <v>4.4459999999999997</v>
      </c>
      <c r="D20" s="117">
        <v>4.4580000000000002</v>
      </c>
      <c r="E20" s="117">
        <v>4</v>
      </c>
      <c r="F20" s="173">
        <v>3.9673394800000001</v>
      </c>
      <c r="G20" s="173">
        <v>3.5408089651200005</v>
      </c>
      <c r="H20" s="483">
        <v>3.8865910906200005</v>
      </c>
      <c r="I20" s="483">
        <v>3.6415797559800001</v>
      </c>
      <c r="J20" s="461"/>
      <c r="K20" s="463">
        <v>4</v>
      </c>
      <c r="L20" s="463">
        <v>3.6415797559800001</v>
      </c>
      <c r="M20" s="461"/>
      <c r="N20" s="117">
        <v>4.4459999999999997</v>
      </c>
      <c r="O20" s="221">
        <v>3.5408089651200005</v>
      </c>
      <c r="P20" s="89"/>
      <c r="Q20" s="88"/>
      <c r="R20" s="185"/>
    </row>
    <row r="21" spans="1:18">
      <c r="C21" s="87"/>
      <c r="D21" s="115"/>
      <c r="E21" s="482"/>
      <c r="F21" s="482"/>
      <c r="G21" s="482"/>
      <c r="H21" s="484"/>
      <c r="I21" s="484"/>
      <c r="K21" s="484"/>
      <c r="L21" s="484"/>
    </row>
    <row r="22" spans="1:18">
      <c r="B22" s="222" t="s">
        <v>205</v>
      </c>
      <c r="C22" s="87"/>
      <c r="H22" s="87"/>
      <c r="I22" s="87"/>
      <c r="K22" s="87"/>
      <c r="L22" s="87"/>
    </row>
    <row r="23" spans="1:18" ht="16.5">
      <c r="B23" s="381" t="s">
        <v>207</v>
      </c>
      <c r="C23" s="4"/>
      <c r="D23" s="1"/>
      <c r="E23" s="1"/>
      <c r="F23" s="1"/>
      <c r="G23" s="1"/>
      <c r="H23" s="4"/>
      <c r="I23" s="4"/>
      <c r="K23" s="4"/>
      <c r="L23" s="4"/>
    </row>
    <row r="24" spans="1:18" ht="16.5">
      <c r="B24" s="381" t="s">
        <v>208</v>
      </c>
      <c r="C24" s="4"/>
      <c r="D24" s="1"/>
      <c r="E24" s="1"/>
      <c r="F24" s="1"/>
      <c r="G24" s="1"/>
      <c r="H24" s="4"/>
      <c r="I24" s="4"/>
      <c r="K24" s="4"/>
      <c r="L24" s="4"/>
    </row>
    <row r="25" spans="1:18" ht="16.5">
      <c r="B25" s="4"/>
      <c r="C25" s="4"/>
      <c r="D25" s="1"/>
      <c r="E25" s="1"/>
      <c r="F25" s="1"/>
      <c r="G25" s="1"/>
      <c r="H25" s="4"/>
      <c r="I25" s="4"/>
      <c r="K25" s="4"/>
      <c r="L25" s="4"/>
    </row>
    <row r="26" spans="1:18" ht="16.5">
      <c r="B26" s="4"/>
      <c r="C26" s="4"/>
      <c r="D26" s="1"/>
      <c r="E26" s="1"/>
      <c r="F26" s="1"/>
      <c r="G26" s="1"/>
      <c r="H26" s="4"/>
      <c r="I26" s="4"/>
      <c r="K26" s="4"/>
      <c r="L26" s="4"/>
    </row>
    <row r="27" spans="1:18" ht="16.5">
      <c r="B27" s="4"/>
      <c r="C27" s="4"/>
      <c r="D27" s="1"/>
      <c r="E27" s="1"/>
      <c r="F27" s="1"/>
      <c r="G27" s="1"/>
      <c r="H27" s="4"/>
      <c r="I27" s="4"/>
      <c r="K27" s="4"/>
      <c r="L27" s="4"/>
    </row>
    <row r="28" spans="1:18" ht="16.5">
      <c r="B28" s="4"/>
      <c r="C28" s="4"/>
      <c r="D28" s="1"/>
      <c r="E28" s="1"/>
      <c r="F28" s="1"/>
      <c r="G28" s="1"/>
      <c r="H28" s="4"/>
      <c r="I28" s="4"/>
      <c r="K28" s="4"/>
      <c r="L28" s="4"/>
    </row>
    <row r="29" spans="1:18" ht="16.5">
      <c r="B29" s="4"/>
      <c r="C29" s="4"/>
      <c r="D29" s="1"/>
      <c r="E29" s="1"/>
      <c r="F29" s="1"/>
      <c r="G29" s="1"/>
      <c r="H29" s="4"/>
      <c r="I29" s="4"/>
      <c r="K29" s="4"/>
      <c r="L29" s="4"/>
    </row>
    <row r="34" spans="2:2">
      <c r="B34" s="5"/>
    </row>
  </sheetData>
  <mergeCells count="2">
    <mergeCell ref="D4:G4"/>
    <mergeCell ref="H4:I4"/>
  </mergeCells>
  <conditionalFormatting sqref="C5">
    <cfRule type="containsErrors" dxfId="1054" priority="14">
      <formula>ISERROR(C5)</formula>
    </cfRule>
  </conditionalFormatting>
  <conditionalFormatting sqref="H5 M5">
    <cfRule type="containsErrors" dxfId="1053" priority="11">
      <formula>ISERROR(H5)</formula>
    </cfRule>
  </conditionalFormatting>
  <conditionalFormatting sqref="N5">
    <cfRule type="containsErrors" dxfId="1052" priority="10">
      <formula>ISERROR(N5)</formula>
    </cfRule>
  </conditionalFormatting>
  <conditionalFormatting sqref="N4">
    <cfRule type="containsErrors" dxfId="1051" priority="9">
      <formula>ISERROR(N4)</formula>
    </cfRule>
  </conditionalFormatting>
  <conditionalFormatting sqref="O4">
    <cfRule type="containsErrors" dxfId="1050" priority="8">
      <formula>ISERROR(O4)</formula>
    </cfRule>
  </conditionalFormatting>
  <conditionalFormatting sqref="I5">
    <cfRule type="containsErrors" dxfId="1049" priority="7">
      <formula>ISERROR(I5)</formula>
    </cfRule>
  </conditionalFormatting>
  <conditionalFormatting sqref="J5">
    <cfRule type="containsErrors" dxfId="1048" priority="6">
      <formula>ISERROR(J5)</formula>
    </cfRule>
  </conditionalFormatting>
  <conditionalFormatting sqref="L5">
    <cfRule type="containsErrors" dxfId="1047" priority="5">
      <formula>ISERROR(L5)</formula>
    </cfRule>
  </conditionalFormatting>
  <conditionalFormatting sqref="K5">
    <cfRule type="containsErrors" dxfId="1046" priority="4">
      <formula>ISERROR(K5)</formula>
    </cfRule>
  </conditionalFormatting>
  <conditionalFormatting sqref="L4">
    <cfRule type="containsErrors" dxfId="1045" priority="2">
      <formula>ISERROR(L4)</formula>
    </cfRule>
  </conditionalFormatting>
  <conditionalFormatting sqref="K4">
    <cfRule type="containsErrors" dxfId="1044" priority="1">
      <formula>ISERROR(K4)</formula>
    </cfRule>
  </conditionalFormatting>
  <pageMargins left="0.19685039370078741" right="0.15748031496062992" top="0.19685039370078741" bottom="0.19685039370078741" header="0.11811023622047245" footer="0.11811023622047245"/>
  <pageSetup paperSize="9" scale="58" orientation="portrait" r:id="rId1"/>
  <headerFooter>
    <oddFooter>&amp;L&amp;"Segoe UI,Standard"&amp;8&amp;K00-049BAWAG Group AG&amp;R&amp;"Segoe UI,Standard"&amp;8&amp;K00-049&amp;D</oddFooter>
  </headerFooter>
  <ignoredErrors>
    <ignoredError sqref="M10:P11 M18:P18 D12:F12 M12:N12 D13:G17 M13:P17 M22:P27 D20:G20 M20:P20 M21:P21 D22:H27 D18:H18 D11:H11 D5:H6 D4:G4 D7 F7:H7 M19:N19 P19 D19:E19 H19 O6:P7 M6:M7 M4:P5 M8:Q9 K4:L4 Q4:Q5 N6:N7 Q6:Q7 P12 D10 F10:H1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ySplit="2" topLeftCell="H6" activePane="bottomRight" state="frozen"/>
      <selection activeCell="A5" sqref="A5"/>
      <selection pane="topRight" activeCell="A5" sqref="A5"/>
      <selection pane="bottomLeft" activeCell="A5" sqref="A5"/>
      <selection pane="bottomRight" activeCell="Q37" sqref="Q37"/>
    </sheetView>
  </sheetViews>
  <sheetFormatPr baseColWidth="10" defaultRowHeight="16.5"/>
  <cols>
    <col min="1" max="1" width="33.5703125" style="1" customWidth="1"/>
    <col min="2" max="4" width="6.7109375" style="1" customWidth="1"/>
    <col min="5" max="5" width="6.7109375" customWidth="1"/>
    <col min="6" max="6" width="1.85546875" style="130" customWidth="1"/>
    <col min="7" max="10" width="6.7109375" customWidth="1"/>
    <col min="11" max="11" width="1.85546875" style="130" customWidth="1"/>
    <col min="12" max="12" width="6.7109375" customWidth="1"/>
    <col min="13" max="13" width="6.7109375" style="423" customWidth="1"/>
    <col min="14" max="14" width="1.85546875" style="130" customWidth="1"/>
    <col min="15" max="17" width="6.7109375" style="423" customWidth="1"/>
    <col min="18" max="18" width="1.85546875" style="130" customWidth="1"/>
    <col min="19" max="20" width="6.7109375" customWidth="1"/>
  </cols>
  <sheetData>
    <row r="1" spans="1:20">
      <c r="A1" s="2" t="s">
        <v>27</v>
      </c>
    </row>
    <row r="2" spans="1:20">
      <c r="A2" s="6" t="s">
        <v>14</v>
      </c>
    </row>
    <row r="3" spans="1:20" ht="17.25" thickBot="1">
      <c r="B3" s="118"/>
      <c r="C3" s="118"/>
      <c r="D3" s="118"/>
      <c r="E3" s="118"/>
      <c r="F3" s="135"/>
      <c r="G3" s="118"/>
      <c r="H3" s="118"/>
      <c r="I3" s="118"/>
      <c r="J3" s="118"/>
      <c r="K3" s="135"/>
      <c r="L3" s="118"/>
      <c r="M3" s="118"/>
      <c r="N3" s="135"/>
      <c r="O3" s="118"/>
      <c r="P3" s="118"/>
      <c r="Q3" s="118"/>
      <c r="R3" s="135"/>
      <c r="S3" s="118"/>
      <c r="T3" s="118"/>
    </row>
    <row r="4" spans="1:20" ht="15.75" thickTop="1">
      <c r="A4" s="7" t="s">
        <v>13</v>
      </c>
      <c r="B4" s="513" t="s">
        <v>78</v>
      </c>
      <c r="C4" s="514"/>
      <c r="D4" s="514"/>
      <c r="E4" s="515"/>
      <c r="F4" s="131"/>
      <c r="G4" s="519" t="s">
        <v>79</v>
      </c>
      <c r="H4" s="520"/>
      <c r="I4" s="520"/>
      <c r="J4" s="520"/>
      <c r="K4" s="131"/>
      <c r="L4" s="517" t="s">
        <v>160</v>
      </c>
      <c r="M4" s="518"/>
      <c r="N4" s="131"/>
      <c r="O4" s="258" t="s">
        <v>78</v>
      </c>
      <c r="P4" s="258" t="s">
        <v>79</v>
      </c>
      <c r="Q4" s="258" t="s">
        <v>160</v>
      </c>
      <c r="R4" s="131"/>
      <c r="S4" s="127" t="s">
        <v>78</v>
      </c>
      <c r="T4" s="362" t="s">
        <v>79</v>
      </c>
    </row>
    <row r="5" spans="1:20" ht="15">
      <c r="A5" s="3"/>
      <c r="B5" s="39" t="s">
        <v>74</v>
      </c>
      <c r="C5" s="40" t="s">
        <v>75</v>
      </c>
      <c r="D5" s="41" t="s">
        <v>76</v>
      </c>
      <c r="E5" s="269" t="s">
        <v>77</v>
      </c>
      <c r="F5" s="132"/>
      <c r="G5" s="39" t="s">
        <v>74</v>
      </c>
      <c r="H5" s="40" t="s">
        <v>75</v>
      </c>
      <c r="I5" s="40" t="s">
        <v>76</v>
      </c>
      <c r="J5" s="40" t="s">
        <v>77</v>
      </c>
      <c r="K5" s="132"/>
      <c r="L5" s="39" t="s">
        <v>74</v>
      </c>
      <c r="M5" s="433" t="s">
        <v>75</v>
      </c>
      <c r="N5" s="132"/>
      <c r="O5" s="259" t="s">
        <v>202</v>
      </c>
      <c r="P5" s="433" t="s">
        <v>202</v>
      </c>
      <c r="Q5" s="259" t="s">
        <v>202</v>
      </c>
      <c r="R5" s="132"/>
      <c r="S5" s="43" t="s">
        <v>120</v>
      </c>
      <c r="T5" s="361" t="s">
        <v>120</v>
      </c>
    </row>
    <row r="6" spans="1:20" ht="15">
      <c r="A6" s="10" t="s">
        <v>0</v>
      </c>
      <c r="B6" s="122">
        <v>196.2</v>
      </c>
      <c r="C6" s="19">
        <v>197.9</v>
      </c>
      <c r="D6" s="20">
        <v>196</v>
      </c>
      <c r="E6" s="270">
        <v>203.2</v>
      </c>
      <c r="F6" s="133"/>
      <c r="G6" s="18">
        <v>208</v>
      </c>
      <c r="H6" s="19">
        <v>203.1</v>
      </c>
      <c r="I6" s="20">
        <v>213</v>
      </c>
      <c r="J6" s="174">
        <v>216.3</v>
      </c>
      <c r="K6" s="133"/>
      <c r="L6" s="260">
        <v>214.5</v>
      </c>
      <c r="M6" s="174">
        <v>220.6</v>
      </c>
      <c r="N6" s="133"/>
      <c r="O6" s="260">
        <v>394</v>
      </c>
      <c r="P6" s="174">
        <v>411.2</v>
      </c>
      <c r="Q6" s="260">
        <v>435.1</v>
      </c>
      <c r="R6" s="133"/>
      <c r="S6" s="157">
        <v>793.1</v>
      </c>
      <c r="T6" s="260">
        <v>840.5</v>
      </c>
    </row>
    <row r="7" spans="1:20" ht="15">
      <c r="A7" s="10" t="s">
        <v>1</v>
      </c>
      <c r="B7" s="122">
        <v>49.8</v>
      </c>
      <c r="C7" s="19">
        <v>56.3</v>
      </c>
      <c r="D7" s="20">
        <v>44.8</v>
      </c>
      <c r="E7" s="270">
        <v>66.099999999999994</v>
      </c>
      <c r="F7" s="133"/>
      <c r="G7" s="18">
        <v>74.5</v>
      </c>
      <c r="H7" s="19">
        <v>71.5</v>
      </c>
      <c r="I7" s="20">
        <v>66.599999999999994</v>
      </c>
      <c r="J7" s="174">
        <v>70.2</v>
      </c>
      <c r="K7" s="133"/>
      <c r="L7" s="260">
        <v>72.5</v>
      </c>
      <c r="M7" s="174">
        <v>70</v>
      </c>
      <c r="N7" s="133"/>
      <c r="O7" s="260">
        <v>106.1</v>
      </c>
      <c r="P7" s="174">
        <v>146</v>
      </c>
      <c r="Q7" s="260">
        <v>142.6</v>
      </c>
      <c r="R7" s="133"/>
      <c r="S7" s="157">
        <v>216.9</v>
      </c>
      <c r="T7" s="260">
        <v>282.8</v>
      </c>
    </row>
    <row r="8" spans="1:20" ht="15">
      <c r="A8" s="13" t="s">
        <v>2</v>
      </c>
      <c r="B8" s="123">
        <v>246</v>
      </c>
      <c r="C8" s="76">
        <v>254.2</v>
      </c>
      <c r="D8" s="77">
        <v>240.79999999999998</v>
      </c>
      <c r="E8" s="271">
        <v>269.3</v>
      </c>
      <c r="F8" s="134"/>
      <c r="G8" s="75">
        <v>282.5</v>
      </c>
      <c r="H8" s="76">
        <v>274.59999999999997</v>
      </c>
      <c r="I8" s="77">
        <v>279.60000000000002</v>
      </c>
      <c r="J8" s="175">
        <v>286.5</v>
      </c>
      <c r="K8" s="134"/>
      <c r="L8" s="261">
        <v>287.10000000000002</v>
      </c>
      <c r="M8" s="175">
        <v>290.59999999999997</v>
      </c>
      <c r="N8" s="134"/>
      <c r="O8" s="261">
        <v>500.1</v>
      </c>
      <c r="P8" s="175">
        <v>557.20000000000005</v>
      </c>
      <c r="Q8" s="261">
        <v>577.69999999999993</v>
      </c>
      <c r="R8" s="134"/>
      <c r="S8" s="158">
        <v>1010</v>
      </c>
      <c r="T8" s="261">
        <v>1123.3</v>
      </c>
    </row>
    <row r="9" spans="1:20" ht="21">
      <c r="A9" s="14" t="s">
        <v>9</v>
      </c>
      <c r="B9" s="122">
        <v>18.399999999999999</v>
      </c>
      <c r="C9" s="19">
        <v>1.3</v>
      </c>
      <c r="D9" s="20">
        <v>9.3000000000000007</v>
      </c>
      <c r="E9" s="270">
        <v>81.2</v>
      </c>
      <c r="F9" s="133"/>
      <c r="G9" s="18">
        <v>15.3</v>
      </c>
      <c r="H9" s="19">
        <v>9.8000000000000007</v>
      </c>
      <c r="I9" s="20">
        <v>18.899999999999999</v>
      </c>
      <c r="J9" s="174">
        <v>3.4</v>
      </c>
      <c r="K9" s="133"/>
      <c r="L9" s="260">
        <v>11.2</v>
      </c>
      <c r="M9" s="174">
        <v>22.4</v>
      </c>
      <c r="N9" s="133"/>
      <c r="O9" s="260">
        <v>19.7</v>
      </c>
      <c r="P9" s="174">
        <v>25.1</v>
      </c>
      <c r="Q9" s="260">
        <v>33.6</v>
      </c>
      <c r="R9" s="133"/>
      <c r="S9" s="157">
        <v>110.39999999999999</v>
      </c>
      <c r="T9" s="260">
        <v>47.4</v>
      </c>
    </row>
    <row r="10" spans="1:20" ht="15">
      <c r="A10" s="13" t="s">
        <v>3</v>
      </c>
      <c r="B10" s="123">
        <v>264.3</v>
      </c>
      <c r="C10" s="76">
        <v>255.5</v>
      </c>
      <c r="D10" s="77">
        <v>250.1</v>
      </c>
      <c r="E10" s="271">
        <v>350.6</v>
      </c>
      <c r="F10" s="134"/>
      <c r="G10" s="75">
        <v>297.89999999999998</v>
      </c>
      <c r="H10" s="76">
        <v>284.39999999999998</v>
      </c>
      <c r="I10" s="77">
        <v>298.5</v>
      </c>
      <c r="J10" s="175">
        <v>289.89999999999998</v>
      </c>
      <c r="K10" s="134"/>
      <c r="L10" s="261">
        <v>298.3</v>
      </c>
      <c r="M10" s="175">
        <v>313</v>
      </c>
      <c r="N10" s="134"/>
      <c r="O10" s="261">
        <v>519.79999999999995</v>
      </c>
      <c r="P10" s="175">
        <v>582.30000000000007</v>
      </c>
      <c r="Q10" s="261">
        <v>611.29999999999995</v>
      </c>
      <c r="R10" s="134"/>
      <c r="S10" s="158">
        <v>1120.4000000000001</v>
      </c>
      <c r="T10" s="261">
        <v>1170.7</v>
      </c>
    </row>
    <row r="11" spans="1:20" ht="15">
      <c r="A11" s="13" t="s">
        <v>4</v>
      </c>
      <c r="B11" s="123">
        <v>-107.4</v>
      </c>
      <c r="C11" s="76">
        <v>-110.5</v>
      </c>
      <c r="D11" s="77">
        <v>-103.1</v>
      </c>
      <c r="E11" s="271">
        <v>-207.5</v>
      </c>
      <c r="F11" s="134"/>
      <c r="G11" s="75">
        <v>-130</v>
      </c>
      <c r="H11" s="76">
        <v>-124.8</v>
      </c>
      <c r="I11" s="77">
        <v>-126.5</v>
      </c>
      <c r="J11" s="175">
        <v>-136.4</v>
      </c>
      <c r="K11" s="134"/>
      <c r="L11" s="261">
        <v>-126.4</v>
      </c>
      <c r="M11" s="175">
        <v>-136</v>
      </c>
      <c r="N11" s="134"/>
      <c r="O11" s="261">
        <v>-217.8</v>
      </c>
      <c r="P11" s="175">
        <v>-254.70000000000002</v>
      </c>
      <c r="Q11" s="261">
        <v>-262.29999999999995</v>
      </c>
      <c r="R11" s="134"/>
      <c r="S11" s="158">
        <v>-528.5</v>
      </c>
      <c r="T11" s="261">
        <v>-517.9</v>
      </c>
    </row>
    <row r="12" spans="1:20" ht="15">
      <c r="A12" s="10" t="s">
        <v>5</v>
      </c>
      <c r="B12" s="122">
        <v>-25.2</v>
      </c>
      <c r="C12" s="19">
        <v>-2.9</v>
      </c>
      <c r="D12" s="20">
        <v>-1.7</v>
      </c>
      <c r="E12" s="270">
        <v>-4</v>
      </c>
      <c r="F12" s="133"/>
      <c r="G12" s="18">
        <v>-36.700000000000003</v>
      </c>
      <c r="H12" s="19">
        <v>-2.8</v>
      </c>
      <c r="I12" s="20">
        <v>-2.2000000000000002</v>
      </c>
      <c r="J12" s="174">
        <v>1.5</v>
      </c>
      <c r="K12" s="133"/>
      <c r="L12" s="260">
        <v>-34.200000000000003</v>
      </c>
      <c r="M12" s="174">
        <v>-2.9</v>
      </c>
      <c r="N12" s="133"/>
      <c r="O12" s="260">
        <v>-28.1</v>
      </c>
      <c r="P12" s="174">
        <v>-39.4</v>
      </c>
      <c r="Q12" s="260">
        <v>-37.1</v>
      </c>
      <c r="R12" s="133"/>
      <c r="S12" s="157">
        <v>-33.799999999999997</v>
      </c>
      <c r="T12" s="260">
        <v>-40.1</v>
      </c>
    </row>
    <row r="13" spans="1:20" ht="15">
      <c r="A13" s="10" t="s">
        <v>10</v>
      </c>
      <c r="B13" s="122">
        <v>-11.1</v>
      </c>
      <c r="C13" s="19">
        <v>-15.600000000000001</v>
      </c>
      <c r="D13" s="20">
        <v>-17</v>
      </c>
      <c r="E13" s="270">
        <v>-18.2</v>
      </c>
      <c r="F13" s="133"/>
      <c r="G13" s="18">
        <v>-15.799999999999999</v>
      </c>
      <c r="H13" s="19">
        <v>-4.9000000000000004</v>
      </c>
      <c r="I13" s="20">
        <v>-11.2</v>
      </c>
      <c r="J13" s="174">
        <v>-13.200000000000001</v>
      </c>
      <c r="K13" s="133"/>
      <c r="L13" s="260">
        <v>-11.9</v>
      </c>
      <c r="M13" s="174">
        <v>-15.3</v>
      </c>
      <c r="N13" s="133"/>
      <c r="O13" s="260">
        <v>-26.7</v>
      </c>
      <c r="P13" s="174">
        <v>-20.7</v>
      </c>
      <c r="Q13" s="260">
        <v>-27.2</v>
      </c>
      <c r="R13" s="133"/>
      <c r="S13" s="157">
        <v>-61.800000000000004</v>
      </c>
      <c r="T13" s="260">
        <v>-45.1</v>
      </c>
    </row>
    <row r="14" spans="1:20" ht="15">
      <c r="A14" s="13" t="s">
        <v>6</v>
      </c>
      <c r="B14" s="123">
        <v>121.8</v>
      </c>
      <c r="C14" s="76">
        <v>127.1</v>
      </c>
      <c r="D14" s="77">
        <v>129.6</v>
      </c>
      <c r="E14" s="271">
        <v>121.8</v>
      </c>
      <c r="F14" s="134"/>
      <c r="G14" s="75">
        <v>116.5</v>
      </c>
      <c r="H14" s="76">
        <v>153</v>
      </c>
      <c r="I14" s="77">
        <v>160.4</v>
      </c>
      <c r="J14" s="175">
        <v>143</v>
      </c>
      <c r="K14" s="134"/>
      <c r="L14" s="261">
        <v>127</v>
      </c>
      <c r="M14" s="175">
        <v>160</v>
      </c>
      <c r="N14" s="134"/>
      <c r="O14" s="261">
        <v>249</v>
      </c>
      <c r="P14" s="175">
        <v>269.60000000000002</v>
      </c>
      <c r="Q14" s="261">
        <v>287.10000000000002</v>
      </c>
      <c r="R14" s="134"/>
      <c r="S14" s="158">
        <v>500.4</v>
      </c>
      <c r="T14" s="261">
        <v>572.70000000000005</v>
      </c>
    </row>
    <row r="15" spans="1:20" ht="15">
      <c r="A15" s="10" t="s">
        <v>7</v>
      </c>
      <c r="B15" s="122">
        <v>-26.3</v>
      </c>
      <c r="C15" s="19">
        <v>-20.399999999999999</v>
      </c>
      <c r="D15" s="20">
        <v>-30.8</v>
      </c>
      <c r="E15" s="270">
        <v>26.1</v>
      </c>
      <c r="F15" s="133"/>
      <c r="G15" s="18">
        <v>-29.9</v>
      </c>
      <c r="H15" s="19">
        <v>-36.5</v>
      </c>
      <c r="I15" s="20">
        <v>-35.5</v>
      </c>
      <c r="J15" s="174">
        <v>-34.4</v>
      </c>
      <c r="K15" s="133"/>
      <c r="L15" s="260">
        <v>-30.2</v>
      </c>
      <c r="M15" s="174">
        <v>-38.299999999999997</v>
      </c>
      <c r="N15" s="133"/>
      <c r="O15" s="260">
        <v>-46.7</v>
      </c>
      <c r="P15" s="174">
        <v>-66.399999999999991</v>
      </c>
      <c r="Q15" s="260">
        <v>-68.5</v>
      </c>
      <c r="R15" s="133"/>
      <c r="S15" s="157">
        <v>-51.199999999999996</v>
      </c>
      <c r="T15" s="260">
        <v>-136.19999999999999</v>
      </c>
    </row>
    <row r="16" spans="1:20" ht="15">
      <c r="A16" s="13" t="s">
        <v>8</v>
      </c>
      <c r="B16" s="123">
        <v>95.5</v>
      </c>
      <c r="C16" s="76">
        <v>106.89999999999999</v>
      </c>
      <c r="D16" s="77">
        <v>98.7</v>
      </c>
      <c r="E16" s="271">
        <v>147.9</v>
      </c>
      <c r="F16" s="134"/>
      <c r="G16" s="75">
        <v>86.6</v>
      </c>
      <c r="H16" s="76">
        <v>116.5</v>
      </c>
      <c r="I16" s="77">
        <v>124.8</v>
      </c>
      <c r="J16" s="175">
        <v>108.60000000000001</v>
      </c>
      <c r="K16" s="134"/>
      <c r="L16" s="261">
        <v>96.8</v>
      </c>
      <c r="M16" s="175">
        <v>121.7</v>
      </c>
      <c r="N16" s="134"/>
      <c r="O16" s="261">
        <v>202.29999999999998</v>
      </c>
      <c r="P16" s="175">
        <v>203.2</v>
      </c>
      <c r="Q16" s="261">
        <v>218.6</v>
      </c>
      <c r="R16" s="134"/>
      <c r="S16" s="158">
        <v>449.1</v>
      </c>
      <c r="T16" s="261">
        <v>436.5</v>
      </c>
    </row>
    <row r="17" spans="1:20" ht="15.75" thickBot="1">
      <c r="A17" s="4"/>
      <c r="B17" s="272"/>
      <c r="C17" s="272"/>
      <c r="D17" s="272"/>
      <c r="E17" s="262"/>
      <c r="F17" s="135"/>
      <c r="G17" s="118"/>
      <c r="H17" s="118"/>
      <c r="I17" s="118"/>
      <c r="J17" s="118"/>
      <c r="K17" s="135"/>
      <c r="L17" s="262"/>
      <c r="M17" s="272"/>
      <c r="N17" s="135"/>
      <c r="O17" s="262"/>
      <c r="P17" s="262"/>
      <c r="Q17" s="262"/>
      <c r="R17" s="135"/>
      <c r="S17" s="118"/>
      <c r="T17" s="262"/>
    </row>
    <row r="18" spans="1:20" ht="15.75" thickTop="1">
      <c r="A18" s="7" t="s">
        <v>11</v>
      </c>
      <c r="B18" s="513" t="s">
        <v>78</v>
      </c>
      <c r="C18" s="514"/>
      <c r="D18" s="514"/>
      <c r="E18" s="515"/>
      <c r="F18" s="131"/>
      <c r="G18" s="519" t="s">
        <v>79</v>
      </c>
      <c r="H18" s="520"/>
      <c r="I18" s="520"/>
      <c r="J18" s="520"/>
      <c r="K18" s="131"/>
      <c r="L18" s="517" t="s">
        <v>160</v>
      </c>
      <c r="M18" s="518"/>
      <c r="N18" s="131"/>
      <c r="O18" s="258" t="s">
        <v>78</v>
      </c>
      <c r="P18" s="258" t="s">
        <v>79</v>
      </c>
      <c r="Q18" s="258" t="s">
        <v>160</v>
      </c>
      <c r="R18" s="131"/>
      <c r="S18" s="127" t="s">
        <v>78</v>
      </c>
      <c r="T18" s="362" t="s">
        <v>79</v>
      </c>
    </row>
    <row r="19" spans="1:20" ht="15">
      <c r="A19" s="4"/>
      <c r="B19" s="42" t="s">
        <v>74</v>
      </c>
      <c r="C19" s="40" t="s">
        <v>75</v>
      </c>
      <c r="D19" s="41" t="s">
        <v>76</v>
      </c>
      <c r="E19" s="269" t="s">
        <v>77</v>
      </c>
      <c r="F19" s="132"/>
      <c r="G19" s="39" t="s">
        <v>74</v>
      </c>
      <c r="H19" s="40" t="s">
        <v>75</v>
      </c>
      <c r="I19" s="40" t="s">
        <v>76</v>
      </c>
      <c r="J19" s="40" t="s">
        <v>77</v>
      </c>
      <c r="K19" s="132"/>
      <c r="L19" s="39" t="s">
        <v>74</v>
      </c>
      <c r="M19" s="433" t="s">
        <v>75</v>
      </c>
      <c r="N19" s="132"/>
      <c r="O19" s="259" t="s">
        <v>202</v>
      </c>
      <c r="P19" s="433" t="s">
        <v>202</v>
      </c>
      <c r="Q19" s="259" t="s">
        <v>202</v>
      </c>
      <c r="R19" s="132"/>
      <c r="S19" s="43" t="s">
        <v>120</v>
      </c>
      <c r="T19" s="361" t="s">
        <v>120</v>
      </c>
    </row>
    <row r="20" spans="1:20" ht="15">
      <c r="A20" s="10" t="s">
        <v>178</v>
      </c>
      <c r="B20" s="124">
        <v>0.1211083634519054</v>
      </c>
      <c r="C20" s="79">
        <v>0.13113949672611289</v>
      </c>
      <c r="D20" s="80">
        <v>0.11803396316670653</v>
      </c>
      <c r="E20" s="273">
        <v>0.17037943696450428</v>
      </c>
      <c r="F20" s="136"/>
      <c r="G20" s="78">
        <v>9.9276348785555635E-2</v>
      </c>
      <c r="H20" s="79">
        <v>0.1313675189580808</v>
      </c>
      <c r="I20" s="80">
        <v>0.1383170319470228</v>
      </c>
      <c r="J20" s="176">
        <v>0.11813657501835687</v>
      </c>
      <c r="K20" s="136"/>
      <c r="L20" s="263">
        <v>0.10308564734698224</v>
      </c>
      <c r="M20" s="176">
        <v>0.12992940360054983</v>
      </c>
      <c r="N20" s="403"/>
      <c r="O20" s="263">
        <v>0.12586520663856526</v>
      </c>
      <c r="P20" s="176">
        <v>0.11571259769656764</v>
      </c>
      <c r="Q20" s="263">
        <v>0.11889804465475511</v>
      </c>
      <c r="R20" s="136"/>
      <c r="S20" s="159">
        <v>0.1343806104129264</v>
      </c>
      <c r="T20" s="263">
        <v>0.12192226582685084</v>
      </c>
    </row>
    <row r="21" spans="1:20" ht="15">
      <c r="A21" s="10" t="s">
        <v>162</v>
      </c>
      <c r="B21" s="124">
        <v>0.13734090745667649</v>
      </c>
      <c r="C21" s="79">
        <v>0.14829200624241373</v>
      </c>
      <c r="D21" s="80">
        <v>0.13332657920064842</v>
      </c>
      <c r="E21" s="273">
        <v>0.19495477088859961</v>
      </c>
      <c r="F21" s="136"/>
      <c r="G21" s="78">
        <v>0.11546474225429575</v>
      </c>
      <c r="H21" s="79">
        <v>0.15255679958095986</v>
      </c>
      <c r="I21" s="80">
        <v>0.16036493302065599</v>
      </c>
      <c r="J21" s="176">
        <v>0.13676720609533408</v>
      </c>
      <c r="K21" s="136"/>
      <c r="L21" s="263">
        <v>0.11972974226565036</v>
      </c>
      <c r="M21" s="176">
        <v>0.15250387681897212</v>
      </c>
      <c r="N21" s="403"/>
      <c r="O21" s="263">
        <v>0.14248987497798907</v>
      </c>
      <c r="P21" s="176">
        <v>0.13454503318931982</v>
      </c>
      <c r="Q21" s="263">
        <v>0.1376487626723758</v>
      </c>
      <c r="R21" s="136"/>
      <c r="S21" s="159">
        <v>0.15417625047203817</v>
      </c>
      <c r="T21" s="263">
        <v>0.14154384940901796</v>
      </c>
    </row>
    <row r="22" spans="1:20" ht="15">
      <c r="A22" s="10" t="s">
        <v>20</v>
      </c>
      <c r="B22" s="125">
        <v>2.2215365627892624E-2</v>
      </c>
      <c r="C22" s="83">
        <v>2.2216733837017409E-2</v>
      </c>
      <c r="D22" s="84">
        <v>2.2682559888901749E-2</v>
      </c>
      <c r="E22" s="274">
        <v>2.2491497892805655E-2</v>
      </c>
      <c r="F22" s="137"/>
      <c r="G22" s="82">
        <v>2.1505987814996807E-2</v>
      </c>
      <c r="H22" s="83">
        <v>2.1491836065226821E-2</v>
      </c>
      <c r="I22" s="84">
        <v>2.2844272844272845E-2</v>
      </c>
      <c r="J22" s="177">
        <v>2.2454122428429431E-2</v>
      </c>
      <c r="K22" s="137"/>
      <c r="L22" s="264">
        <v>2.2589052997393572E-2</v>
      </c>
      <c r="M22" s="177">
        <v>2.2984254327129701E-2</v>
      </c>
      <c r="N22" s="137"/>
      <c r="O22" s="264">
        <v>2.2210415501066123E-2</v>
      </c>
      <c r="P22" s="177">
        <v>2.1504223576985983E-2</v>
      </c>
      <c r="Q22" s="264">
        <v>2.2800000000000001E-2</v>
      </c>
      <c r="R22" s="137"/>
      <c r="S22" s="160">
        <v>2.2394497239160295E-2</v>
      </c>
      <c r="T22" s="264">
        <v>2.2072649348193744E-2</v>
      </c>
    </row>
    <row r="23" spans="1:20" ht="15">
      <c r="A23" s="10" t="s">
        <v>21</v>
      </c>
      <c r="B23" s="124">
        <v>0.40635641316685583</v>
      </c>
      <c r="C23" s="79">
        <v>0.43248532289628178</v>
      </c>
      <c r="D23" s="80">
        <v>0.41223510595761692</v>
      </c>
      <c r="E23" s="273">
        <v>0.59184255561893895</v>
      </c>
      <c r="F23" s="136"/>
      <c r="G23" s="78">
        <v>0.43638804968110106</v>
      </c>
      <c r="H23" s="79">
        <v>0.43881856540084391</v>
      </c>
      <c r="I23" s="80">
        <v>0.42378559463986598</v>
      </c>
      <c r="J23" s="176">
        <v>0.47050707140393244</v>
      </c>
      <c r="K23" s="136"/>
      <c r="L23" s="263">
        <v>0.42373449547435466</v>
      </c>
      <c r="M23" s="176">
        <v>0.43450479233226835</v>
      </c>
      <c r="N23" s="403"/>
      <c r="O23" s="263">
        <v>0.41900731050404005</v>
      </c>
      <c r="P23" s="176">
        <v>0.43740340030911901</v>
      </c>
      <c r="Q23" s="263">
        <v>0.4290855553737935</v>
      </c>
      <c r="R23" s="136"/>
      <c r="S23" s="159">
        <v>0.47170653338093532</v>
      </c>
      <c r="T23" s="263">
        <v>0.44238489792431873</v>
      </c>
    </row>
    <row r="24" spans="1:20" ht="15">
      <c r="A24" s="10" t="s">
        <v>161</v>
      </c>
      <c r="B24" s="125">
        <v>1.2568326119755766E-3</v>
      </c>
      <c r="C24" s="83">
        <v>1.7512938244440203E-3</v>
      </c>
      <c r="D24" s="84">
        <v>1.9673648883231109E-3</v>
      </c>
      <c r="E24" s="274">
        <v>2.0144943978792464E-3</v>
      </c>
      <c r="F24" s="137"/>
      <c r="G24" s="82">
        <v>1.6336279205622574E-3</v>
      </c>
      <c r="H24" s="83">
        <v>5.1851303160813111E-4</v>
      </c>
      <c r="I24" s="84">
        <v>1.2012012012012011E-3</v>
      </c>
      <c r="J24" s="177">
        <v>1.3702931856461788E-3</v>
      </c>
      <c r="K24" s="137"/>
      <c r="L24" s="264">
        <v>1.2531922175710187E-3</v>
      </c>
      <c r="M24" s="177">
        <v>1.5941028613104464E-3</v>
      </c>
      <c r="N24" s="137"/>
      <c r="O24" s="264">
        <v>1.5051220656813846E-3</v>
      </c>
      <c r="P24" s="177">
        <v>1.0825326557480784E-3</v>
      </c>
      <c r="Q24" s="264">
        <v>1.4348280777919473E-3</v>
      </c>
      <c r="R24" s="137"/>
      <c r="S24" s="160">
        <v>1.7450257588956075E-3</v>
      </c>
      <c r="T24" s="264">
        <v>1.1843860625860058E-3</v>
      </c>
    </row>
    <row r="25" spans="1:20" ht="15">
      <c r="A25" s="10" t="s">
        <v>110</v>
      </c>
      <c r="B25" s="126">
        <v>0.21592775041050905</v>
      </c>
      <c r="C25" s="99">
        <v>0.16050354051927615</v>
      </c>
      <c r="D25" s="100">
        <v>0.23765432098765435</v>
      </c>
      <c r="E25" s="275">
        <v>-0.2142857142857143</v>
      </c>
      <c r="F25" s="138"/>
      <c r="G25" s="98">
        <v>0.25665236051502144</v>
      </c>
      <c r="H25" s="99">
        <v>0.23856209150326799</v>
      </c>
      <c r="I25" s="100">
        <v>0.22132169576059849</v>
      </c>
      <c r="J25" s="178">
        <v>0.24055944055944056</v>
      </c>
      <c r="K25" s="138"/>
      <c r="L25" s="265">
        <v>0.23779527559055116</v>
      </c>
      <c r="M25" s="178">
        <v>0.23937499999999998</v>
      </c>
      <c r="N25" s="138"/>
      <c r="O25" s="265">
        <v>0.18755020080321286</v>
      </c>
      <c r="P25" s="178">
        <v>0.24629080118694358</v>
      </c>
      <c r="Q25" s="265">
        <v>0.23859282479972133</v>
      </c>
      <c r="R25" s="138"/>
      <c r="S25" s="161">
        <v>0.10231814548361311</v>
      </c>
      <c r="T25" s="265">
        <v>0.23782084861183861</v>
      </c>
    </row>
    <row r="26" spans="1:20" ht="15.75" thickBot="1">
      <c r="A26" s="4"/>
      <c r="B26" s="276"/>
      <c r="C26" s="276"/>
      <c r="D26" s="276"/>
      <c r="E26" s="266"/>
      <c r="F26" s="139"/>
      <c r="G26" s="119"/>
      <c r="H26" s="119"/>
      <c r="I26" s="119"/>
      <c r="J26" s="119"/>
      <c r="K26" s="139"/>
      <c r="L26" s="266"/>
      <c r="M26" s="276"/>
      <c r="N26" s="139"/>
      <c r="O26" s="266"/>
      <c r="P26" s="266"/>
      <c r="Q26" s="266"/>
      <c r="R26" s="139"/>
      <c r="S26" s="119"/>
      <c r="T26" s="119"/>
    </row>
    <row r="27" spans="1:20" ht="15.75" thickTop="1">
      <c r="A27" s="7" t="s">
        <v>12</v>
      </c>
      <c r="B27" s="513" t="s">
        <v>78</v>
      </c>
      <c r="C27" s="514"/>
      <c r="D27" s="514"/>
      <c r="E27" s="515"/>
      <c r="F27" s="131"/>
      <c r="G27" s="519" t="s">
        <v>79</v>
      </c>
      <c r="H27" s="520"/>
      <c r="I27" s="520"/>
      <c r="J27" s="520"/>
      <c r="K27" s="131"/>
      <c r="L27" s="513" t="s">
        <v>160</v>
      </c>
      <c r="M27" s="516"/>
      <c r="N27" s="131"/>
      <c r="R27" s="423"/>
    </row>
    <row r="28" spans="1:20" ht="15">
      <c r="A28" s="4"/>
      <c r="B28" s="42" t="s">
        <v>80</v>
      </c>
      <c r="C28" s="40" t="s">
        <v>81</v>
      </c>
      <c r="D28" s="43" t="s">
        <v>82</v>
      </c>
      <c r="E28" s="44" t="s">
        <v>83</v>
      </c>
      <c r="F28" s="132"/>
      <c r="G28" s="39" t="s">
        <v>80</v>
      </c>
      <c r="H28" s="40" t="s">
        <v>81</v>
      </c>
      <c r="I28" s="40" t="s">
        <v>82</v>
      </c>
      <c r="J28" s="40" t="s">
        <v>83</v>
      </c>
      <c r="K28" s="132"/>
      <c r="L28" s="39" t="s">
        <v>80</v>
      </c>
      <c r="M28" s="433" t="s">
        <v>81</v>
      </c>
      <c r="N28" s="132"/>
      <c r="R28" s="423"/>
    </row>
    <row r="29" spans="1:20" ht="15">
      <c r="A29" s="10" t="s">
        <v>16</v>
      </c>
      <c r="B29" s="129">
        <v>40544</v>
      </c>
      <c r="C29" s="50">
        <v>39717</v>
      </c>
      <c r="D29" s="49">
        <v>38354</v>
      </c>
      <c r="E29" s="51">
        <v>46056</v>
      </c>
      <c r="F29" s="140"/>
      <c r="G29" s="49">
        <v>44937</v>
      </c>
      <c r="H29" s="50">
        <v>44270</v>
      </c>
      <c r="I29" s="49">
        <v>44864</v>
      </c>
      <c r="J29" s="50">
        <v>44698</v>
      </c>
      <c r="K29" s="140"/>
      <c r="L29" s="267">
        <v>46588</v>
      </c>
      <c r="M29" s="386">
        <v>44463</v>
      </c>
      <c r="N29" s="451"/>
      <c r="R29" s="423"/>
    </row>
    <row r="30" spans="1:20" ht="15">
      <c r="A30" s="10" t="s">
        <v>109</v>
      </c>
      <c r="B30" s="129">
        <v>28183</v>
      </c>
      <c r="C30" s="50">
        <v>27991</v>
      </c>
      <c r="D30" s="49">
        <v>27513</v>
      </c>
      <c r="E30" s="51">
        <v>30793</v>
      </c>
      <c r="F30" s="140"/>
      <c r="G30" s="49">
        <v>30473</v>
      </c>
      <c r="H30" s="50">
        <v>30191</v>
      </c>
      <c r="I30" s="49">
        <v>30305</v>
      </c>
      <c r="J30" s="50">
        <v>30482</v>
      </c>
      <c r="K30" s="140"/>
      <c r="L30" s="267">
        <v>30197</v>
      </c>
      <c r="M30" s="386">
        <v>31062</v>
      </c>
      <c r="N30" s="451"/>
      <c r="R30" s="423"/>
    </row>
    <row r="31" spans="1:20" ht="15">
      <c r="A31" s="10" t="s">
        <v>18</v>
      </c>
      <c r="B31" s="129">
        <v>31654</v>
      </c>
      <c r="C31" s="50">
        <v>31356</v>
      </c>
      <c r="D31" s="49">
        <v>30399</v>
      </c>
      <c r="E31" s="51">
        <v>36611</v>
      </c>
      <c r="F31" s="140"/>
      <c r="G31" s="49">
        <v>35563</v>
      </c>
      <c r="H31" s="50">
        <v>34816</v>
      </c>
      <c r="I31" s="49">
        <v>35397</v>
      </c>
      <c r="J31" s="50">
        <v>34620</v>
      </c>
      <c r="K31" s="140"/>
      <c r="L31" s="267">
        <v>35282</v>
      </c>
      <c r="M31" s="386">
        <v>35286</v>
      </c>
      <c r="N31" s="451"/>
      <c r="R31" s="423"/>
    </row>
    <row r="32" spans="1:20" ht="15">
      <c r="A32" s="107" t="s">
        <v>182</v>
      </c>
      <c r="B32" s="129">
        <v>3201</v>
      </c>
      <c r="C32" s="50">
        <v>3321</v>
      </c>
      <c r="D32" s="49">
        <v>3368.6</v>
      </c>
      <c r="E32" s="51">
        <v>3575.9</v>
      </c>
      <c r="F32" s="140"/>
      <c r="G32" s="49">
        <v>3523</v>
      </c>
      <c r="H32" s="386">
        <v>3571</v>
      </c>
      <c r="I32" s="49">
        <v>3648</v>
      </c>
      <c r="J32" s="50">
        <v>3706.2</v>
      </c>
      <c r="K32" s="140"/>
      <c r="L32" s="267">
        <v>3806</v>
      </c>
      <c r="M32" s="386">
        <v>3688</v>
      </c>
      <c r="N32" s="451"/>
      <c r="O32" s="487"/>
      <c r="P32" s="487"/>
      <c r="Q32" s="487"/>
      <c r="R32" s="487"/>
      <c r="S32" s="487"/>
    </row>
    <row r="33" spans="1:20" ht="15">
      <c r="A33" s="107" t="s">
        <v>183</v>
      </c>
      <c r="B33" s="129">
        <v>2825.4</v>
      </c>
      <c r="C33" s="50">
        <v>2941.6</v>
      </c>
      <c r="D33" s="49">
        <v>2980.7</v>
      </c>
      <c r="E33" s="51">
        <v>3088.4</v>
      </c>
      <c r="F33" s="140"/>
      <c r="G33" s="49">
        <v>3034.1</v>
      </c>
      <c r="H33" s="50">
        <v>3075.1</v>
      </c>
      <c r="I33" s="49">
        <v>3150.7</v>
      </c>
      <c r="J33" s="50">
        <v>3201.7</v>
      </c>
      <c r="K33" s="140"/>
      <c r="L33" s="267">
        <v>3266.2</v>
      </c>
      <c r="M33" s="386">
        <v>3117.9</v>
      </c>
      <c r="N33" s="451"/>
      <c r="O33" s="487"/>
      <c r="P33" s="487"/>
      <c r="Q33" s="487"/>
      <c r="R33" s="487"/>
      <c r="S33" s="487"/>
    </row>
    <row r="34" spans="1:20" ht="15">
      <c r="A34" s="10" t="s">
        <v>89</v>
      </c>
      <c r="B34" s="129">
        <v>2671.5</v>
      </c>
      <c r="C34" s="50">
        <v>2763.4</v>
      </c>
      <c r="D34" s="49">
        <v>2879.9</v>
      </c>
      <c r="E34" s="51">
        <v>2891.3</v>
      </c>
      <c r="F34" s="140"/>
      <c r="G34" s="49">
        <v>2956.6</v>
      </c>
      <c r="H34" s="50">
        <v>3060.5</v>
      </c>
      <c r="I34" s="49">
        <v>3093.1</v>
      </c>
      <c r="J34" s="50">
        <v>2969.5</v>
      </c>
      <c r="K34" s="140"/>
      <c r="L34" s="267">
        <v>3043</v>
      </c>
      <c r="M34" s="386">
        <v>3132</v>
      </c>
      <c r="N34" s="451"/>
      <c r="O34" s="487"/>
      <c r="P34" s="487"/>
      <c r="Q34" s="487"/>
      <c r="R34" s="487"/>
      <c r="S34" s="487"/>
    </row>
    <row r="35" spans="1:20" s="393" customFormat="1" ht="15">
      <c r="A35" s="383" t="s">
        <v>186</v>
      </c>
      <c r="B35" s="389">
        <v>3156.3</v>
      </c>
      <c r="C35" s="386">
        <v>3248.3</v>
      </c>
      <c r="D35" s="385">
        <v>3369</v>
      </c>
      <c r="E35" s="387">
        <v>3257.6</v>
      </c>
      <c r="F35" s="390"/>
      <c r="G35" s="437">
        <v>3288.7</v>
      </c>
      <c r="H35" s="386">
        <v>3462.4</v>
      </c>
      <c r="I35" s="437">
        <v>3490</v>
      </c>
      <c r="J35" s="386">
        <v>3343</v>
      </c>
      <c r="K35" s="390"/>
      <c r="L35" s="385">
        <v>3823</v>
      </c>
      <c r="M35" s="386">
        <v>3915</v>
      </c>
      <c r="N35" s="451"/>
      <c r="O35" s="429"/>
      <c r="P35" s="429"/>
      <c r="Q35" s="429"/>
      <c r="R35" s="429"/>
    </row>
    <row r="36" spans="1:20" s="393" customFormat="1" ht="15">
      <c r="A36" s="380" t="s">
        <v>187</v>
      </c>
      <c r="B36" s="389">
        <v>17345.278646670013</v>
      </c>
      <c r="C36" s="386">
        <v>16417.082348829979</v>
      </c>
      <c r="D36" s="385">
        <v>16185.383608989991</v>
      </c>
      <c r="E36" s="387">
        <v>19736.493999999999</v>
      </c>
      <c r="F36" s="390"/>
      <c r="G36" s="385">
        <v>19493.257003150011</v>
      </c>
      <c r="H36" s="386">
        <v>18420.615855149994</v>
      </c>
      <c r="I36" s="385">
        <v>18527.632249150018</v>
      </c>
      <c r="J36" s="386">
        <v>18593.441458999991</v>
      </c>
      <c r="K36" s="390"/>
      <c r="L36" s="385">
        <v>18560.094783000008</v>
      </c>
      <c r="M36" s="386">
        <v>18795.794383090004</v>
      </c>
      <c r="N36" s="451"/>
      <c r="O36" s="429"/>
      <c r="P36" s="429"/>
      <c r="Q36" s="429"/>
      <c r="R36" s="429"/>
    </row>
    <row r="37" spans="1:20" s="393" customFormat="1" ht="15">
      <c r="A37" s="380" t="s">
        <v>188</v>
      </c>
      <c r="B37" s="389">
        <v>39.970999999999997</v>
      </c>
      <c r="C37" s="386">
        <v>45.194000000000003</v>
      </c>
      <c r="D37" s="385">
        <v>50.22</v>
      </c>
      <c r="E37" s="387">
        <v>52.207999999999998</v>
      </c>
      <c r="F37" s="390"/>
      <c r="G37" s="385">
        <v>47.511000000000003</v>
      </c>
      <c r="H37" s="386">
        <v>52</v>
      </c>
      <c r="I37" s="385">
        <v>50.728639000000001</v>
      </c>
      <c r="J37" s="386">
        <v>51.255980000000001</v>
      </c>
      <c r="K37" s="390"/>
      <c r="L37" s="385">
        <v>48.136237999999999</v>
      </c>
      <c r="M37" s="386">
        <v>53.114600000000003</v>
      </c>
      <c r="N37" s="451"/>
      <c r="O37" s="429"/>
      <c r="P37" s="429"/>
      <c r="Q37" s="429"/>
      <c r="R37" s="429"/>
    </row>
    <row r="38" spans="1:20" s="393" customFormat="1" ht="15">
      <c r="A38" s="380" t="s">
        <v>189</v>
      </c>
      <c r="B38" s="389">
        <v>1580.49200157</v>
      </c>
      <c r="C38" s="386">
        <v>1580.4920015700002</v>
      </c>
      <c r="D38" s="385">
        <v>1580.4920015700002</v>
      </c>
      <c r="E38" s="387">
        <v>1704.9870017200001</v>
      </c>
      <c r="F38" s="390"/>
      <c r="G38" s="385">
        <v>1715.9999985999998</v>
      </c>
      <c r="H38" s="386">
        <v>1715.7609986000002</v>
      </c>
      <c r="I38" s="385">
        <v>1726.30342159</v>
      </c>
      <c r="J38" s="386">
        <v>1820.5462875000001</v>
      </c>
      <c r="K38" s="390"/>
      <c r="L38" s="385">
        <v>1849.3014776299999</v>
      </c>
      <c r="M38" s="386">
        <v>1877.74985462</v>
      </c>
      <c r="N38" s="451"/>
      <c r="O38" s="429"/>
      <c r="P38" s="429"/>
      <c r="Q38" s="429"/>
      <c r="R38" s="429"/>
    </row>
    <row r="39" spans="1:20" s="393" customFormat="1" ht="15">
      <c r="A39" s="384" t="s">
        <v>190</v>
      </c>
      <c r="B39" s="391">
        <v>18966</v>
      </c>
      <c r="C39" s="394">
        <v>18043</v>
      </c>
      <c r="D39" s="388">
        <v>17816</v>
      </c>
      <c r="E39" s="395">
        <v>21494</v>
      </c>
      <c r="F39" s="392"/>
      <c r="G39" s="388">
        <v>21257</v>
      </c>
      <c r="H39" s="394">
        <v>20188</v>
      </c>
      <c r="I39" s="388">
        <v>20305</v>
      </c>
      <c r="J39" s="394">
        <v>20465</v>
      </c>
      <c r="K39" s="392"/>
      <c r="L39" s="388">
        <v>20458</v>
      </c>
      <c r="M39" s="394">
        <v>20727</v>
      </c>
      <c r="N39" s="392"/>
      <c r="O39" s="379"/>
      <c r="P39" s="379"/>
      <c r="Q39" s="379"/>
      <c r="R39" s="379"/>
      <c r="S39" s="379"/>
      <c r="T39" s="379"/>
    </row>
    <row r="40" spans="1:20" ht="17.25" thickBot="1">
      <c r="B40" s="276"/>
      <c r="C40" s="276"/>
      <c r="D40" s="276"/>
      <c r="E40" s="266"/>
      <c r="F40" s="139"/>
      <c r="G40" s="119"/>
      <c r="H40" s="119"/>
      <c r="I40" s="119"/>
      <c r="J40" s="119"/>
      <c r="K40" s="139"/>
      <c r="L40" s="266"/>
      <c r="M40" s="276"/>
      <c r="N40" s="139"/>
      <c r="O40" s="119"/>
      <c r="P40" s="119"/>
      <c r="Q40" s="119"/>
      <c r="R40" s="119"/>
      <c r="S40" s="119"/>
      <c r="T40" s="119"/>
    </row>
    <row r="41" spans="1:20" ht="17.25" thickTop="1">
      <c r="A41" s="2" t="s">
        <v>15</v>
      </c>
      <c r="B41" s="513" t="s">
        <v>78</v>
      </c>
      <c r="C41" s="514"/>
      <c r="D41" s="514"/>
      <c r="E41" s="515"/>
      <c r="F41" s="131"/>
      <c r="G41" s="519" t="s">
        <v>79</v>
      </c>
      <c r="H41" s="520"/>
      <c r="I41" s="520"/>
      <c r="J41" s="520"/>
      <c r="K41" s="131"/>
      <c r="L41" s="513" t="s">
        <v>160</v>
      </c>
      <c r="M41" s="516"/>
      <c r="N41" s="131"/>
      <c r="R41" s="423"/>
    </row>
    <row r="42" spans="1:20">
      <c r="B42" s="42" t="s">
        <v>74</v>
      </c>
      <c r="C42" s="40" t="s">
        <v>75</v>
      </c>
      <c r="D42" s="41" t="s">
        <v>76</v>
      </c>
      <c r="E42" s="269" t="s">
        <v>77</v>
      </c>
      <c r="F42" s="132"/>
      <c r="G42" s="39" t="s">
        <v>74</v>
      </c>
      <c r="H42" s="40" t="s">
        <v>75</v>
      </c>
      <c r="I42" s="40" t="s">
        <v>76</v>
      </c>
      <c r="J42" s="40" t="s">
        <v>77</v>
      </c>
      <c r="K42" s="132"/>
      <c r="L42" s="39" t="s">
        <v>74</v>
      </c>
      <c r="M42" s="433" t="str">
        <f>H42</f>
        <v>Q2</v>
      </c>
      <c r="N42" s="132"/>
      <c r="R42" s="423"/>
    </row>
    <row r="43" spans="1:20" ht="15">
      <c r="A43" s="10" t="s">
        <v>26</v>
      </c>
      <c r="B43" s="124">
        <v>0.14085732363176209</v>
      </c>
      <c r="C43" s="79">
        <v>0.15315634872249625</v>
      </c>
      <c r="D43" s="80">
        <v>0.16164683430624158</v>
      </c>
      <c r="E43" s="273">
        <v>0.13451660928631246</v>
      </c>
      <c r="F43" s="136"/>
      <c r="G43" s="78">
        <v>0.13908830032459896</v>
      </c>
      <c r="H43" s="79">
        <v>0.15159996037249851</v>
      </c>
      <c r="I43" s="78">
        <v>0.15233193794631864</v>
      </c>
      <c r="J43" s="179">
        <v>0.14510139262154897</v>
      </c>
      <c r="K43" s="136"/>
      <c r="L43" s="263">
        <v>0.14874376771922965</v>
      </c>
      <c r="M43" s="404">
        <v>0.15110725141120279</v>
      </c>
      <c r="N43" s="403"/>
      <c r="R43" s="423"/>
    </row>
    <row r="44" spans="1:20" s="382" customFormat="1" ht="15">
      <c r="A44" s="397" t="s">
        <v>191</v>
      </c>
      <c r="B44" s="402">
        <v>0.16641885479278709</v>
      </c>
      <c r="C44" s="399">
        <v>0.18003103696724493</v>
      </c>
      <c r="D44" s="400">
        <v>0.18909968567579705</v>
      </c>
      <c r="E44" s="401">
        <v>0.15155857448590304</v>
      </c>
      <c r="F44" s="403"/>
      <c r="G44" s="398">
        <v>0.15471138918944347</v>
      </c>
      <c r="H44" s="399">
        <v>0.1715078264315435</v>
      </c>
      <c r="I44" s="398">
        <v>0.17184437330706723</v>
      </c>
      <c r="J44" s="404">
        <v>0.16335206450036649</v>
      </c>
      <c r="K44" s="403"/>
      <c r="L44" s="398">
        <v>0.18687066184377749</v>
      </c>
      <c r="M44" s="404">
        <v>0.18888406426400348</v>
      </c>
      <c r="N44" s="403"/>
      <c r="O44" s="423"/>
      <c r="P44" s="423"/>
      <c r="Q44" s="423"/>
      <c r="R44" s="423"/>
    </row>
    <row r="45" spans="1:20" ht="15">
      <c r="A45" s="10" t="s">
        <v>23</v>
      </c>
      <c r="B45" s="124">
        <v>6.6165783862213084E-2</v>
      </c>
      <c r="C45" s="79">
        <v>7.0355297173722769E-2</v>
      </c>
      <c r="D45" s="80">
        <v>7.5359444719881014E-2</v>
      </c>
      <c r="E45" s="273">
        <v>6.2230288661046393E-2</v>
      </c>
      <c r="F45" s="136"/>
      <c r="G45" s="78">
        <v>6.4784489476661572E-2</v>
      </c>
      <c r="H45" s="79">
        <v>7.4660767141269319E-2</v>
      </c>
      <c r="I45" s="78">
        <v>7.3978204598351208E-2</v>
      </c>
      <c r="J45" s="179">
        <v>7.1420077960275469E-2</v>
      </c>
      <c r="K45" s="136"/>
      <c r="L45" s="263">
        <v>6.9588173178458293E-2</v>
      </c>
      <c r="M45" s="404">
        <v>7.3751026477572854E-2</v>
      </c>
      <c r="N45" s="403"/>
      <c r="R45" s="423"/>
    </row>
    <row r="46" spans="1:20" ht="15">
      <c r="A46" s="10" t="s">
        <v>24</v>
      </c>
      <c r="B46" s="208">
        <v>1.8496539178459199</v>
      </c>
      <c r="C46" s="205">
        <v>1.4602311055002488</v>
      </c>
      <c r="D46" s="206">
        <v>1.2663008392511297</v>
      </c>
      <c r="E46" s="277">
        <v>1.5048999999999999</v>
      </c>
      <c r="F46" s="207"/>
      <c r="G46" s="204">
        <v>1.6220000000000001</v>
      </c>
      <c r="H46" s="205">
        <v>1.8424700000000001</v>
      </c>
      <c r="I46" s="204">
        <v>1.5595878136200716</v>
      </c>
      <c r="J46" s="209">
        <v>1.79</v>
      </c>
      <c r="K46" s="207"/>
      <c r="L46" s="268">
        <v>2.0851999999999999</v>
      </c>
      <c r="M46" s="209">
        <v>1.4797</v>
      </c>
      <c r="N46" s="403"/>
      <c r="R46" s="423"/>
    </row>
    <row r="47" spans="1:20" ht="15">
      <c r="A47" s="10" t="s">
        <v>25</v>
      </c>
      <c r="B47" s="124">
        <v>1.8139612798238686E-2</v>
      </c>
      <c r="C47" s="79">
        <v>1.9280582571721813E-2</v>
      </c>
      <c r="D47" s="80">
        <v>2.0346550980541389E-2</v>
      </c>
      <c r="E47" s="273">
        <v>1.8190474301243775E-2</v>
      </c>
      <c r="F47" s="136"/>
      <c r="G47" s="78">
        <v>1.7557651991614256E-2</v>
      </c>
      <c r="H47" s="79">
        <v>1.7592592592592594E-2</v>
      </c>
      <c r="I47" s="78">
        <v>1.7232344405030634E-2</v>
      </c>
      <c r="J47" s="179">
        <v>1.6921673928462864E-2</v>
      </c>
      <c r="K47" s="136"/>
      <c r="L47" s="263">
        <v>1.7560242798270367E-2</v>
      </c>
      <c r="M47" s="404">
        <v>1.7734826066262442E-2</v>
      </c>
      <c r="N47" s="403"/>
      <c r="R47" s="423"/>
    </row>
    <row r="49" spans="1:17">
      <c r="A49" s="222"/>
      <c r="B49" s="237"/>
      <c r="C49" s="237"/>
      <c r="D49" s="237"/>
      <c r="E49" s="237"/>
      <c r="G49" s="237"/>
      <c r="H49" s="237"/>
      <c r="I49" s="237"/>
      <c r="J49" s="237"/>
      <c r="K49" s="237"/>
      <c r="L49" s="237"/>
      <c r="M49" s="237"/>
      <c r="O49" s="237"/>
      <c r="P49" s="237"/>
      <c r="Q49" s="237"/>
    </row>
    <row r="50" spans="1:17">
      <c r="A50" s="4"/>
      <c r="B50" s="237"/>
      <c r="C50" s="237"/>
      <c r="D50" s="237"/>
      <c r="E50" s="237"/>
      <c r="G50" s="237"/>
      <c r="H50" s="237"/>
      <c r="I50" s="237"/>
      <c r="J50" s="237"/>
      <c r="K50" s="237"/>
      <c r="L50" s="237"/>
      <c r="M50" s="237"/>
      <c r="O50" s="237"/>
      <c r="P50" s="237"/>
      <c r="Q50" s="237"/>
    </row>
  </sheetData>
  <mergeCells count="12">
    <mergeCell ref="B27:E27"/>
    <mergeCell ref="B41:E41"/>
    <mergeCell ref="B4:E4"/>
    <mergeCell ref="B18:E18"/>
    <mergeCell ref="L41:M41"/>
    <mergeCell ref="L4:M4"/>
    <mergeCell ref="L18:M18"/>
    <mergeCell ref="L27:M27"/>
    <mergeCell ref="G4:J4"/>
    <mergeCell ref="G18:J18"/>
    <mergeCell ref="G27:J27"/>
    <mergeCell ref="G41:J41"/>
  </mergeCells>
  <conditionalFormatting sqref="C21:C24 H21:H24 E21:F24 R21:R24 K21:K24">
    <cfRule type="containsErrors" dxfId="1043" priority="193">
      <formula>ISERROR(C21)</formula>
    </cfRule>
  </conditionalFormatting>
  <conditionalFormatting sqref="C5">
    <cfRule type="containsErrors" dxfId="1042" priority="191">
      <formula>ISERROR(C5)</formula>
    </cfRule>
  </conditionalFormatting>
  <conditionalFormatting sqref="E5">
    <cfRule type="containsErrors" dxfId="1041" priority="190">
      <formula>ISERROR(E5)</formula>
    </cfRule>
  </conditionalFormatting>
  <conditionalFormatting sqref="C19">
    <cfRule type="containsErrors" dxfId="1040" priority="183">
      <formula>ISERROR(C19)</formula>
    </cfRule>
  </conditionalFormatting>
  <conditionalFormatting sqref="E19">
    <cfRule type="containsErrors" dxfId="1039" priority="182">
      <formula>ISERROR(E19)</formula>
    </cfRule>
  </conditionalFormatting>
  <conditionalFormatting sqref="C28">
    <cfRule type="containsErrors" dxfId="1038" priority="175">
      <formula>ISERROR(C28)</formula>
    </cfRule>
  </conditionalFormatting>
  <conditionalFormatting sqref="E28">
    <cfRule type="containsErrors" dxfId="1037" priority="174">
      <formula>ISERROR(E28)</formula>
    </cfRule>
  </conditionalFormatting>
  <conditionalFormatting sqref="E42">
    <cfRule type="containsErrors" dxfId="1036" priority="154">
      <formula>ISERROR(E42)</formula>
    </cfRule>
  </conditionalFormatting>
  <conditionalFormatting sqref="C42">
    <cfRule type="containsErrors" dxfId="1035" priority="155">
      <formula>ISERROR(C42)</formula>
    </cfRule>
  </conditionalFormatting>
  <conditionalFormatting sqref="E43:E44 C43:C44">
    <cfRule type="containsErrors" dxfId="1034" priority="126">
      <formula>ISERROR(C43)</formula>
    </cfRule>
  </conditionalFormatting>
  <conditionalFormatting sqref="E46 C46">
    <cfRule type="containsErrors" dxfId="1033" priority="122">
      <formula>ISERROR(C46)</formula>
    </cfRule>
  </conditionalFormatting>
  <conditionalFormatting sqref="E20 C20">
    <cfRule type="containsErrors" dxfId="1032" priority="132">
      <formula>ISERROR(C20)</formula>
    </cfRule>
  </conditionalFormatting>
  <conditionalFormatting sqref="E25 C25">
    <cfRule type="containsErrors" dxfId="1031" priority="128">
      <formula>ISERROR(C25)</formula>
    </cfRule>
  </conditionalFormatting>
  <conditionalFormatting sqref="E45 C45">
    <cfRule type="containsErrors" dxfId="1030" priority="124">
      <formula>ISERROR(C45)</formula>
    </cfRule>
  </conditionalFormatting>
  <conditionalFormatting sqref="E47 C47">
    <cfRule type="containsErrors" dxfId="1029" priority="120">
      <formula>ISERROR(C47)</formula>
    </cfRule>
  </conditionalFormatting>
  <conditionalFormatting sqref="E6:E16 C6:C16">
    <cfRule type="containsErrors" dxfId="1028" priority="119">
      <formula>ISERROR(C6)</formula>
    </cfRule>
  </conditionalFormatting>
  <conditionalFormatting sqref="H5">
    <cfRule type="containsErrors" dxfId="1027" priority="118">
      <formula>ISERROR(H5)</formula>
    </cfRule>
  </conditionalFormatting>
  <conditionalFormatting sqref="H6:H16">
    <cfRule type="containsErrors" dxfId="1026" priority="117">
      <formula>ISERROR(H6)</formula>
    </cfRule>
  </conditionalFormatting>
  <conditionalFormatting sqref="H20">
    <cfRule type="containsErrors" dxfId="1025" priority="115">
      <formula>ISERROR(H20)</formula>
    </cfRule>
  </conditionalFormatting>
  <conditionalFormatting sqref="H25">
    <cfRule type="containsErrors" dxfId="1024" priority="113">
      <formula>ISERROR(H25)</formula>
    </cfRule>
  </conditionalFormatting>
  <conditionalFormatting sqref="H47">
    <cfRule type="containsErrors" dxfId="1023" priority="104">
      <formula>ISERROR(H47)</formula>
    </cfRule>
  </conditionalFormatting>
  <conditionalFormatting sqref="H28">
    <cfRule type="containsErrors" dxfId="1022" priority="101">
      <formula>ISERROR(H28)</formula>
    </cfRule>
  </conditionalFormatting>
  <conditionalFormatting sqref="H45">
    <cfRule type="containsErrors" dxfId="1021" priority="106">
      <formula>ISERROR(H45)</formula>
    </cfRule>
  </conditionalFormatting>
  <conditionalFormatting sqref="H43:H44">
    <cfRule type="containsErrors" dxfId="1020" priority="107">
      <formula>ISERROR(H43)</formula>
    </cfRule>
  </conditionalFormatting>
  <conditionalFormatting sqref="H46">
    <cfRule type="containsErrors" dxfId="1019" priority="105">
      <formula>ISERROR(H46)</formula>
    </cfRule>
  </conditionalFormatting>
  <conditionalFormatting sqref="F5">
    <cfRule type="containsErrors" dxfId="1018" priority="88">
      <formula>ISERROR(F5)</formula>
    </cfRule>
  </conditionalFormatting>
  <conditionalFormatting sqref="F19">
    <cfRule type="containsErrors" dxfId="1017" priority="87">
      <formula>ISERROR(F19)</formula>
    </cfRule>
  </conditionalFormatting>
  <conditionalFormatting sqref="F28">
    <cfRule type="containsErrors" dxfId="1016" priority="86">
      <formula>ISERROR(F28)</formula>
    </cfRule>
  </conditionalFormatting>
  <conditionalFormatting sqref="F42">
    <cfRule type="containsErrors" dxfId="1015" priority="85">
      <formula>ISERROR(F42)</formula>
    </cfRule>
  </conditionalFormatting>
  <conditionalFormatting sqref="F20">
    <cfRule type="containsErrors" dxfId="1014" priority="84">
      <formula>ISERROR(F20)</formula>
    </cfRule>
  </conditionalFormatting>
  <conditionalFormatting sqref="F25">
    <cfRule type="containsErrors" dxfId="1013" priority="82">
      <formula>ISERROR(F25)</formula>
    </cfRule>
  </conditionalFormatting>
  <conditionalFormatting sqref="F45">
    <cfRule type="containsErrors" dxfId="1012" priority="80">
      <formula>ISERROR(F45)</formula>
    </cfRule>
  </conditionalFormatting>
  <conditionalFormatting sqref="F47">
    <cfRule type="containsErrors" dxfId="1011" priority="78">
      <formula>ISERROR(F47)</formula>
    </cfRule>
  </conditionalFormatting>
  <conditionalFormatting sqref="F43:F44">
    <cfRule type="containsErrors" dxfId="1010" priority="81">
      <formula>ISERROR(F43)</formula>
    </cfRule>
  </conditionalFormatting>
  <conditionalFormatting sqref="F46">
    <cfRule type="containsErrors" dxfId="1009" priority="79">
      <formula>ISERROR(F46)</formula>
    </cfRule>
  </conditionalFormatting>
  <conditionalFormatting sqref="F6:F16">
    <cfRule type="containsErrors" dxfId="1008" priority="77">
      <formula>ISERROR(F6)</formula>
    </cfRule>
  </conditionalFormatting>
  <conditionalFormatting sqref="R5">
    <cfRule type="containsErrors" dxfId="1007" priority="76">
      <formula>ISERROR(R5)</formula>
    </cfRule>
  </conditionalFormatting>
  <conditionalFormatting sqref="R19">
    <cfRule type="containsErrors" dxfId="1006" priority="75">
      <formula>ISERROR(R19)</formula>
    </cfRule>
  </conditionalFormatting>
  <conditionalFormatting sqref="R25">
    <cfRule type="containsErrors" dxfId="1005" priority="70">
      <formula>ISERROR(R25)</formula>
    </cfRule>
  </conditionalFormatting>
  <conditionalFormatting sqref="R20">
    <cfRule type="containsErrors" dxfId="1004" priority="72">
      <formula>ISERROR(R20)</formula>
    </cfRule>
  </conditionalFormatting>
  <conditionalFormatting sqref="R6:R16">
    <cfRule type="containsErrors" dxfId="1003" priority="65">
      <formula>ISERROR(R6)</formula>
    </cfRule>
  </conditionalFormatting>
  <conditionalFormatting sqref="I5">
    <cfRule type="containsErrors" dxfId="1002" priority="52">
      <formula>ISERROR(I5)</formula>
    </cfRule>
  </conditionalFormatting>
  <conditionalFormatting sqref="H42">
    <cfRule type="containsErrors" dxfId="1001" priority="38">
      <formula>ISERROR(H42)</formula>
    </cfRule>
  </conditionalFormatting>
  <conditionalFormatting sqref="I28">
    <cfRule type="containsErrors" dxfId="1000" priority="41">
      <formula>ISERROR(I28)</formula>
    </cfRule>
  </conditionalFormatting>
  <conditionalFormatting sqref="H19">
    <cfRule type="containsErrors" dxfId="999" priority="40">
      <formula>ISERROR(H19)</formula>
    </cfRule>
  </conditionalFormatting>
  <conditionalFormatting sqref="I19">
    <cfRule type="containsErrors" dxfId="998" priority="39">
      <formula>ISERROR(I19)</formula>
    </cfRule>
  </conditionalFormatting>
  <conditionalFormatting sqref="I42">
    <cfRule type="containsErrors" dxfId="997" priority="37">
      <formula>ISERROR(I42)</formula>
    </cfRule>
  </conditionalFormatting>
  <conditionalFormatting sqref="J5">
    <cfRule type="containsErrors" dxfId="996" priority="36">
      <formula>ISERROR(J5)</formula>
    </cfRule>
  </conditionalFormatting>
  <conditionalFormatting sqref="J28">
    <cfRule type="containsErrors" dxfId="995" priority="35">
      <formula>ISERROR(J28)</formula>
    </cfRule>
  </conditionalFormatting>
  <conditionalFormatting sqref="J19">
    <cfRule type="containsErrors" dxfId="994" priority="34">
      <formula>ISERROR(J19)</formula>
    </cfRule>
  </conditionalFormatting>
  <conditionalFormatting sqref="J42">
    <cfRule type="containsErrors" dxfId="993" priority="33">
      <formula>ISERROR(J42)</formula>
    </cfRule>
  </conditionalFormatting>
  <conditionalFormatting sqref="K5">
    <cfRule type="containsErrors" dxfId="992" priority="32">
      <formula>ISERROR(K5)</formula>
    </cfRule>
  </conditionalFormatting>
  <conditionalFormatting sqref="K19">
    <cfRule type="containsErrors" dxfId="991" priority="31">
      <formula>ISERROR(K19)</formula>
    </cfRule>
  </conditionalFormatting>
  <conditionalFormatting sqref="K28">
    <cfRule type="containsErrors" dxfId="990" priority="30">
      <formula>ISERROR(K28)</formula>
    </cfRule>
  </conditionalFormatting>
  <conditionalFormatting sqref="K42">
    <cfRule type="containsErrors" dxfId="989" priority="29">
      <formula>ISERROR(K42)</formula>
    </cfRule>
  </conditionalFormatting>
  <conditionalFormatting sqref="K20">
    <cfRule type="containsErrors" dxfId="988" priority="28">
      <formula>ISERROR(K20)</formula>
    </cfRule>
  </conditionalFormatting>
  <conditionalFormatting sqref="K25">
    <cfRule type="containsErrors" dxfId="987" priority="26">
      <formula>ISERROR(K25)</formula>
    </cfRule>
  </conditionalFormatting>
  <conditionalFormatting sqref="K45">
    <cfRule type="containsErrors" dxfId="986" priority="24">
      <formula>ISERROR(K45)</formula>
    </cfRule>
  </conditionalFormatting>
  <conditionalFormatting sqref="K47">
    <cfRule type="containsErrors" dxfId="985" priority="22">
      <formula>ISERROR(K47)</formula>
    </cfRule>
  </conditionalFormatting>
  <conditionalFormatting sqref="K43:K44">
    <cfRule type="containsErrors" dxfId="984" priority="25">
      <formula>ISERROR(K43)</formula>
    </cfRule>
  </conditionalFormatting>
  <conditionalFormatting sqref="K46">
    <cfRule type="containsErrors" dxfId="983" priority="23">
      <formula>ISERROR(K46)</formula>
    </cfRule>
  </conditionalFormatting>
  <conditionalFormatting sqref="K6:K16">
    <cfRule type="containsErrors" dxfId="982" priority="21">
      <formula>ISERROR(K6)</formula>
    </cfRule>
  </conditionalFormatting>
  <conditionalFormatting sqref="N21:N24">
    <cfRule type="containsErrors" dxfId="981" priority="20">
      <formula>ISERROR(N21)</formula>
    </cfRule>
  </conditionalFormatting>
  <conditionalFormatting sqref="N5">
    <cfRule type="containsErrors" dxfId="980" priority="19">
      <formula>ISERROR(N5)</formula>
    </cfRule>
  </conditionalFormatting>
  <conditionalFormatting sqref="N19">
    <cfRule type="containsErrors" dxfId="979" priority="18">
      <formula>ISERROR(N19)</formula>
    </cfRule>
  </conditionalFormatting>
  <conditionalFormatting sqref="N28">
    <cfRule type="containsErrors" dxfId="978" priority="17">
      <formula>ISERROR(N28)</formula>
    </cfRule>
  </conditionalFormatting>
  <conditionalFormatting sqref="N42">
    <cfRule type="containsErrors" dxfId="977" priority="16">
      <formula>ISERROR(N42)</formula>
    </cfRule>
  </conditionalFormatting>
  <conditionalFormatting sqref="N20">
    <cfRule type="containsErrors" dxfId="976" priority="15">
      <formula>ISERROR(N20)</formula>
    </cfRule>
  </conditionalFormatting>
  <conditionalFormatting sqref="N25">
    <cfRule type="containsErrors" dxfId="975" priority="14">
      <formula>ISERROR(N25)</formula>
    </cfRule>
  </conditionalFormatting>
  <conditionalFormatting sqref="N45">
    <cfRule type="containsErrors" dxfId="974" priority="12">
      <formula>ISERROR(N45)</formula>
    </cfRule>
  </conditionalFormatting>
  <conditionalFormatting sqref="N47">
    <cfRule type="containsErrors" dxfId="973" priority="10">
      <formula>ISERROR(N47)</formula>
    </cfRule>
  </conditionalFormatting>
  <conditionalFormatting sqref="N43:N44">
    <cfRule type="containsErrors" dxfId="972" priority="13">
      <formula>ISERROR(N43)</formula>
    </cfRule>
  </conditionalFormatting>
  <conditionalFormatting sqref="N46">
    <cfRule type="containsErrors" dxfId="971" priority="11">
      <formula>ISERROR(N46)</formula>
    </cfRule>
  </conditionalFormatting>
  <conditionalFormatting sqref="N6:N16">
    <cfRule type="containsErrors" dxfId="970" priority="9">
      <formula>ISERROR(N6)</formula>
    </cfRule>
  </conditionalFormatting>
  <conditionalFormatting sqref="M5">
    <cfRule type="containsErrors" dxfId="969" priority="8">
      <formula>ISERROR(M5)</formula>
    </cfRule>
  </conditionalFormatting>
  <conditionalFormatting sqref="P5">
    <cfRule type="containsErrors" dxfId="968" priority="7">
      <formula>ISERROR(P5)</formula>
    </cfRule>
  </conditionalFormatting>
  <conditionalFormatting sqref="M19">
    <cfRule type="containsErrors" dxfId="967" priority="3">
      <formula>ISERROR(M19)</formula>
    </cfRule>
  </conditionalFormatting>
  <conditionalFormatting sqref="P19">
    <cfRule type="containsErrors" dxfId="966" priority="5">
      <formula>ISERROR(P19)</formula>
    </cfRule>
  </conditionalFormatting>
  <conditionalFormatting sqref="M42">
    <cfRule type="containsErrors" dxfId="965" priority="1">
      <formula>ISERROR(M42)</formula>
    </cfRule>
  </conditionalFormatting>
  <conditionalFormatting sqref="M28">
    <cfRule type="containsErrors" dxfId="964" priority="2">
      <formula>ISERROR(M28)</formula>
    </cfRule>
  </conditionalFormatting>
  <pageMargins left="0.19685039370078741" right="0.15748031496062992" top="0.19685039370078741" bottom="0.19685039370078741" header="0.11811023622047245" footer="0.11811023622047245"/>
  <pageSetup paperSize="9" scale="71" orientation="portrait" r:id="rId1"/>
  <headerFooter>
    <oddFooter>&amp;L&amp;"Segoe UI,Standard"&amp;8&amp;K00-049BAWAG Group AG&amp;R&amp;"Segoe UI,Standard"&amp;8&amp;K00-049&amp;D</oddFooter>
  </headerFooter>
  <ignoredErrors>
    <ignoredError sqref="R19:R26 W39:Y39 S19:Y24 W40:Y43 R48:Y50 S26:Y26 S25:V25 X25:Y25 W30:Y31 X28:Y29 W32:Y34 B45:L50 B40:K40 B5:K17 B42:K43 B41:K41 B4:K4 B19:L26 B18:K18 B28:K28 B27:K27 S45:Y47 B33:K34 B29:G31 I29:K31 X4:Y18 L5:L17 S4:W18 R4:R18 L4:Q4 L18:Q18 M5:Q17 W27:Y27 L29:L31 L32:L34 L28 L42:L43 L40 T32:V34 S28:V29 S30:V31 S27:V27 S40:V43 U39:V39 M29:R29 L44:V44 L39:T39 L41:R41 L27:R27 L35:V38 M30:R31 M33:S34 M40:R40 M42:R43 M28:R28 N32:S32 C32:F32 I32:K3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Normal="100" workbookViewId="0">
      <pane xSplit="1" ySplit="5" topLeftCell="B6" activePane="bottomRight" state="frozen"/>
      <selection activeCell="A5" sqref="A5"/>
      <selection pane="topRight" activeCell="A5" sqref="A5"/>
      <selection pane="bottomLeft" activeCell="A5" sqref="A5"/>
      <selection pane="bottomRight" activeCell="G35" sqref="G35"/>
    </sheetView>
  </sheetViews>
  <sheetFormatPr baseColWidth="10" defaultRowHeight="15"/>
  <cols>
    <col min="1" max="1" width="38.42578125" customWidth="1"/>
    <col min="2" max="5" width="6.7109375" customWidth="1"/>
    <col min="6" max="6" width="1.85546875" style="146" customWidth="1"/>
    <col min="7" max="10" width="6.7109375" customWidth="1"/>
    <col min="11" max="11" width="1.85546875" style="146" customWidth="1"/>
    <col min="12" max="12" width="6.7109375" customWidth="1"/>
    <col min="13" max="13" width="6.7109375" style="423" customWidth="1"/>
    <col min="14" max="14" width="1.85546875" style="146" customWidth="1"/>
    <col min="15" max="17" width="6.7109375" style="423" customWidth="1"/>
    <col min="18" max="18" width="1.85546875" style="146" customWidth="1"/>
    <col min="19" max="20" width="6.7109375" customWidth="1"/>
  </cols>
  <sheetData>
    <row r="1" spans="1:23" ht="16.5">
      <c r="A1" s="2" t="s">
        <v>43</v>
      </c>
    </row>
    <row r="2" spans="1:23">
      <c r="A2" s="6" t="s">
        <v>14</v>
      </c>
    </row>
    <row r="3" spans="1:23" ht="15.75" thickBot="1">
      <c r="A3" s="6"/>
      <c r="B3" s="118"/>
      <c r="C3" s="118"/>
      <c r="D3" s="118"/>
      <c r="E3" s="118"/>
      <c r="F3" s="135"/>
      <c r="G3" s="118"/>
      <c r="H3" s="118"/>
      <c r="I3" s="118"/>
      <c r="J3" s="118"/>
      <c r="K3" s="135"/>
      <c r="L3" s="118"/>
      <c r="M3" s="118"/>
      <c r="N3" s="135"/>
      <c r="O3" s="118"/>
      <c r="P3" s="118"/>
      <c r="Q3" s="118"/>
      <c r="R3" s="135"/>
      <c r="S3" s="118"/>
      <c r="T3" s="118"/>
    </row>
    <row r="4" spans="1:23" ht="15.75" thickTop="1">
      <c r="B4" s="513" t="s">
        <v>78</v>
      </c>
      <c r="C4" s="514"/>
      <c r="D4" s="514"/>
      <c r="E4" s="515"/>
      <c r="F4" s="131"/>
      <c r="G4" s="519" t="s">
        <v>79</v>
      </c>
      <c r="H4" s="520"/>
      <c r="I4" s="520"/>
      <c r="J4" s="521"/>
      <c r="K4" s="131"/>
      <c r="L4" s="519" t="s">
        <v>160</v>
      </c>
      <c r="M4" s="520"/>
      <c r="N4" s="131"/>
      <c r="O4" s="127" t="s">
        <v>78</v>
      </c>
      <c r="P4" s="127" t="s">
        <v>79</v>
      </c>
      <c r="Q4" s="362" t="s">
        <v>160</v>
      </c>
      <c r="R4" s="488"/>
      <c r="S4" s="127" t="s">
        <v>78</v>
      </c>
      <c r="T4" s="362" t="s">
        <v>79</v>
      </c>
    </row>
    <row r="5" spans="1:23">
      <c r="B5" s="39" t="s">
        <v>74</v>
      </c>
      <c r="C5" s="40" t="s">
        <v>75</v>
      </c>
      <c r="D5" s="41" t="s">
        <v>76</v>
      </c>
      <c r="E5" s="269" t="s">
        <v>77</v>
      </c>
      <c r="F5" s="132"/>
      <c r="G5" s="39" t="s">
        <v>74</v>
      </c>
      <c r="H5" s="40" t="s">
        <v>75</v>
      </c>
      <c r="I5" s="40" t="s">
        <v>76</v>
      </c>
      <c r="J5" s="44" t="s">
        <v>77</v>
      </c>
      <c r="K5" s="132"/>
      <c r="L5" s="39" t="s">
        <v>74</v>
      </c>
      <c r="M5" s="433" t="s">
        <v>75</v>
      </c>
      <c r="N5" s="132"/>
      <c r="O5" s="435" t="s">
        <v>202</v>
      </c>
      <c r="P5" s="435" t="s">
        <v>202</v>
      </c>
      <c r="Q5" s="361" t="s">
        <v>202</v>
      </c>
      <c r="R5" s="489"/>
      <c r="S5" s="43" t="s">
        <v>120</v>
      </c>
      <c r="T5" s="361" t="s">
        <v>120</v>
      </c>
    </row>
    <row r="6" spans="1:23">
      <c r="A6" s="10" t="s">
        <v>34</v>
      </c>
      <c r="B6" s="122">
        <v>280.5</v>
      </c>
      <c r="C6" s="19">
        <v>265.29999999999995</v>
      </c>
      <c r="D6" s="20">
        <v>268.8</v>
      </c>
      <c r="E6" s="270">
        <v>270.5</v>
      </c>
      <c r="F6" s="133"/>
      <c r="G6" s="18">
        <v>293</v>
      </c>
      <c r="H6" s="19">
        <v>283.89999999999998</v>
      </c>
      <c r="I6" s="18">
        <v>286.3</v>
      </c>
      <c r="J6" s="287">
        <v>278.2</v>
      </c>
      <c r="K6" s="133"/>
      <c r="L6" s="260">
        <v>289</v>
      </c>
      <c r="M6" s="287">
        <v>286.3</v>
      </c>
      <c r="N6" s="133"/>
      <c r="O6" s="260">
        <v>545.70000000000005</v>
      </c>
      <c r="P6" s="287">
        <v>576.9</v>
      </c>
      <c r="Q6" s="260">
        <v>575.29999999999995</v>
      </c>
      <c r="R6" s="133"/>
      <c r="S6" s="162">
        <v>1084.9000000000001</v>
      </c>
      <c r="T6" s="260">
        <v>1141.4000000000001</v>
      </c>
      <c r="V6" s="486"/>
      <c r="W6" s="486"/>
    </row>
    <row r="7" spans="1:23">
      <c r="A7" s="11" t="s">
        <v>35</v>
      </c>
      <c r="B7" s="142">
        <v>-84.3</v>
      </c>
      <c r="C7" s="22">
        <v>-74.2</v>
      </c>
      <c r="D7" s="23">
        <v>-72.8</v>
      </c>
      <c r="E7" s="278">
        <v>-68.5</v>
      </c>
      <c r="F7" s="133"/>
      <c r="G7" s="21">
        <v>-86.2</v>
      </c>
      <c r="H7" s="22">
        <v>-85.5</v>
      </c>
      <c r="I7" s="21">
        <v>-75.7</v>
      </c>
      <c r="J7" s="288">
        <v>-62.2</v>
      </c>
      <c r="K7" s="133"/>
      <c r="L7" s="295">
        <v>-74.8</v>
      </c>
      <c r="M7" s="288">
        <v>-67.8</v>
      </c>
      <c r="N7" s="133"/>
      <c r="O7" s="295">
        <v>-158.5</v>
      </c>
      <c r="P7" s="288">
        <v>-171.7</v>
      </c>
      <c r="Q7" s="295">
        <v>-142.6</v>
      </c>
      <c r="R7" s="133"/>
      <c r="S7" s="163">
        <v>-299.8</v>
      </c>
      <c r="T7" s="295">
        <v>-309.5</v>
      </c>
      <c r="V7" s="486"/>
      <c r="W7" s="486"/>
    </row>
    <row r="8" spans="1:23">
      <c r="A8" s="10" t="s">
        <v>36</v>
      </c>
      <c r="B8" s="143">
        <v>0</v>
      </c>
      <c r="C8" s="25">
        <v>6.8</v>
      </c>
      <c r="D8" s="26">
        <v>0</v>
      </c>
      <c r="E8" s="279">
        <v>1.3</v>
      </c>
      <c r="F8" s="133"/>
      <c r="G8" s="24">
        <v>1.3</v>
      </c>
      <c r="H8" s="25">
        <v>4.7</v>
      </c>
      <c r="I8" s="24">
        <v>2.2999999999999998</v>
      </c>
      <c r="J8" s="289">
        <v>0.3</v>
      </c>
      <c r="K8" s="133"/>
      <c r="L8" s="296">
        <v>0.3</v>
      </c>
      <c r="M8" s="289">
        <v>2.1</v>
      </c>
      <c r="N8" s="133"/>
      <c r="O8" s="296">
        <v>6.8</v>
      </c>
      <c r="P8" s="289">
        <v>6</v>
      </c>
      <c r="Q8" s="296">
        <v>2.4</v>
      </c>
      <c r="R8" s="133"/>
      <c r="S8" s="164">
        <v>8</v>
      </c>
      <c r="T8" s="296">
        <v>8.6</v>
      </c>
    </row>
    <row r="9" spans="1:23">
      <c r="A9" s="12" t="s">
        <v>0</v>
      </c>
      <c r="B9" s="144">
        <v>196.2</v>
      </c>
      <c r="C9" s="28">
        <v>197.9</v>
      </c>
      <c r="D9" s="29">
        <v>196</v>
      </c>
      <c r="E9" s="280">
        <v>203.2</v>
      </c>
      <c r="F9" s="134"/>
      <c r="G9" s="27">
        <v>208</v>
      </c>
      <c r="H9" s="28">
        <v>203.1</v>
      </c>
      <c r="I9" s="27">
        <v>213</v>
      </c>
      <c r="J9" s="290">
        <v>216.3</v>
      </c>
      <c r="K9" s="134"/>
      <c r="L9" s="297">
        <v>214.5</v>
      </c>
      <c r="M9" s="290">
        <v>220.6</v>
      </c>
      <c r="N9" s="134"/>
      <c r="O9" s="297">
        <v>394</v>
      </c>
      <c r="P9" s="290">
        <v>411.2</v>
      </c>
      <c r="Q9" s="297">
        <v>435.1</v>
      </c>
      <c r="R9" s="134"/>
      <c r="S9" s="165">
        <v>793.1</v>
      </c>
      <c r="T9" s="297">
        <v>840.5</v>
      </c>
    </row>
    <row r="10" spans="1:23">
      <c r="A10" s="10" t="s">
        <v>37</v>
      </c>
      <c r="B10" s="143">
        <v>71.8</v>
      </c>
      <c r="C10" s="25">
        <v>71</v>
      </c>
      <c r="D10" s="26">
        <v>67.400000000000006</v>
      </c>
      <c r="E10" s="279">
        <v>93.4</v>
      </c>
      <c r="F10" s="133"/>
      <c r="G10" s="24">
        <v>95.7</v>
      </c>
      <c r="H10" s="25">
        <v>93.300000000000011</v>
      </c>
      <c r="I10" s="24">
        <v>90.5</v>
      </c>
      <c r="J10" s="289">
        <v>93.5</v>
      </c>
      <c r="K10" s="133"/>
      <c r="L10" s="296">
        <v>93.5</v>
      </c>
      <c r="M10" s="289">
        <v>93</v>
      </c>
      <c r="N10" s="133"/>
      <c r="O10" s="296">
        <v>142.80000000000001</v>
      </c>
      <c r="P10" s="289">
        <v>189</v>
      </c>
      <c r="Q10" s="296">
        <v>186.6</v>
      </c>
      <c r="R10" s="133"/>
      <c r="S10" s="164">
        <v>303.60000000000002</v>
      </c>
      <c r="T10" s="296">
        <v>372.90000000000003</v>
      </c>
    </row>
    <row r="11" spans="1:23">
      <c r="A11" s="11" t="s">
        <v>38</v>
      </c>
      <c r="B11" s="142">
        <v>-22</v>
      </c>
      <c r="C11" s="22">
        <v>-14.700000000000001</v>
      </c>
      <c r="D11" s="23">
        <v>-22.6</v>
      </c>
      <c r="E11" s="278">
        <v>-27.3</v>
      </c>
      <c r="F11" s="133"/>
      <c r="G11" s="21">
        <v>-21.200000000000003</v>
      </c>
      <c r="H11" s="22">
        <v>-21.799999999999997</v>
      </c>
      <c r="I11" s="21">
        <v>-23.900000000000002</v>
      </c>
      <c r="J11" s="288">
        <v>-23.3</v>
      </c>
      <c r="K11" s="133"/>
      <c r="L11" s="295">
        <v>-21</v>
      </c>
      <c r="M11" s="288">
        <v>-23</v>
      </c>
      <c r="N11" s="133"/>
      <c r="O11" s="295">
        <v>-36.700000000000003</v>
      </c>
      <c r="P11" s="288">
        <v>-43</v>
      </c>
      <c r="Q11" s="295">
        <v>-44</v>
      </c>
      <c r="R11" s="133"/>
      <c r="S11" s="163">
        <v>-86.699999999999989</v>
      </c>
      <c r="T11" s="295">
        <v>-90.1</v>
      </c>
    </row>
    <row r="12" spans="1:23">
      <c r="A12" s="13" t="s">
        <v>1</v>
      </c>
      <c r="B12" s="145">
        <v>49.8</v>
      </c>
      <c r="C12" s="31">
        <v>56.3</v>
      </c>
      <c r="D12" s="32">
        <v>44.8</v>
      </c>
      <c r="E12" s="281">
        <v>66.099999999999994</v>
      </c>
      <c r="F12" s="134"/>
      <c r="G12" s="30">
        <v>74.5</v>
      </c>
      <c r="H12" s="31">
        <v>71.5</v>
      </c>
      <c r="I12" s="30">
        <v>66.599999999999994</v>
      </c>
      <c r="J12" s="291">
        <v>70.2</v>
      </c>
      <c r="K12" s="134"/>
      <c r="L12" s="298">
        <v>72.5</v>
      </c>
      <c r="M12" s="291">
        <v>70</v>
      </c>
      <c r="N12" s="134"/>
      <c r="O12" s="298">
        <v>106.1</v>
      </c>
      <c r="P12" s="291">
        <v>146</v>
      </c>
      <c r="Q12" s="298">
        <v>142.6</v>
      </c>
      <c r="R12" s="134"/>
      <c r="S12" s="166">
        <v>216.9</v>
      </c>
      <c r="T12" s="298">
        <v>282.8</v>
      </c>
    </row>
    <row r="13" spans="1:23">
      <c r="A13" s="12" t="s">
        <v>2</v>
      </c>
      <c r="B13" s="243">
        <v>246</v>
      </c>
      <c r="C13" s="244">
        <v>254.2</v>
      </c>
      <c r="D13" s="245">
        <v>240.79999999999998</v>
      </c>
      <c r="E13" s="282">
        <v>269.3</v>
      </c>
      <c r="F13" s="134"/>
      <c r="G13" s="252">
        <v>282.5</v>
      </c>
      <c r="H13" s="244">
        <v>274.59999999999997</v>
      </c>
      <c r="I13" s="252">
        <v>279.60000000000002</v>
      </c>
      <c r="J13" s="292">
        <v>286.5</v>
      </c>
      <c r="K13" s="134"/>
      <c r="L13" s="299">
        <v>287.10000000000002</v>
      </c>
      <c r="M13" s="292">
        <v>290.59999999999997</v>
      </c>
      <c r="N13" s="134"/>
      <c r="O13" s="299">
        <v>500.1</v>
      </c>
      <c r="P13" s="292">
        <v>557.20000000000005</v>
      </c>
      <c r="Q13" s="299">
        <v>577.69999999999993</v>
      </c>
      <c r="R13" s="134"/>
      <c r="S13" s="253">
        <v>1010</v>
      </c>
      <c r="T13" s="299">
        <v>1123.3</v>
      </c>
    </row>
    <row r="14" spans="1:23" ht="21">
      <c r="A14" s="14" t="s">
        <v>9</v>
      </c>
      <c r="B14" s="249">
        <v>18.399999999999999</v>
      </c>
      <c r="C14" s="250">
        <v>1.3</v>
      </c>
      <c r="D14" s="251">
        <v>9.3000000000000007</v>
      </c>
      <c r="E14" s="283">
        <v>81.2</v>
      </c>
      <c r="F14" s="133"/>
      <c r="G14" s="256">
        <v>15.3</v>
      </c>
      <c r="H14" s="250">
        <v>9.8000000000000007</v>
      </c>
      <c r="I14" s="256">
        <v>18.899999999999999</v>
      </c>
      <c r="J14" s="293">
        <v>3.4</v>
      </c>
      <c r="K14" s="133"/>
      <c r="L14" s="300">
        <v>11.2</v>
      </c>
      <c r="M14" s="293">
        <v>22.4</v>
      </c>
      <c r="N14" s="133"/>
      <c r="O14" s="300">
        <v>19.7</v>
      </c>
      <c r="P14" s="293">
        <v>25.1</v>
      </c>
      <c r="Q14" s="300">
        <v>33.6</v>
      </c>
      <c r="R14" s="133"/>
      <c r="S14" s="257">
        <v>110.39999999999999</v>
      </c>
      <c r="T14" s="300">
        <v>47.4</v>
      </c>
    </row>
    <row r="15" spans="1:23">
      <c r="A15" s="12" t="s">
        <v>3</v>
      </c>
      <c r="B15" s="246">
        <v>264.3</v>
      </c>
      <c r="C15" s="247">
        <v>255.5</v>
      </c>
      <c r="D15" s="248">
        <v>250.1</v>
      </c>
      <c r="E15" s="284">
        <v>350.6</v>
      </c>
      <c r="F15" s="134"/>
      <c r="G15" s="254">
        <v>297.89999999999998</v>
      </c>
      <c r="H15" s="247">
        <v>284.39999999999998</v>
      </c>
      <c r="I15" s="254">
        <v>298.5</v>
      </c>
      <c r="J15" s="294">
        <v>289.89999999999998</v>
      </c>
      <c r="K15" s="134"/>
      <c r="L15" s="301">
        <v>298.3</v>
      </c>
      <c r="M15" s="294">
        <v>313</v>
      </c>
      <c r="N15" s="134"/>
      <c r="O15" s="301">
        <v>519.79999999999995</v>
      </c>
      <c r="P15" s="294">
        <v>582.30000000000007</v>
      </c>
      <c r="Q15" s="301">
        <v>611.29999999999995</v>
      </c>
      <c r="R15" s="134"/>
      <c r="S15" s="255">
        <v>1120.4000000000001</v>
      </c>
      <c r="T15" s="301">
        <v>1170.7</v>
      </c>
    </row>
    <row r="16" spans="1:23">
      <c r="A16" s="13" t="s">
        <v>4</v>
      </c>
      <c r="B16" s="145">
        <v>-107.4</v>
      </c>
      <c r="C16" s="31">
        <v>-110.5</v>
      </c>
      <c r="D16" s="32">
        <v>-103.1</v>
      </c>
      <c r="E16" s="281">
        <v>-207.5</v>
      </c>
      <c r="F16" s="134"/>
      <c r="G16" s="30">
        <v>-130</v>
      </c>
      <c r="H16" s="31">
        <v>-124.8</v>
      </c>
      <c r="I16" s="30">
        <v>-126.5</v>
      </c>
      <c r="J16" s="291">
        <v>-136.4</v>
      </c>
      <c r="K16" s="134"/>
      <c r="L16" s="298">
        <v>-126.4</v>
      </c>
      <c r="M16" s="291">
        <v>-136</v>
      </c>
      <c r="N16" s="134"/>
      <c r="O16" s="298">
        <v>-217.8</v>
      </c>
      <c r="P16" s="291">
        <v>-254.70000000000002</v>
      </c>
      <c r="Q16" s="298">
        <v>-262.29999999999995</v>
      </c>
      <c r="R16" s="134"/>
      <c r="S16" s="166">
        <v>-528.5</v>
      </c>
      <c r="T16" s="298">
        <v>-517.9</v>
      </c>
    </row>
    <row r="17" spans="1:20">
      <c r="A17" s="10" t="s">
        <v>5</v>
      </c>
      <c r="B17" s="143">
        <v>-25.2</v>
      </c>
      <c r="C17" s="25">
        <v>-2.9</v>
      </c>
      <c r="D17" s="26">
        <v>-1.7</v>
      </c>
      <c r="E17" s="279">
        <v>-4</v>
      </c>
      <c r="F17" s="133"/>
      <c r="G17" s="24">
        <v>-36.700000000000003</v>
      </c>
      <c r="H17" s="25">
        <v>-2.8</v>
      </c>
      <c r="I17" s="24">
        <v>-2.2000000000000002</v>
      </c>
      <c r="J17" s="289">
        <v>1.5</v>
      </c>
      <c r="K17" s="133"/>
      <c r="L17" s="296">
        <v>-34.200000000000003</v>
      </c>
      <c r="M17" s="289">
        <v>-2.9</v>
      </c>
      <c r="N17" s="133"/>
      <c r="O17" s="296">
        <v>-28.1</v>
      </c>
      <c r="P17" s="289">
        <v>-39.4</v>
      </c>
      <c r="Q17" s="296">
        <v>-37.1</v>
      </c>
      <c r="R17" s="133"/>
      <c r="S17" s="164">
        <v>-33.799999999999997</v>
      </c>
      <c r="T17" s="296">
        <v>-40.1</v>
      </c>
    </row>
    <row r="18" spans="1:20">
      <c r="A18" s="12" t="s">
        <v>39</v>
      </c>
      <c r="B18" s="144">
        <v>131.9</v>
      </c>
      <c r="C18" s="28">
        <v>142.1</v>
      </c>
      <c r="D18" s="29">
        <v>145.4</v>
      </c>
      <c r="E18" s="280">
        <v>139</v>
      </c>
      <c r="F18" s="134"/>
      <c r="G18" s="27">
        <v>131.19999999999999</v>
      </c>
      <c r="H18" s="28">
        <v>156.80000000000001</v>
      </c>
      <c r="I18" s="27">
        <v>169.9</v>
      </c>
      <c r="J18" s="290">
        <v>155</v>
      </c>
      <c r="K18" s="134"/>
      <c r="L18" s="297">
        <v>137.69999999999999</v>
      </c>
      <c r="M18" s="290">
        <v>174.1</v>
      </c>
      <c r="N18" s="134"/>
      <c r="O18" s="297">
        <v>273.89999999999998</v>
      </c>
      <c r="P18" s="290">
        <v>288.2</v>
      </c>
      <c r="Q18" s="297">
        <v>311.89999999999998</v>
      </c>
      <c r="R18" s="134"/>
      <c r="S18" s="165">
        <v>558.1</v>
      </c>
      <c r="T18" s="297">
        <v>612.70000000000005</v>
      </c>
    </row>
    <row r="19" spans="1:20">
      <c r="A19" s="14" t="s">
        <v>10</v>
      </c>
      <c r="B19" s="143">
        <v>-11.1</v>
      </c>
      <c r="C19" s="25">
        <v>-15.600000000000001</v>
      </c>
      <c r="D19" s="26">
        <v>-17</v>
      </c>
      <c r="E19" s="279">
        <v>-18.2</v>
      </c>
      <c r="F19" s="133"/>
      <c r="G19" s="24">
        <v>-15.799999999999999</v>
      </c>
      <c r="H19" s="25">
        <v>-4.9000000000000004</v>
      </c>
      <c r="I19" s="24">
        <v>-11.2</v>
      </c>
      <c r="J19" s="289">
        <v>-13.200000000000001</v>
      </c>
      <c r="K19" s="133"/>
      <c r="L19" s="296">
        <v>-11.9</v>
      </c>
      <c r="M19" s="289">
        <v>-15.3</v>
      </c>
      <c r="N19" s="133"/>
      <c r="O19" s="296">
        <v>-26.7</v>
      </c>
      <c r="P19" s="289">
        <v>-20.7</v>
      </c>
      <c r="Q19" s="296">
        <v>-27.2</v>
      </c>
      <c r="R19" s="133"/>
      <c r="S19" s="164">
        <v>-61.800000000000004</v>
      </c>
      <c r="T19" s="296">
        <v>-45.1</v>
      </c>
    </row>
    <row r="20" spans="1:20" ht="21">
      <c r="A20" s="15" t="s">
        <v>40</v>
      </c>
      <c r="B20" s="142">
        <v>1.0999999999999999</v>
      </c>
      <c r="C20" s="22">
        <v>0.7</v>
      </c>
      <c r="D20" s="23">
        <v>1.2</v>
      </c>
      <c r="E20" s="278">
        <v>1.1000000000000001</v>
      </c>
      <c r="F20" s="133"/>
      <c r="G20" s="21">
        <v>1.0999999999999999</v>
      </c>
      <c r="H20" s="22">
        <v>1</v>
      </c>
      <c r="I20" s="21">
        <v>1.8</v>
      </c>
      <c r="J20" s="288">
        <v>1.2</v>
      </c>
      <c r="K20" s="133"/>
      <c r="L20" s="295">
        <v>1.2</v>
      </c>
      <c r="M20" s="288">
        <v>1.2</v>
      </c>
      <c r="N20" s="133"/>
      <c r="O20" s="295">
        <v>1.8</v>
      </c>
      <c r="P20" s="288">
        <v>2.1</v>
      </c>
      <c r="Q20" s="295">
        <v>2.4</v>
      </c>
      <c r="R20" s="133"/>
      <c r="S20" s="163">
        <v>4.0999999999999996</v>
      </c>
      <c r="T20" s="295">
        <v>5.0999999999999996</v>
      </c>
    </row>
    <row r="21" spans="1:20">
      <c r="A21" s="16" t="s">
        <v>6</v>
      </c>
      <c r="B21" s="34">
        <v>121.8</v>
      </c>
      <c r="C21" s="34">
        <v>127.1</v>
      </c>
      <c r="D21" s="35">
        <v>129.6</v>
      </c>
      <c r="E21" s="285">
        <v>121.8</v>
      </c>
      <c r="F21" s="134"/>
      <c r="G21" s="34">
        <v>116.5</v>
      </c>
      <c r="H21" s="34">
        <v>153</v>
      </c>
      <c r="I21" s="35">
        <v>160.4</v>
      </c>
      <c r="J21" s="285">
        <v>143</v>
      </c>
      <c r="K21" s="134"/>
      <c r="L21" s="285">
        <v>127</v>
      </c>
      <c r="M21" s="285">
        <v>160</v>
      </c>
      <c r="N21" s="134"/>
      <c r="O21" s="285">
        <v>249</v>
      </c>
      <c r="P21" s="285">
        <v>269.60000000000002</v>
      </c>
      <c r="Q21" s="285">
        <v>287.10000000000002</v>
      </c>
      <c r="R21" s="134"/>
      <c r="S21" s="33">
        <v>500.4</v>
      </c>
      <c r="T21" s="360">
        <v>572.70000000000005</v>
      </c>
    </row>
    <row r="22" spans="1:20">
      <c r="A22" s="10" t="s">
        <v>7</v>
      </c>
      <c r="B22" s="143">
        <v>-26.3</v>
      </c>
      <c r="C22" s="25">
        <v>-20.399999999999999</v>
      </c>
      <c r="D22" s="26">
        <v>-30.8</v>
      </c>
      <c r="E22" s="279">
        <v>26.1</v>
      </c>
      <c r="F22" s="133"/>
      <c r="G22" s="143">
        <v>-29.9</v>
      </c>
      <c r="H22" s="25">
        <v>-36.5</v>
      </c>
      <c r="I22" s="26">
        <v>-35.5</v>
      </c>
      <c r="J22" s="279">
        <v>-34.4</v>
      </c>
      <c r="K22" s="133"/>
      <c r="L22" s="302">
        <v>-30.2</v>
      </c>
      <c r="M22" s="279">
        <v>-38.299999999999997</v>
      </c>
      <c r="N22" s="133"/>
      <c r="O22" s="302">
        <v>-46.7</v>
      </c>
      <c r="P22" s="279">
        <v>-66.399999999999991</v>
      </c>
      <c r="Q22" s="302">
        <v>-68.5</v>
      </c>
      <c r="R22" s="133"/>
      <c r="S22" s="164">
        <v>-51.199999999999996</v>
      </c>
      <c r="T22" s="296">
        <v>-136.19999999999999</v>
      </c>
    </row>
    <row r="23" spans="1:20">
      <c r="A23" s="17" t="s">
        <v>41</v>
      </c>
      <c r="B23" s="37">
        <v>95.5</v>
      </c>
      <c r="C23" s="37">
        <v>106.89999999999999</v>
      </c>
      <c r="D23" s="38">
        <v>98.800000000000011</v>
      </c>
      <c r="E23" s="286">
        <v>147.9</v>
      </c>
      <c r="F23" s="134"/>
      <c r="G23" s="37">
        <v>86.6</v>
      </c>
      <c r="H23" s="37">
        <v>116.4</v>
      </c>
      <c r="I23" s="38">
        <v>124.8</v>
      </c>
      <c r="J23" s="286">
        <v>108.60000000000001</v>
      </c>
      <c r="K23" s="134"/>
      <c r="L23" s="286">
        <v>96.8</v>
      </c>
      <c r="M23" s="286">
        <v>121.7</v>
      </c>
      <c r="N23" s="134"/>
      <c r="O23" s="286">
        <v>202.29999999999998</v>
      </c>
      <c r="P23" s="286">
        <v>203.2</v>
      </c>
      <c r="Q23" s="286">
        <v>218.6</v>
      </c>
      <c r="R23" s="134"/>
      <c r="S23" s="36">
        <v>449.20000000000005</v>
      </c>
      <c r="T23" s="359">
        <v>436.5</v>
      </c>
    </row>
    <row r="24" spans="1:20">
      <c r="A24" s="10" t="s">
        <v>42</v>
      </c>
      <c r="B24" s="143">
        <v>0</v>
      </c>
      <c r="C24" s="25">
        <v>0</v>
      </c>
      <c r="D24" s="26">
        <v>-0.1</v>
      </c>
      <c r="E24" s="279">
        <v>0</v>
      </c>
      <c r="F24" s="133"/>
      <c r="G24" s="143">
        <v>0</v>
      </c>
      <c r="H24" s="25">
        <v>0</v>
      </c>
      <c r="I24" s="26">
        <v>-0.1</v>
      </c>
      <c r="J24" s="279">
        <v>0</v>
      </c>
      <c r="K24" s="133"/>
      <c r="L24" s="302">
        <v>0</v>
      </c>
      <c r="M24" s="279">
        <v>0</v>
      </c>
      <c r="N24" s="133"/>
      <c r="O24" s="302">
        <v>0</v>
      </c>
      <c r="P24" s="279">
        <v>0</v>
      </c>
      <c r="Q24" s="302">
        <v>0</v>
      </c>
      <c r="R24" s="133"/>
      <c r="S24" s="164">
        <v>-0.1</v>
      </c>
      <c r="T24" s="296">
        <v>0</v>
      </c>
    </row>
    <row r="25" spans="1:20">
      <c r="A25" s="16" t="s">
        <v>8</v>
      </c>
      <c r="B25" s="34">
        <v>95.5</v>
      </c>
      <c r="C25" s="34">
        <v>106.89999999999999</v>
      </c>
      <c r="D25" s="35">
        <v>98.7</v>
      </c>
      <c r="E25" s="285">
        <v>147.9</v>
      </c>
      <c r="F25" s="134"/>
      <c r="G25" s="34">
        <v>86.6</v>
      </c>
      <c r="H25" s="34">
        <v>116.5</v>
      </c>
      <c r="I25" s="35">
        <v>124.8</v>
      </c>
      <c r="J25" s="285">
        <v>108.60000000000001</v>
      </c>
      <c r="K25" s="134"/>
      <c r="L25" s="285">
        <v>96.8</v>
      </c>
      <c r="M25" s="285">
        <v>121.7</v>
      </c>
      <c r="N25" s="134"/>
      <c r="O25" s="285">
        <v>202.29999999999998</v>
      </c>
      <c r="P25" s="285">
        <v>203.2</v>
      </c>
      <c r="Q25" s="285">
        <v>218.6</v>
      </c>
      <c r="R25" s="134"/>
      <c r="S25" s="33">
        <v>449.1</v>
      </c>
      <c r="T25" s="360">
        <v>436.5</v>
      </c>
    </row>
    <row r="26" spans="1:20">
      <c r="A26" s="238"/>
    </row>
  </sheetData>
  <mergeCells count="3">
    <mergeCell ref="B4:E4"/>
    <mergeCell ref="G4:J4"/>
    <mergeCell ref="L4:M4"/>
  </mergeCells>
  <conditionalFormatting sqref="C5">
    <cfRule type="containsErrors" dxfId="963" priority="347">
      <formula>ISERROR(C5)</formula>
    </cfRule>
  </conditionalFormatting>
  <conditionalFormatting sqref="E5">
    <cfRule type="containsErrors" dxfId="962" priority="346">
      <formula>ISERROR(E5)</formula>
    </cfRule>
  </conditionalFormatting>
  <conditionalFormatting sqref="E6:E7 C6:C7">
    <cfRule type="containsErrors" dxfId="961" priority="326">
      <formula>ISERROR(C6)</formula>
    </cfRule>
  </conditionalFormatting>
  <conditionalFormatting sqref="E8 C8">
    <cfRule type="containsErrors" dxfId="960" priority="325">
      <formula>ISERROR(C8)</formula>
    </cfRule>
  </conditionalFormatting>
  <conditionalFormatting sqref="E9 E11 C9 C11 C13 E13 E15 C15">
    <cfRule type="containsErrors" dxfId="959" priority="324">
      <formula>ISERROR(C9)</formula>
    </cfRule>
  </conditionalFormatting>
  <conditionalFormatting sqref="E10 E12 E16 C10 C12 C16">
    <cfRule type="containsErrors" dxfId="958" priority="323">
      <formula>ISERROR(C10)</formula>
    </cfRule>
  </conditionalFormatting>
  <conditionalFormatting sqref="E18 C18">
    <cfRule type="containsErrors" dxfId="957" priority="322">
      <formula>ISERROR(C18)</formula>
    </cfRule>
  </conditionalFormatting>
  <conditionalFormatting sqref="E17 E19 C17 C19">
    <cfRule type="containsErrors" dxfId="956" priority="321">
      <formula>ISERROR(C17)</formula>
    </cfRule>
  </conditionalFormatting>
  <conditionalFormatting sqref="E20 C20">
    <cfRule type="containsErrors" dxfId="955" priority="315">
      <formula>ISERROR(C20)</formula>
    </cfRule>
  </conditionalFormatting>
  <conditionalFormatting sqref="E21 C21">
    <cfRule type="containsErrors" dxfId="954" priority="314">
      <formula>ISERROR(C21)</formula>
    </cfRule>
  </conditionalFormatting>
  <conditionalFormatting sqref="E23 C23">
    <cfRule type="containsErrors" dxfId="953" priority="313">
      <formula>ISERROR(C23)</formula>
    </cfRule>
  </conditionalFormatting>
  <conditionalFormatting sqref="E22 E24 C22 C24">
    <cfRule type="containsErrors" dxfId="952" priority="312">
      <formula>ISERROR(C22)</formula>
    </cfRule>
  </conditionalFormatting>
  <conditionalFormatting sqref="E25 C25">
    <cfRule type="containsErrors" dxfId="951" priority="311">
      <formula>ISERROR(C25)</formula>
    </cfRule>
  </conditionalFormatting>
  <conditionalFormatting sqref="H5">
    <cfRule type="containsErrors" dxfId="950" priority="310">
      <formula>ISERROR(H5)</formula>
    </cfRule>
  </conditionalFormatting>
  <conditionalFormatting sqref="H6:H7">
    <cfRule type="containsErrors" dxfId="949" priority="309">
      <formula>ISERROR(H6)</formula>
    </cfRule>
  </conditionalFormatting>
  <conditionalFormatting sqref="H8">
    <cfRule type="containsErrors" dxfId="948" priority="308">
      <formula>ISERROR(H8)</formula>
    </cfRule>
  </conditionalFormatting>
  <conditionalFormatting sqref="H9 H11 H13 H15">
    <cfRule type="containsErrors" dxfId="947" priority="307">
      <formula>ISERROR(H9)</formula>
    </cfRule>
  </conditionalFormatting>
  <conditionalFormatting sqref="H10 H12 H16">
    <cfRule type="containsErrors" dxfId="946" priority="306">
      <formula>ISERROR(H10)</formula>
    </cfRule>
  </conditionalFormatting>
  <conditionalFormatting sqref="H18">
    <cfRule type="containsErrors" dxfId="945" priority="305">
      <formula>ISERROR(H18)</formula>
    </cfRule>
  </conditionalFormatting>
  <conditionalFormatting sqref="H17 H19">
    <cfRule type="containsErrors" dxfId="944" priority="304">
      <formula>ISERROR(H17)</formula>
    </cfRule>
  </conditionalFormatting>
  <conditionalFormatting sqref="H20">
    <cfRule type="containsErrors" dxfId="943" priority="303">
      <formula>ISERROR(H20)</formula>
    </cfRule>
  </conditionalFormatting>
  <conditionalFormatting sqref="F5">
    <cfRule type="containsErrors" dxfId="942" priority="265">
      <formula>ISERROR(F5)</formula>
    </cfRule>
  </conditionalFormatting>
  <conditionalFormatting sqref="F6:F7">
    <cfRule type="containsErrors" dxfId="941" priority="264">
      <formula>ISERROR(F6)</formula>
    </cfRule>
  </conditionalFormatting>
  <conditionalFormatting sqref="F8">
    <cfRule type="containsErrors" dxfId="940" priority="263">
      <formula>ISERROR(F8)</formula>
    </cfRule>
  </conditionalFormatting>
  <conditionalFormatting sqref="F9 F11 F13 F15">
    <cfRule type="containsErrors" dxfId="939" priority="262">
      <formula>ISERROR(F9)</formula>
    </cfRule>
  </conditionalFormatting>
  <conditionalFormatting sqref="F10 F12 F16">
    <cfRule type="containsErrors" dxfId="938" priority="261">
      <formula>ISERROR(F10)</formula>
    </cfRule>
  </conditionalFormatting>
  <conditionalFormatting sqref="F18">
    <cfRule type="containsErrors" dxfId="937" priority="260">
      <formula>ISERROR(F18)</formula>
    </cfRule>
  </conditionalFormatting>
  <conditionalFormatting sqref="F17 F19">
    <cfRule type="containsErrors" dxfId="936" priority="259">
      <formula>ISERROR(F17)</formula>
    </cfRule>
  </conditionalFormatting>
  <conditionalFormatting sqref="F20">
    <cfRule type="containsErrors" dxfId="935" priority="258">
      <formula>ISERROR(F20)</formula>
    </cfRule>
  </conditionalFormatting>
  <conditionalFormatting sqref="F21">
    <cfRule type="containsErrors" dxfId="934" priority="257">
      <formula>ISERROR(F21)</formula>
    </cfRule>
  </conditionalFormatting>
  <conditionalFormatting sqref="F23">
    <cfRule type="containsErrors" dxfId="933" priority="256">
      <formula>ISERROR(F23)</formula>
    </cfRule>
  </conditionalFormatting>
  <conditionalFormatting sqref="F22 F24">
    <cfRule type="containsErrors" dxfId="932" priority="255">
      <formula>ISERROR(F22)</formula>
    </cfRule>
  </conditionalFormatting>
  <conditionalFormatting sqref="F25">
    <cfRule type="containsErrors" dxfId="931" priority="254">
      <formula>ISERROR(F25)</formula>
    </cfRule>
  </conditionalFormatting>
  <conditionalFormatting sqref="R6:R7">
    <cfRule type="containsErrors" dxfId="930" priority="252">
      <formula>ISERROR(R6)</formula>
    </cfRule>
  </conditionalFormatting>
  <conditionalFormatting sqref="R8">
    <cfRule type="containsErrors" dxfId="929" priority="251">
      <formula>ISERROR(R8)</formula>
    </cfRule>
  </conditionalFormatting>
  <conditionalFormatting sqref="R9 R11 R13 R15">
    <cfRule type="containsErrors" dxfId="928" priority="250">
      <formula>ISERROR(R9)</formula>
    </cfRule>
  </conditionalFormatting>
  <conditionalFormatting sqref="R10 R12 R16">
    <cfRule type="containsErrors" dxfId="927" priority="249">
      <formula>ISERROR(R10)</formula>
    </cfRule>
  </conditionalFormatting>
  <conditionalFormatting sqref="R18">
    <cfRule type="containsErrors" dxfId="926" priority="248">
      <formula>ISERROR(R18)</formula>
    </cfRule>
  </conditionalFormatting>
  <conditionalFormatting sqref="R17 R19">
    <cfRule type="containsErrors" dxfId="925" priority="247">
      <formula>ISERROR(R17)</formula>
    </cfRule>
  </conditionalFormatting>
  <conditionalFormatting sqref="R20">
    <cfRule type="containsErrors" dxfId="924" priority="246">
      <formula>ISERROR(R20)</formula>
    </cfRule>
  </conditionalFormatting>
  <conditionalFormatting sqref="R21">
    <cfRule type="containsErrors" dxfId="923" priority="245">
      <formula>ISERROR(R21)</formula>
    </cfRule>
  </conditionalFormatting>
  <conditionalFormatting sqref="R23">
    <cfRule type="containsErrors" dxfId="922" priority="244">
      <formula>ISERROR(R23)</formula>
    </cfRule>
  </conditionalFormatting>
  <conditionalFormatting sqref="R22 R24">
    <cfRule type="containsErrors" dxfId="921" priority="243">
      <formula>ISERROR(R22)</formula>
    </cfRule>
  </conditionalFormatting>
  <conditionalFormatting sqref="R25">
    <cfRule type="containsErrors" dxfId="920" priority="242">
      <formula>ISERROR(R25)</formula>
    </cfRule>
  </conditionalFormatting>
  <conditionalFormatting sqref="I5">
    <cfRule type="containsErrors" dxfId="919" priority="229">
      <formula>ISERROR(I5)</formula>
    </cfRule>
  </conditionalFormatting>
  <conditionalFormatting sqref="J5">
    <cfRule type="containsErrors" dxfId="918" priority="217">
      <formula>ISERROR(J5)</formula>
    </cfRule>
  </conditionalFormatting>
  <conditionalFormatting sqref="J21 H21">
    <cfRule type="containsErrors" dxfId="917" priority="216">
      <formula>ISERROR(H21)</formula>
    </cfRule>
  </conditionalFormatting>
  <conditionalFormatting sqref="J23 H23">
    <cfRule type="containsErrors" dxfId="916" priority="215">
      <formula>ISERROR(H23)</formula>
    </cfRule>
  </conditionalFormatting>
  <conditionalFormatting sqref="J22 J24 H22 H24">
    <cfRule type="containsErrors" dxfId="915" priority="214">
      <formula>ISERROR(H22)</formula>
    </cfRule>
  </conditionalFormatting>
  <conditionalFormatting sqref="J25 H25">
    <cfRule type="containsErrors" dxfId="914" priority="213">
      <formula>ISERROR(H25)</formula>
    </cfRule>
  </conditionalFormatting>
  <conditionalFormatting sqref="K5">
    <cfRule type="containsErrors" dxfId="913" priority="212">
      <formula>ISERROR(K5)</formula>
    </cfRule>
  </conditionalFormatting>
  <conditionalFormatting sqref="K6:K7">
    <cfRule type="containsErrors" dxfId="912" priority="211">
      <formula>ISERROR(K6)</formula>
    </cfRule>
  </conditionalFormatting>
  <conditionalFormatting sqref="K8">
    <cfRule type="containsErrors" dxfId="911" priority="210">
      <formula>ISERROR(K8)</formula>
    </cfRule>
  </conditionalFormatting>
  <conditionalFormatting sqref="K9 K11 K13 K15">
    <cfRule type="containsErrors" dxfId="910" priority="209">
      <formula>ISERROR(K9)</formula>
    </cfRule>
  </conditionalFormatting>
  <conditionalFormatting sqref="K10 K12 K16">
    <cfRule type="containsErrors" dxfId="909" priority="208">
      <formula>ISERROR(K10)</formula>
    </cfRule>
  </conditionalFormatting>
  <conditionalFormatting sqref="K18">
    <cfRule type="containsErrors" dxfId="908" priority="207">
      <formula>ISERROR(K18)</formula>
    </cfRule>
  </conditionalFormatting>
  <conditionalFormatting sqref="K17 K19">
    <cfRule type="containsErrors" dxfId="907" priority="206">
      <formula>ISERROR(K17)</formula>
    </cfRule>
  </conditionalFormatting>
  <conditionalFormatting sqref="K20">
    <cfRule type="containsErrors" dxfId="906" priority="205">
      <formula>ISERROR(K20)</formula>
    </cfRule>
  </conditionalFormatting>
  <conditionalFormatting sqref="K21">
    <cfRule type="containsErrors" dxfId="905" priority="204">
      <formula>ISERROR(K21)</formula>
    </cfRule>
  </conditionalFormatting>
  <conditionalFormatting sqref="K23">
    <cfRule type="containsErrors" dxfId="904" priority="203">
      <formula>ISERROR(K23)</formula>
    </cfRule>
  </conditionalFormatting>
  <conditionalFormatting sqref="K22 K24">
    <cfRule type="containsErrors" dxfId="903" priority="202">
      <formula>ISERROR(K22)</formula>
    </cfRule>
  </conditionalFormatting>
  <conditionalFormatting sqref="K25">
    <cfRule type="containsErrors" dxfId="902" priority="201">
      <formula>ISERROR(K25)</formula>
    </cfRule>
  </conditionalFormatting>
  <conditionalFormatting sqref="E14 C14">
    <cfRule type="containsErrors" dxfId="901" priority="29">
      <formula>ISERROR(C14)</formula>
    </cfRule>
  </conditionalFormatting>
  <conditionalFormatting sqref="H14">
    <cfRule type="containsErrors" dxfId="900" priority="28">
      <formula>ISERROR(H14)</formula>
    </cfRule>
  </conditionalFormatting>
  <conditionalFormatting sqref="F14">
    <cfRule type="containsErrors" dxfId="899" priority="27">
      <formula>ISERROR(F14)</formula>
    </cfRule>
  </conditionalFormatting>
  <conditionalFormatting sqref="R14">
    <cfRule type="containsErrors" dxfId="898" priority="26">
      <formula>ISERROR(R14)</formula>
    </cfRule>
  </conditionalFormatting>
  <conditionalFormatting sqref="K14">
    <cfRule type="containsErrors" dxfId="897" priority="25">
      <formula>ISERROR(K14)</formula>
    </cfRule>
  </conditionalFormatting>
  <conditionalFormatting sqref="N5">
    <cfRule type="containsErrors" dxfId="896" priority="24">
      <formula>ISERROR(N5)</formula>
    </cfRule>
  </conditionalFormatting>
  <conditionalFormatting sqref="N6:N7">
    <cfRule type="containsErrors" dxfId="895" priority="23">
      <formula>ISERROR(N6)</formula>
    </cfRule>
  </conditionalFormatting>
  <conditionalFormatting sqref="N8">
    <cfRule type="containsErrors" dxfId="894" priority="22">
      <formula>ISERROR(N8)</formula>
    </cfRule>
  </conditionalFormatting>
  <conditionalFormatting sqref="N9 N11 N13 N15">
    <cfRule type="containsErrors" dxfId="893" priority="21">
      <formula>ISERROR(N9)</formula>
    </cfRule>
  </conditionalFormatting>
  <conditionalFormatting sqref="N10 N12 N16">
    <cfRule type="containsErrors" dxfId="892" priority="20">
      <formula>ISERROR(N10)</formula>
    </cfRule>
  </conditionalFormatting>
  <conditionalFormatting sqref="N18">
    <cfRule type="containsErrors" dxfId="891" priority="19">
      <formula>ISERROR(N18)</formula>
    </cfRule>
  </conditionalFormatting>
  <conditionalFormatting sqref="N17 N19">
    <cfRule type="containsErrors" dxfId="890" priority="18">
      <formula>ISERROR(N17)</formula>
    </cfRule>
  </conditionalFormatting>
  <conditionalFormatting sqref="N20">
    <cfRule type="containsErrors" dxfId="889" priority="17">
      <formula>ISERROR(N20)</formula>
    </cfRule>
  </conditionalFormatting>
  <conditionalFormatting sqref="N21">
    <cfRule type="containsErrors" dxfId="888" priority="16">
      <formula>ISERROR(N21)</formula>
    </cfRule>
  </conditionalFormatting>
  <conditionalFormatting sqref="N23">
    <cfRule type="containsErrors" dxfId="887" priority="15">
      <formula>ISERROR(N23)</formula>
    </cfRule>
  </conditionalFormatting>
  <conditionalFormatting sqref="N22 N24">
    <cfRule type="containsErrors" dxfId="886" priority="14">
      <formula>ISERROR(N22)</formula>
    </cfRule>
  </conditionalFormatting>
  <conditionalFormatting sqref="N25">
    <cfRule type="containsErrors" dxfId="885" priority="13">
      <formula>ISERROR(N25)</formula>
    </cfRule>
  </conditionalFormatting>
  <conditionalFormatting sqref="N14">
    <cfRule type="containsErrors" dxfId="884" priority="12">
      <formula>ISERROR(N14)</formula>
    </cfRule>
  </conditionalFormatting>
  <conditionalFormatting sqref="M21">
    <cfRule type="containsErrors" dxfId="883" priority="10">
      <formula>ISERROR(M21)</formula>
    </cfRule>
  </conditionalFormatting>
  <conditionalFormatting sqref="M23">
    <cfRule type="containsErrors" dxfId="882" priority="9">
      <formula>ISERROR(M23)</formula>
    </cfRule>
  </conditionalFormatting>
  <conditionalFormatting sqref="M22 M24">
    <cfRule type="containsErrors" dxfId="881" priority="8">
      <formula>ISERROR(M22)</formula>
    </cfRule>
  </conditionalFormatting>
  <conditionalFormatting sqref="M25">
    <cfRule type="containsErrors" dxfId="880" priority="7">
      <formula>ISERROR(M25)</formula>
    </cfRule>
  </conditionalFormatting>
  <conditionalFormatting sqref="P21">
    <cfRule type="containsErrors" dxfId="879" priority="5">
      <formula>ISERROR(P21)</formula>
    </cfRule>
  </conditionalFormatting>
  <conditionalFormatting sqref="P23">
    <cfRule type="containsErrors" dxfId="878" priority="4">
      <formula>ISERROR(P23)</formula>
    </cfRule>
  </conditionalFormatting>
  <conditionalFormatting sqref="P22 P24">
    <cfRule type="containsErrors" dxfId="877" priority="3">
      <formula>ISERROR(P22)</formula>
    </cfRule>
  </conditionalFormatting>
  <conditionalFormatting sqref="P25">
    <cfRule type="containsErrors" dxfId="876" priority="2">
      <formula>ISERROR(P25)</formula>
    </cfRule>
  </conditionalFormatting>
  <conditionalFormatting sqref="M5">
    <cfRule type="containsErrors" dxfId="875" priority="1">
      <formula>ISERROR(M5)</formula>
    </cfRule>
  </conditionalFormatting>
  <pageMargins left="0.19685039370078741" right="0.15748031496062992" top="0.19685039370078741" bottom="0.19685039370078741" header="0.11811023622047245" footer="0.11811023622047245"/>
  <pageSetup paperSize="9" scale="68" orientation="portrait" r:id="rId1"/>
  <headerFooter>
    <oddFooter>&amp;L&amp;"Segoe UI,Standard"&amp;8&amp;K00-049BAWAG Group AG&amp;R&amp;"Segoe UI,Standard"&amp;8&amp;K00-049&amp;D</oddFooter>
  </headerFooter>
  <ignoredErrors>
    <ignoredError sqref="R23:R26 V23:V26 S23:T26 B16:L24 B15:L15 B13:L13 B4:L12 S8:U8 S5:U5 S7:U7 S6:U6 S9:V12 S16:T22 V16:V22 R16:R22 S15:T15 V15 R15 S13:T13 S4:V4 V13 R13 R4:R12 O14:Y14 O4:Q12 V5:Y5 O13:Q13 U13 W13:Y13 W4:Y4 O16:Q22 O15:Q15 U15 W15:Y15 U16:U22 W16:Y22 W9:Y12 V8:Y8 V6:Y6 V7:Y7 B26:L26 B25:G25 I25:L2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zoomScaleNormal="100" workbookViewId="0">
      <pane xSplit="1" ySplit="3" topLeftCell="B4" activePane="bottomRight" state="frozen"/>
      <selection activeCell="A5" sqref="A5"/>
      <selection pane="topRight" activeCell="A5" sqref="A5"/>
      <selection pane="bottomLeft" activeCell="A5" sqref="A5"/>
      <selection pane="bottomRight" activeCell="L31" sqref="L31"/>
    </sheetView>
  </sheetViews>
  <sheetFormatPr baseColWidth="10" defaultRowHeight="15"/>
  <cols>
    <col min="1" max="1" width="38.42578125" customWidth="1"/>
    <col min="2" max="5" width="6.7109375" customWidth="1"/>
    <col min="6" max="6" width="1.85546875" style="146" customWidth="1"/>
    <col min="7" max="10" width="6.7109375" customWidth="1"/>
    <col min="11" max="11" width="1.85546875" style="146" customWidth="1"/>
    <col min="12" max="12" width="6.7109375" customWidth="1"/>
    <col min="13" max="13" width="6.7109375" style="423" customWidth="1"/>
  </cols>
  <sheetData>
    <row r="1" spans="1:13" ht="16.5">
      <c r="A1" s="2" t="s">
        <v>44</v>
      </c>
    </row>
    <row r="2" spans="1:13">
      <c r="A2" s="6" t="s">
        <v>14</v>
      </c>
    </row>
    <row r="3" spans="1:13" ht="15.75" thickBot="1">
      <c r="A3" s="6"/>
      <c r="B3" s="119"/>
      <c r="C3" s="119"/>
      <c r="D3" s="119"/>
      <c r="E3" s="119"/>
      <c r="F3" s="139"/>
      <c r="G3" s="119"/>
      <c r="H3" s="119"/>
      <c r="I3" s="119"/>
      <c r="J3" s="119"/>
      <c r="K3" s="139"/>
      <c r="L3" s="119"/>
      <c r="M3" s="119"/>
    </row>
    <row r="4" spans="1:13" ht="15.75" thickTop="1">
      <c r="A4" s="7" t="s">
        <v>16</v>
      </c>
      <c r="B4" s="513" t="s">
        <v>78</v>
      </c>
      <c r="C4" s="514"/>
      <c r="D4" s="514"/>
      <c r="E4" s="515"/>
      <c r="F4" s="131"/>
      <c r="G4" s="526" t="s">
        <v>79</v>
      </c>
      <c r="H4" s="520"/>
      <c r="I4" s="520"/>
      <c r="J4" s="521"/>
      <c r="K4" s="131"/>
      <c r="L4" s="522" t="s">
        <v>160</v>
      </c>
      <c r="M4" s="523"/>
    </row>
    <row r="5" spans="1:13">
      <c r="B5" s="42" t="s">
        <v>80</v>
      </c>
      <c r="C5" s="40" t="s">
        <v>81</v>
      </c>
      <c r="D5" s="43" t="s">
        <v>82</v>
      </c>
      <c r="E5" s="44" t="s">
        <v>83</v>
      </c>
      <c r="F5" s="132"/>
      <c r="G5" s="315" t="s">
        <v>80</v>
      </c>
      <c r="H5" s="40" t="s">
        <v>81</v>
      </c>
      <c r="I5" s="40" t="s">
        <v>82</v>
      </c>
      <c r="J5" s="44" t="s">
        <v>83</v>
      </c>
      <c r="K5" s="132"/>
      <c r="L5" s="315" t="s">
        <v>80</v>
      </c>
      <c r="M5" s="433" t="s">
        <v>81</v>
      </c>
    </row>
    <row r="6" spans="1:13">
      <c r="A6" s="10" t="s">
        <v>46</v>
      </c>
      <c r="B6" s="129">
        <v>760</v>
      </c>
      <c r="C6" s="50">
        <v>887</v>
      </c>
      <c r="D6" s="49">
        <v>717</v>
      </c>
      <c r="E6" s="51">
        <v>1180</v>
      </c>
      <c r="F6" s="140"/>
      <c r="G6" s="316">
        <v>1108</v>
      </c>
      <c r="H6" s="50">
        <v>937</v>
      </c>
      <c r="I6" s="129">
        <v>751</v>
      </c>
      <c r="J6" s="51">
        <v>1069</v>
      </c>
      <c r="K6" s="140"/>
      <c r="L6" s="353">
        <v>2342</v>
      </c>
      <c r="M6" s="387">
        <v>803</v>
      </c>
    </row>
    <row r="7" spans="1:13" s="183" customFormat="1">
      <c r="A7" s="11" t="s">
        <v>17</v>
      </c>
      <c r="B7" s="153"/>
      <c r="C7" s="55"/>
      <c r="D7" s="54"/>
      <c r="E7" s="303"/>
      <c r="F7" s="140"/>
      <c r="G7" s="317"/>
      <c r="H7" s="55"/>
      <c r="I7" s="153"/>
      <c r="J7" s="303"/>
      <c r="K7" s="140"/>
      <c r="L7" s="498"/>
      <c r="M7" s="303"/>
    </row>
    <row r="8" spans="1:13">
      <c r="A8" s="45" t="s">
        <v>47</v>
      </c>
      <c r="B8" s="147">
        <v>546</v>
      </c>
      <c r="C8" s="53">
        <v>510</v>
      </c>
      <c r="D8" s="52">
        <v>434</v>
      </c>
      <c r="E8" s="304">
        <v>458</v>
      </c>
      <c r="F8" s="140"/>
      <c r="G8" s="318">
        <v>409</v>
      </c>
      <c r="H8" s="53">
        <v>393</v>
      </c>
      <c r="I8" s="147">
        <v>360</v>
      </c>
      <c r="J8" s="304">
        <v>351</v>
      </c>
      <c r="K8" s="140"/>
      <c r="L8" s="337">
        <v>368</v>
      </c>
      <c r="M8" s="304">
        <v>409</v>
      </c>
    </row>
    <row r="9" spans="1:13">
      <c r="A9" s="45" t="s">
        <v>48</v>
      </c>
      <c r="B9" s="147">
        <v>194</v>
      </c>
      <c r="C9" s="53">
        <v>191</v>
      </c>
      <c r="D9" s="52">
        <v>183</v>
      </c>
      <c r="E9" s="304">
        <v>448</v>
      </c>
      <c r="F9" s="140"/>
      <c r="G9" s="318">
        <v>544</v>
      </c>
      <c r="H9" s="53">
        <v>510</v>
      </c>
      <c r="I9" s="147">
        <v>508</v>
      </c>
      <c r="J9" s="304">
        <v>504</v>
      </c>
      <c r="K9" s="140"/>
      <c r="L9" s="337">
        <v>499</v>
      </c>
      <c r="M9" s="304">
        <v>537</v>
      </c>
    </row>
    <row r="10" spans="1:13">
      <c r="A10" s="72" t="s">
        <v>85</v>
      </c>
      <c r="B10" s="151">
        <v>3104</v>
      </c>
      <c r="C10" s="85">
        <v>3043</v>
      </c>
      <c r="D10" s="73">
        <v>2751</v>
      </c>
      <c r="E10" s="305">
        <v>4408</v>
      </c>
      <c r="F10" s="140"/>
      <c r="G10" s="319">
        <v>2697</v>
      </c>
      <c r="H10" s="85">
        <v>2379</v>
      </c>
      <c r="I10" s="151">
        <v>3137</v>
      </c>
      <c r="J10" s="305">
        <v>3039</v>
      </c>
      <c r="K10" s="140"/>
      <c r="L10" s="499">
        <v>2959</v>
      </c>
      <c r="M10" s="305">
        <v>3069</v>
      </c>
    </row>
    <row r="11" spans="1:13">
      <c r="A11" s="507" t="s">
        <v>86</v>
      </c>
      <c r="B11" s="152">
        <v>34541</v>
      </c>
      <c r="C11" s="57">
        <v>33752</v>
      </c>
      <c r="D11" s="56">
        <v>33003</v>
      </c>
      <c r="E11" s="306">
        <v>38016</v>
      </c>
      <c r="F11" s="156"/>
      <c r="G11" s="320">
        <v>38710</v>
      </c>
      <c r="H11" s="57">
        <v>38640</v>
      </c>
      <c r="I11" s="152">
        <v>38767</v>
      </c>
      <c r="J11" s="306">
        <v>38334</v>
      </c>
      <c r="K11" s="156"/>
      <c r="L11" s="500">
        <v>38737</v>
      </c>
      <c r="M11" s="306">
        <v>37631</v>
      </c>
    </row>
    <row r="12" spans="1:13">
      <c r="A12" s="67" t="s">
        <v>49</v>
      </c>
      <c r="B12" s="153">
        <v>28183</v>
      </c>
      <c r="C12" s="55">
        <v>27991</v>
      </c>
      <c r="D12" s="54">
        <v>27513</v>
      </c>
      <c r="E12" s="303">
        <v>30793</v>
      </c>
      <c r="F12" s="140"/>
      <c r="G12" s="317">
        <v>30473</v>
      </c>
      <c r="H12" s="55">
        <v>30191</v>
      </c>
      <c r="I12" s="153">
        <v>30305</v>
      </c>
      <c r="J12" s="303">
        <v>30482</v>
      </c>
      <c r="K12" s="140"/>
      <c r="L12" s="498">
        <v>30197</v>
      </c>
      <c r="M12" s="303">
        <v>31062</v>
      </c>
    </row>
    <row r="13" spans="1:13">
      <c r="A13" s="508" t="s">
        <v>50</v>
      </c>
      <c r="B13" s="147">
        <v>3366</v>
      </c>
      <c r="C13" s="53">
        <v>3644</v>
      </c>
      <c r="D13" s="52">
        <v>3573</v>
      </c>
      <c r="E13" s="304">
        <v>3563</v>
      </c>
      <c r="F13" s="140"/>
      <c r="G13" s="318">
        <v>3476</v>
      </c>
      <c r="H13" s="53">
        <v>3205</v>
      </c>
      <c r="I13" s="147">
        <v>3542</v>
      </c>
      <c r="J13" s="304">
        <v>3512</v>
      </c>
      <c r="K13" s="140"/>
      <c r="L13" s="337">
        <v>3354</v>
      </c>
      <c r="M13" s="304">
        <v>2955</v>
      </c>
    </row>
    <row r="14" spans="1:13">
      <c r="A14" s="67" t="s">
        <v>51</v>
      </c>
      <c r="B14" s="153">
        <v>2992</v>
      </c>
      <c r="C14" s="55">
        <v>2117</v>
      </c>
      <c r="D14" s="54">
        <v>1917</v>
      </c>
      <c r="E14" s="303">
        <v>3660</v>
      </c>
      <c r="F14" s="140"/>
      <c r="G14" s="317">
        <v>4761</v>
      </c>
      <c r="H14" s="55">
        <v>5244</v>
      </c>
      <c r="I14" s="153">
        <v>4920</v>
      </c>
      <c r="J14" s="303">
        <v>4340</v>
      </c>
      <c r="K14" s="140"/>
      <c r="L14" s="498">
        <v>5186</v>
      </c>
      <c r="M14" s="303">
        <v>3614</v>
      </c>
    </row>
    <row r="15" spans="1:13" ht="21">
      <c r="A15" s="47" t="s">
        <v>146</v>
      </c>
      <c r="B15" s="147">
        <v>0</v>
      </c>
      <c r="C15" s="53">
        <v>0</v>
      </c>
      <c r="D15" s="52">
        <v>0</v>
      </c>
      <c r="E15" s="304">
        <v>0</v>
      </c>
      <c r="F15" s="140"/>
      <c r="G15" s="318">
        <v>0</v>
      </c>
      <c r="H15" s="53">
        <v>0</v>
      </c>
      <c r="I15" s="147">
        <v>0</v>
      </c>
      <c r="J15" s="304">
        <v>1</v>
      </c>
      <c r="K15" s="140"/>
      <c r="L15" s="337">
        <v>3</v>
      </c>
      <c r="M15" s="304">
        <v>4</v>
      </c>
    </row>
    <row r="16" spans="1:13">
      <c r="A16" s="45" t="s">
        <v>52</v>
      </c>
      <c r="B16" s="147">
        <v>583</v>
      </c>
      <c r="C16" s="53">
        <v>590</v>
      </c>
      <c r="D16" s="52">
        <v>543</v>
      </c>
      <c r="E16" s="304">
        <v>517</v>
      </c>
      <c r="F16" s="140"/>
      <c r="G16" s="318">
        <v>415</v>
      </c>
      <c r="H16" s="53">
        <v>440</v>
      </c>
      <c r="I16" s="147">
        <v>379</v>
      </c>
      <c r="J16" s="304">
        <v>401</v>
      </c>
      <c r="K16" s="140"/>
      <c r="L16" s="337">
        <v>410</v>
      </c>
      <c r="M16" s="304">
        <v>494</v>
      </c>
    </row>
    <row r="17" spans="1:13">
      <c r="A17" s="10" t="s">
        <v>53</v>
      </c>
      <c r="B17" s="147">
        <v>54</v>
      </c>
      <c r="C17" s="53">
        <v>53</v>
      </c>
      <c r="D17" s="52">
        <v>52</v>
      </c>
      <c r="E17" s="304">
        <v>223</v>
      </c>
      <c r="F17" s="140"/>
      <c r="G17" s="318">
        <v>223</v>
      </c>
      <c r="H17" s="53">
        <v>224</v>
      </c>
      <c r="I17" s="147">
        <v>228</v>
      </c>
      <c r="J17" s="304">
        <v>234</v>
      </c>
      <c r="K17" s="140"/>
      <c r="L17" s="337">
        <v>496</v>
      </c>
      <c r="M17" s="304">
        <v>637</v>
      </c>
    </row>
    <row r="18" spans="1:13">
      <c r="A18" s="11" t="s">
        <v>54</v>
      </c>
      <c r="B18" s="153">
        <v>375</v>
      </c>
      <c r="C18" s="55">
        <v>379</v>
      </c>
      <c r="D18" s="54">
        <v>388</v>
      </c>
      <c r="E18" s="303">
        <v>488</v>
      </c>
      <c r="F18" s="140"/>
      <c r="G18" s="317">
        <v>490</v>
      </c>
      <c r="H18" s="55">
        <v>496</v>
      </c>
      <c r="I18" s="153">
        <v>497</v>
      </c>
      <c r="J18" s="303">
        <v>505</v>
      </c>
      <c r="K18" s="140"/>
      <c r="L18" s="498">
        <v>540</v>
      </c>
      <c r="M18" s="303">
        <v>569</v>
      </c>
    </row>
    <row r="19" spans="1:13">
      <c r="A19" s="14" t="s">
        <v>55</v>
      </c>
      <c r="B19" s="147">
        <v>11</v>
      </c>
      <c r="C19" s="53">
        <v>6</v>
      </c>
      <c r="D19" s="52">
        <v>5</v>
      </c>
      <c r="E19" s="304">
        <v>12</v>
      </c>
      <c r="F19" s="140"/>
      <c r="G19" s="318">
        <v>16</v>
      </c>
      <c r="H19" s="53">
        <v>20</v>
      </c>
      <c r="I19" s="147">
        <v>14</v>
      </c>
      <c r="J19" s="304">
        <v>15</v>
      </c>
      <c r="K19" s="140"/>
      <c r="L19" s="337">
        <v>10</v>
      </c>
      <c r="M19" s="304">
        <v>12</v>
      </c>
    </row>
    <row r="20" spans="1:13">
      <c r="A20" s="48" t="s">
        <v>56</v>
      </c>
      <c r="B20" s="154">
        <v>184</v>
      </c>
      <c r="C20" s="59">
        <v>166</v>
      </c>
      <c r="D20" s="58">
        <v>100</v>
      </c>
      <c r="E20" s="307">
        <v>116</v>
      </c>
      <c r="F20" s="140"/>
      <c r="G20" s="321">
        <v>140</v>
      </c>
      <c r="H20" s="59">
        <v>108</v>
      </c>
      <c r="I20" s="154">
        <v>89</v>
      </c>
      <c r="J20" s="307">
        <v>75</v>
      </c>
      <c r="K20" s="140"/>
      <c r="L20" s="501">
        <v>53</v>
      </c>
      <c r="M20" s="307">
        <v>26</v>
      </c>
    </row>
    <row r="21" spans="1:13">
      <c r="A21" s="48" t="s">
        <v>57</v>
      </c>
      <c r="B21" s="154">
        <v>192</v>
      </c>
      <c r="C21" s="59">
        <v>139</v>
      </c>
      <c r="D21" s="58">
        <v>177</v>
      </c>
      <c r="E21" s="307">
        <v>190</v>
      </c>
      <c r="F21" s="140"/>
      <c r="G21" s="321">
        <v>185</v>
      </c>
      <c r="H21" s="59">
        <v>123</v>
      </c>
      <c r="I21" s="154">
        <v>134</v>
      </c>
      <c r="J21" s="307">
        <v>170</v>
      </c>
      <c r="K21" s="140"/>
      <c r="L21" s="501">
        <v>171</v>
      </c>
      <c r="M21" s="307">
        <v>272</v>
      </c>
    </row>
    <row r="22" spans="1:13">
      <c r="A22" s="16" t="s">
        <v>16</v>
      </c>
      <c r="B22" s="74">
        <v>40544</v>
      </c>
      <c r="C22" s="60">
        <v>39717</v>
      </c>
      <c r="D22" s="60">
        <v>38354</v>
      </c>
      <c r="E22" s="308">
        <v>46056</v>
      </c>
      <c r="F22" s="156"/>
      <c r="G22" s="322">
        <v>44937</v>
      </c>
      <c r="H22" s="60">
        <v>44270</v>
      </c>
      <c r="I22" s="74">
        <v>44864</v>
      </c>
      <c r="J22" s="308">
        <v>44698</v>
      </c>
      <c r="K22" s="156"/>
      <c r="L22" s="502">
        <v>46588</v>
      </c>
      <c r="M22" s="308">
        <v>44463</v>
      </c>
    </row>
    <row r="23" spans="1:13" ht="15.75" thickBot="1">
      <c r="B23" s="115"/>
      <c r="C23" s="115"/>
      <c r="D23" s="115"/>
      <c r="E23" s="309"/>
      <c r="G23" s="323"/>
      <c r="H23" s="115"/>
      <c r="I23" s="115"/>
      <c r="J23" s="309"/>
      <c r="L23" s="309"/>
      <c r="M23" s="309"/>
    </row>
    <row r="24" spans="1:13" ht="15.75" thickTop="1">
      <c r="A24" s="7" t="s">
        <v>45</v>
      </c>
      <c r="B24" s="513" t="s">
        <v>78</v>
      </c>
      <c r="C24" s="514"/>
      <c r="D24" s="514"/>
      <c r="E24" s="515"/>
      <c r="F24" s="131"/>
      <c r="G24" s="526" t="s">
        <v>79</v>
      </c>
      <c r="H24" s="520"/>
      <c r="I24" s="520"/>
      <c r="J24" s="521"/>
      <c r="K24" s="131"/>
      <c r="L24" s="522" t="s">
        <v>160</v>
      </c>
      <c r="M24" s="523"/>
    </row>
    <row r="25" spans="1:13">
      <c r="B25" s="42" t="s">
        <v>80</v>
      </c>
      <c r="C25" s="40" t="s">
        <v>81</v>
      </c>
      <c r="D25" s="43" t="s">
        <v>82</v>
      </c>
      <c r="E25" s="44" t="s">
        <v>83</v>
      </c>
      <c r="F25" s="132"/>
      <c r="G25" s="315" t="s">
        <v>80</v>
      </c>
      <c r="H25" s="40" t="s">
        <v>81</v>
      </c>
      <c r="I25" s="40" t="s">
        <v>82</v>
      </c>
      <c r="J25" s="44" t="s">
        <v>83</v>
      </c>
      <c r="K25" s="132"/>
      <c r="L25" s="315" t="s">
        <v>80</v>
      </c>
      <c r="M25" s="433" t="s">
        <v>81</v>
      </c>
    </row>
    <row r="26" spans="1:13">
      <c r="A26" s="13" t="s">
        <v>58</v>
      </c>
      <c r="B26" s="155">
        <v>37342</v>
      </c>
      <c r="C26" s="61">
        <v>36394</v>
      </c>
      <c r="D26" s="62">
        <v>34984</v>
      </c>
      <c r="E26" s="310">
        <v>42479</v>
      </c>
      <c r="F26" s="156"/>
      <c r="G26" s="324">
        <v>41412</v>
      </c>
      <c r="H26" s="61">
        <v>40400</v>
      </c>
      <c r="I26" s="155">
        <v>40917</v>
      </c>
      <c r="J26" s="310">
        <v>40693</v>
      </c>
      <c r="K26" s="156"/>
      <c r="L26" s="352">
        <v>42483</v>
      </c>
      <c r="M26" s="310">
        <v>40477</v>
      </c>
    </row>
    <row r="27" spans="1:13" s="183" customFormat="1">
      <c r="A27" s="11" t="s">
        <v>59</v>
      </c>
      <c r="B27" s="153"/>
      <c r="C27" s="66"/>
      <c r="D27" s="54"/>
      <c r="E27" s="311"/>
      <c r="F27" s="140"/>
      <c r="G27" s="317"/>
      <c r="H27" s="66"/>
      <c r="I27" s="153"/>
      <c r="J27" s="311"/>
      <c r="K27" s="140"/>
      <c r="L27" s="498"/>
      <c r="M27" s="311"/>
    </row>
    <row r="28" spans="1:13">
      <c r="A28" s="45" t="s">
        <v>48</v>
      </c>
      <c r="B28" s="147">
        <v>964</v>
      </c>
      <c r="C28" s="64">
        <v>847</v>
      </c>
      <c r="D28" s="52">
        <v>756</v>
      </c>
      <c r="E28" s="312">
        <v>726</v>
      </c>
      <c r="F28" s="140"/>
      <c r="G28" s="318">
        <v>966</v>
      </c>
      <c r="H28" s="64">
        <v>948</v>
      </c>
      <c r="I28" s="147">
        <v>588</v>
      </c>
      <c r="J28" s="312">
        <v>576</v>
      </c>
      <c r="K28" s="140"/>
      <c r="L28" s="337">
        <v>527</v>
      </c>
      <c r="M28" s="312">
        <v>515</v>
      </c>
    </row>
    <row r="29" spans="1:13">
      <c r="A29" s="46" t="s">
        <v>47</v>
      </c>
      <c r="B29" s="147">
        <v>505</v>
      </c>
      <c r="C29" s="64">
        <v>405</v>
      </c>
      <c r="D29" s="52">
        <v>338</v>
      </c>
      <c r="E29" s="312">
        <v>345</v>
      </c>
      <c r="F29" s="140"/>
      <c r="G29" s="318">
        <v>292</v>
      </c>
      <c r="H29" s="64">
        <v>295</v>
      </c>
      <c r="I29" s="147">
        <v>282</v>
      </c>
      <c r="J29" s="312">
        <v>301</v>
      </c>
      <c r="K29" s="140"/>
      <c r="L29" s="337">
        <v>353</v>
      </c>
      <c r="M29" s="312">
        <v>348</v>
      </c>
    </row>
    <row r="30" spans="1:13">
      <c r="A30" s="45" t="s">
        <v>61</v>
      </c>
      <c r="B30" s="153">
        <v>34345</v>
      </c>
      <c r="C30" s="66">
        <v>33846</v>
      </c>
      <c r="D30" s="54">
        <v>32700</v>
      </c>
      <c r="E30" s="311">
        <v>39894</v>
      </c>
      <c r="F30" s="140"/>
      <c r="G30" s="317">
        <v>38862</v>
      </c>
      <c r="H30" s="66">
        <v>37831</v>
      </c>
      <c r="I30" s="153">
        <v>38796</v>
      </c>
      <c r="J30" s="311">
        <v>38325</v>
      </c>
      <c r="K30" s="140"/>
      <c r="L30" s="498">
        <v>39555</v>
      </c>
      <c r="M30" s="311">
        <v>37696</v>
      </c>
    </row>
    <row r="31" spans="1:13">
      <c r="A31" s="67" t="s">
        <v>49</v>
      </c>
      <c r="B31" s="147">
        <v>25480</v>
      </c>
      <c r="C31" s="64">
        <v>25389</v>
      </c>
      <c r="D31" s="52">
        <v>24701</v>
      </c>
      <c r="E31" s="312">
        <v>30947</v>
      </c>
      <c r="F31" s="140"/>
      <c r="G31" s="318">
        <v>30475</v>
      </c>
      <c r="H31" s="64">
        <v>29817</v>
      </c>
      <c r="I31" s="147">
        <v>30853</v>
      </c>
      <c r="J31" s="312">
        <v>30195</v>
      </c>
      <c r="K31" s="140"/>
      <c r="L31" s="337">
        <v>30535</v>
      </c>
      <c r="M31" s="312">
        <v>30089</v>
      </c>
    </row>
    <row r="32" spans="1:13">
      <c r="A32" s="65" t="s">
        <v>60</v>
      </c>
      <c r="B32" s="153">
        <v>5210</v>
      </c>
      <c r="C32" s="66">
        <v>5120</v>
      </c>
      <c r="D32" s="54">
        <v>4942</v>
      </c>
      <c r="E32" s="311">
        <v>4938</v>
      </c>
      <c r="F32" s="140"/>
      <c r="G32" s="317">
        <v>4122</v>
      </c>
      <c r="H32" s="66">
        <v>4051</v>
      </c>
      <c r="I32" s="153">
        <v>3956</v>
      </c>
      <c r="J32" s="311">
        <v>3849</v>
      </c>
      <c r="K32" s="140"/>
      <c r="L32" s="498">
        <v>4220</v>
      </c>
      <c r="M32" s="311">
        <v>4682</v>
      </c>
    </row>
    <row r="33" spans="1:13">
      <c r="A33" s="67" t="s">
        <v>51</v>
      </c>
      <c r="B33" s="147">
        <v>3655</v>
      </c>
      <c r="C33" s="64">
        <v>3337</v>
      </c>
      <c r="D33" s="52">
        <v>3057</v>
      </c>
      <c r="E33" s="312">
        <v>4009</v>
      </c>
      <c r="F33" s="140"/>
      <c r="G33" s="318">
        <v>4265</v>
      </c>
      <c r="H33" s="64">
        <v>3963</v>
      </c>
      <c r="I33" s="147">
        <v>3987</v>
      </c>
      <c r="J33" s="312">
        <v>4281</v>
      </c>
      <c r="K33" s="140"/>
      <c r="L33" s="337">
        <v>4800</v>
      </c>
      <c r="M33" s="312">
        <v>2925</v>
      </c>
    </row>
    <row r="34" spans="1:13" ht="21">
      <c r="A34" s="68" t="s">
        <v>84</v>
      </c>
      <c r="B34" s="153">
        <v>90</v>
      </c>
      <c r="C34" s="66">
        <v>0</v>
      </c>
      <c r="D34" s="54">
        <v>0</v>
      </c>
      <c r="E34" s="311">
        <v>0</v>
      </c>
      <c r="F34" s="140"/>
      <c r="G34" s="317">
        <v>0</v>
      </c>
      <c r="H34" s="66">
        <v>0</v>
      </c>
      <c r="I34" s="153">
        <v>0</v>
      </c>
      <c r="J34" s="311">
        <v>150</v>
      </c>
      <c r="K34" s="140"/>
      <c r="L34" s="498">
        <v>155</v>
      </c>
      <c r="M34" s="311">
        <v>99</v>
      </c>
    </row>
    <row r="35" spans="1:13" ht="21">
      <c r="A35" s="69" t="s">
        <v>68</v>
      </c>
      <c r="B35" s="147">
        <v>175</v>
      </c>
      <c r="C35" s="64">
        <v>135</v>
      </c>
      <c r="D35" s="52">
        <v>135</v>
      </c>
      <c r="E35" s="312">
        <v>116</v>
      </c>
      <c r="F35" s="140"/>
      <c r="G35" s="318">
        <v>95</v>
      </c>
      <c r="H35" s="64">
        <v>130</v>
      </c>
      <c r="I35" s="147">
        <v>75</v>
      </c>
      <c r="J35" s="312">
        <v>156</v>
      </c>
      <c r="K35" s="140"/>
      <c r="L35" s="337">
        <v>272</v>
      </c>
      <c r="M35" s="312">
        <v>390</v>
      </c>
    </row>
    <row r="36" spans="1:13">
      <c r="A36" s="10" t="s">
        <v>52</v>
      </c>
      <c r="B36" s="153">
        <v>210</v>
      </c>
      <c r="C36" s="66">
        <v>140</v>
      </c>
      <c r="D36" s="54">
        <v>124</v>
      </c>
      <c r="E36" s="311">
        <v>94</v>
      </c>
      <c r="F36" s="140"/>
      <c r="G36" s="317">
        <v>120</v>
      </c>
      <c r="H36" s="66">
        <v>131</v>
      </c>
      <c r="I36" s="153">
        <v>103</v>
      </c>
      <c r="J36" s="311">
        <v>104</v>
      </c>
      <c r="K36" s="140"/>
      <c r="L36" s="498">
        <v>169</v>
      </c>
      <c r="M36" s="311">
        <v>39</v>
      </c>
    </row>
    <row r="37" spans="1:13">
      <c r="A37" s="10" t="s">
        <v>62</v>
      </c>
      <c r="B37" s="147">
        <v>397</v>
      </c>
      <c r="C37" s="64">
        <v>366</v>
      </c>
      <c r="D37" s="52">
        <v>373</v>
      </c>
      <c r="E37" s="312">
        <v>450</v>
      </c>
      <c r="F37" s="140"/>
      <c r="G37" s="318">
        <v>418</v>
      </c>
      <c r="H37" s="64">
        <v>417</v>
      </c>
      <c r="I37" s="147">
        <v>480</v>
      </c>
      <c r="J37" s="312">
        <v>465</v>
      </c>
      <c r="K37" s="140"/>
      <c r="L37" s="337">
        <v>471</v>
      </c>
      <c r="M37" s="312">
        <v>476</v>
      </c>
    </row>
    <row r="38" spans="1:13">
      <c r="A38" s="11" t="s">
        <v>63</v>
      </c>
      <c r="B38" s="147">
        <v>20</v>
      </c>
      <c r="C38" s="64">
        <v>21</v>
      </c>
      <c r="D38" s="52">
        <v>3</v>
      </c>
      <c r="E38" s="312">
        <v>14</v>
      </c>
      <c r="F38" s="140"/>
      <c r="G38" s="318">
        <v>5</v>
      </c>
      <c r="H38" s="64">
        <v>0</v>
      </c>
      <c r="I38" s="147">
        <v>0</v>
      </c>
      <c r="J38" s="312">
        <v>8</v>
      </c>
      <c r="K38" s="140"/>
      <c r="L38" s="337">
        <v>13</v>
      </c>
      <c r="M38" s="312">
        <v>18</v>
      </c>
    </row>
    <row r="39" spans="1:13">
      <c r="A39" s="14" t="s">
        <v>64</v>
      </c>
      <c r="B39" s="153">
        <v>24</v>
      </c>
      <c r="C39" s="66">
        <v>27</v>
      </c>
      <c r="D39" s="54">
        <v>6</v>
      </c>
      <c r="E39" s="311">
        <v>5</v>
      </c>
      <c r="F39" s="140"/>
      <c r="G39" s="317">
        <v>10</v>
      </c>
      <c r="H39" s="66">
        <v>10</v>
      </c>
      <c r="I39" s="153">
        <v>12</v>
      </c>
      <c r="J39" s="311">
        <v>11</v>
      </c>
      <c r="K39" s="140"/>
      <c r="L39" s="498">
        <v>11</v>
      </c>
      <c r="M39" s="311">
        <v>16</v>
      </c>
    </row>
    <row r="40" spans="1:13">
      <c r="A40" s="14" t="s">
        <v>65</v>
      </c>
      <c r="B40" s="147">
        <v>612</v>
      </c>
      <c r="C40" s="64">
        <v>607</v>
      </c>
      <c r="D40" s="52">
        <v>549</v>
      </c>
      <c r="E40" s="312">
        <v>835</v>
      </c>
      <c r="F40" s="140"/>
      <c r="G40" s="318">
        <v>645</v>
      </c>
      <c r="H40" s="64">
        <v>638</v>
      </c>
      <c r="I40" s="147">
        <v>582</v>
      </c>
      <c r="J40" s="312">
        <v>597</v>
      </c>
      <c r="K40" s="140"/>
      <c r="L40" s="337">
        <v>957</v>
      </c>
      <c r="M40" s="312">
        <v>880</v>
      </c>
    </row>
    <row r="41" spans="1:13">
      <c r="A41" s="70" t="s">
        <v>66</v>
      </c>
      <c r="B41" s="152">
        <v>3202</v>
      </c>
      <c r="C41" s="71">
        <v>3322</v>
      </c>
      <c r="D41" s="56">
        <v>3370</v>
      </c>
      <c r="E41" s="313">
        <v>3577</v>
      </c>
      <c r="F41" s="156"/>
      <c r="G41" s="320">
        <v>3525</v>
      </c>
      <c r="H41" s="71">
        <v>3870</v>
      </c>
      <c r="I41" s="152">
        <v>3947</v>
      </c>
      <c r="J41" s="313">
        <v>4005</v>
      </c>
      <c r="K41" s="156"/>
      <c r="L41" s="500">
        <v>4105</v>
      </c>
      <c r="M41" s="313">
        <v>3986</v>
      </c>
    </row>
    <row r="42" spans="1:13">
      <c r="A42" s="46" t="s">
        <v>67</v>
      </c>
      <c r="B42" s="147">
        <v>3201</v>
      </c>
      <c r="C42" s="64">
        <v>3321</v>
      </c>
      <c r="D42" s="52">
        <v>3369</v>
      </c>
      <c r="E42" s="312">
        <v>3576</v>
      </c>
      <c r="F42" s="140"/>
      <c r="G42" s="318">
        <v>3523</v>
      </c>
      <c r="H42" s="64">
        <v>3571</v>
      </c>
      <c r="I42" s="147">
        <v>3648</v>
      </c>
      <c r="J42" s="312">
        <v>3706</v>
      </c>
      <c r="K42" s="140"/>
      <c r="L42" s="337">
        <v>3806</v>
      </c>
      <c r="M42" s="312">
        <v>3688</v>
      </c>
    </row>
    <row r="43" spans="1:13">
      <c r="A43" s="45" t="s">
        <v>139</v>
      </c>
      <c r="B43" s="147">
        <v>0</v>
      </c>
      <c r="C43" s="64">
        <v>0</v>
      </c>
      <c r="D43" s="52">
        <v>0</v>
      </c>
      <c r="E43" s="312">
        <v>0</v>
      </c>
      <c r="F43" s="140"/>
      <c r="G43" s="318">
        <v>0</v>
      </c>
      <c r="H43" s="64">
        <v>298</v>
      </c>
      <c r="I43" s="147">
        <v>298</v>
      </c>
      <c r="J43" s="312">
        <v>298</v>
      </c>
      <c r="K43" s="140"/>
      <c r="L43" s="337">
        <v>298</v>
      </c>
      <c r="M43" s="312">
        <v>297</v>
      </c>
    </row>
    <row r="44" spans="1:13">
      <c r="A44" s="45" t="s">
        <v>42</v>
      </c>
      <c r="B44" s="147">
        <v>1</v>
      </c>
      <c r="C44" s="64">
        <v>1</v>
      </c>
      <c r="D44" s="52">
        <v>1</v>
      </c>
      <c r="E44" s="312">
        <v>1</v>
      </c>
      <c r="F44" s="140"/>
      <c r="G44" s="318">
        <v>1</v>
      </c>
      <c r="H44" s="64">
        <v>1</v>
      </c>
      <c r="I44" s="147">
        <v>1</v>
      </c>
      <c r="J44" s="312">
        <v>1</v>
      </c>
      <c r="K44" s="140"/>
      <c r="L44" s="337">
        <v>1</v>
      </c>
      <c r="M44" s="312">
        <v>1</v>
      </c>
    </row>
    <row r="45" spans="1:13">
      <c r="A45" s="16" t="s">
        <v>45</v>
      </c>
      <c r="B45" s="74">
        <v>40544</v>
      </c>
      <c r="C45" s="74">
        <v>39717</v>
      </c>
      <c r="D45" s="60">
        <v>38354</v>
      </c>
      <c r="E45" s="314">
        <v>46056</v>
      </c>
      <c r="F45" s="156"/>
      <c r="G45" s="322">
        <v>44937</v>
      </c>
      <c r="H45" s="74">
        <v>44270</v>
      </c>
      <c r="I45" s="74">
        <v>44864</v>
      </c>
      <c r="J45" s="314">
        <v>44698</v>
      </c>
      <c r="K45" s="156"/>
      <c r="L45" s="502">
        <v>46588</v>
      </c>
      <c r="M45" s="314">
        <v>44463</v>
      </c>
    </row>
    <row r="48" spans="1:13" ht="39.75" customHeight="1">
      <c r="A48" s="524" t="s">
        <v>117</v>
      </c>
      <c r="B48" s="524"/>
      <c r="C48" s="524"/>
      <c r="D48" s="524"/>
      <c r="E48" s="524"/>
      <c r="F48" s="524"/>
      <c r="G48" s="525"/>
      <c r="H48" s="104"/>
      <c r="I48" s="104"/>
      <c r="J48" s="104"/>
      <c r="K48"/>
      <c r="M48" s="104"/>
    </row>
    <row r="52" spans="2:13">
      <c r="B52" s="506"/>
      <c r="C52" s="506"/>
      <c r="D52" s="506"/>
      <c r="E52" s="506"/>
      <c r="F52" s="506"/>
      <c r="G52" s="506"/>
      <c r="H52" s="506"/>
      <c r="I52" s="506"/>
      <c r="J52" s="506"/>
      <c r="K52" s="506"/>
      <c r="L52" s="506"/>
      <c r="M52" s="506"/>
    </row>
  </sheetData>
  <mergeCells count="7">
    <mergeCell ref="L4:M4"/>
    <mergeCell ref="L24:M24"/>
    <mergeCell ref="A48:G48"/>
    <mergeCell ref="B4:E4"/>
    <mergeCell ref="B24:E24"/>
    <mergeCell ref="G4:J4"/>
    <mergeCell ref="G24:J24"/>
  </mergeCells>
  <conditionalFormatting sqref="C5">
    <cfRule type="containsErrors" dxfId="874" priority="185">
      <formula>ISERROR(C5)</formula>
    </cfRule>
  </conditionalFormatting>
  <conditionalFormatting sqref="E5:F5">
    <cfRule type="containsErrors" dxfId="873" priority="184">
      <formula>ISERROR(E5)</formula>
    </cfRule>
  </conditionalFormatting>
  <conditionalFormatting sqref="C25">
    <cfRule type="containsErrors" dxfId="872" priority="177">
      <formula>ISERROR(C25)</formula>
    </cfRule>
  </conditionalFormatting>
  <conditionalFormatting sqref="E25:F25">
    <cfRule type="containsErrors" dxfId="871" priority="176">
      <formula>ISERROR(E25)</formula>
    </cfRule>
  </conditionalFormatting>
  <conditionalFormatting sqref="E39:F39 C39">
    <cfRule type="containsErrors" dxfId="870" priority="108">
      <formula>ISERROR(C39)</formula>
    </cfRule>
  </conditionalFormatting>
  <conditionalFormatting sqref="E26:F27 C26:C27">
    <cfRule type="containsErrors" dxfId="869" priority="112">
      <formula>ISERROR(C26)</formula>
    </cfRule>
  </conditionalFormatting>
  <conditionalFormatting sqref="E30:F30 E32:F32 E34:F34 E36:F36 C30 C32 C34 C36">
    <cfRule type="containsErrors" dxfId="868" priority="110">
      <formula>ISERROR(C30)</formula>
    </cfRule>
  </conditionalFormatting>
  <conditionalFormatting sqref="E31:F31 E33:F33 E35:F35 E37:F37 C31 C33 C35 C37">
    <cfRule type="containsErrors" dxfId="867" priority="109">
      <formula>ISERROR(C31)</formula>
    </cfRule>
  </conditionalFormatting>
  <conditionalFormatting sqref="E28:F28 C28">
    <cfRule type="containsErrors" dxfId="866" priority="111">
      <formula>ISERROR(C28)</formula>
    </cfRule>
  </conditionalFormatting>
  <conditionalFormatting sqref="E38:F38 E40:F40 C38 C40">
    <cfRule type="containsErrors" dxfId="865" priority="107">
      <formula>ISERROR(C38)</formula>
    </cfRule>
  </conditionalFormatting>
  <conditionalFormatting sqref="E29:F29 C29">
    <cfRule type="containsErrors" dxfId="864" priority="103">
      <formula>ISERROR(C29)</formula>
    </cfRule>
  </conditionalFormatting>
  <conditionalFormatting sqref="E41:F41 C41">
    <cfRule type="containsErrors" dxfId="863" priority="95">
      <formula>ISERROR(C41)</formula>
    </cfRule>
  </conditionalFormatting>
  <conditionalFormatting sqref="E45:F45 C45">
    <cfRule type="containsErrors" dxfId="862" priority="94">
      <formula>ISERROR(C45)</formula>
    </cfRule>
  </conditionalFormatting>
  <conditionalFormatting sqref="H26:H27">
    <cfRule type="containsErrors" dxfId="861" priority="89">
      <formula>ISERROR(H26)</formula>
    </cfRule>
  </conditionalFormatting>
  <conditionalFormatting sqref="H39">
    <cfRule type="containsErrors" dxfId="860" priority="85">
      <formula>ISERROR(H39)</formula>
    </cfRule>
  </conditionalFormatting>
  <conditionalFormatting sqref="H30 H32 H34 H36">
    <cfRule type="containsErrors" dxfId="859" priority="87">
      <formula>ISERROR(H30)</formula>
    </cfRule>
  </conditionalFormatting>
  <conditionalFormatting sqref="H31 H33 H35 H37">
    <cfRule type="containsErrors" dxfId="858" priority="86">
      <formula>ISERROR(H31)</formula>
    </cfRule>
  </conditionalFormatting>
  <conditionalFormatting sqref="H28">
    <cfRule type="containsErrors" dxfId="857" priority="88">
      <formula>ISERROR(H28)</formula>
    </cfRule>
  </conditionalFormatting>
  <conditionalFormatting sqref="H38 H40">
    <cfRule type="containsErrors" dxfId="856" priority="84">
      <formula>ISERROR(H38)</formula>
    </cfRule>
  </conditionalFormatting>
  <conditionalFormatting sqref="H29">
    <cfRule type="containsErrors" dxfId="855" priority="83">
      <formula>ISERROR(H29)</formula>
    </cfRule>
  </conditionalFormatting>
  <conditionalFormatting sqref="H41">
    <cfRule type="containsErrors" dxfId="854" priority="81">
      <formula>ISERROR(H41)</formula>
    </cfRule>
  </conditionalFormatting>
  <conditionalFormatting sqref="H45">
    <cfRule type="containsErrors" dxfId="853" priority="80">
      <formula>ISERROR(H45)</formula>
    </cfRule>
  </conditionalFormatting>
  <conditionalFormatting sqref="H5">
    <cfRule type="containsErrors" dxfId="852" priority="78">
      <formula>ISERROR(H5)</formula>
    </cfRule>
  </conditionalFormatting>
  <conditionalFormatting sqref="H25">
    <cfRule type="containsErrors" dxfId="851" priority="77">
      <formula>ISERROR(H25)</formula>
    </cfRule>
  </conditionalFormatting>
  <conditionalFormatting sqref="E42:F42 C42">
    <cfRule type="containsErrors" dxfId="850" priority="69">
      <formula>ISERROR(C42)</formula>
    </cfRule>
  </conditionalFormatting>
  <conditionalFormatting sqref="H42">
    <cfRule type="containsErrors" dxfId="849" priority="68">
      <formula>ISERROR(H42)</formula>
    </cfRule>
  </conditionalFormatting>
  <conditionalFormatting sqref="E43:F43 C43">
    <cfRule type="containsErrors" dxfId="848" priority="63">
      <formula>ISERROR(C43)</formula>
    </cfRule>
  </conditionalFormatting>
  <conditionalFormatting sqref="H43">
    <cfRule type="containsErrors" dxfId="847" priority="62">
      <formula>ISERROR(H43)</formula>
    </cfRule>
  </conditionalFormatting>
  <conditionalFormatting sqref="E44:F44 C44">
    <cfRule type="containsErrors" dxfId="846" priority="60">
      <formula>ISERROR(C44)</formula>
    </cfRule>
  </conditionalFormatting>
  <conditionalFormatting sqref="H44">
    <cfRule type="containsErrors" dxfId="845" priority="59">
      <formula>ISERROR(H44)</formula>
    </cfRule>
  </conditionalFormatting>
  <conditionalFormatting sqref="I5">
    <cfRule type="containsErrors" dxfId="844" priority="49">
      <formula>ISERROR(I5)</formula>
    </cfRule>
  </conditionalFormatting>
  <conditionalFormatting sqref="I25">
    <cfRule type="containsErrors" dxfId="843" priority="48">
      <formula>ISERROR(I25)</formula>
    </cfRule>
  </conditionalFormatting>
  <conditionalFormatting sqref="J5">
    <cfRule type="containsErrors" dxfId="842" priority="44">
      <formula>ISERROR(J5)</formula>
    </cfRule>
  </conditionalFormatting>
  <conditionalFormatting sqref="J25">
    <cfRule type="containsErrors" dxfId="841" priority="43">
      <formula>ISERROR(J25)</formula>
    </cfRule>
  </conditionalFormatting>
  <conditionalFormatting sqref="J26:J27">
    <cfRule type="containsErrors" dxfId="840" priority="42">
      <formula>ISERROR(J26)</formula>
    </cfRule>
  </conditionalFormatting>
  <conditionalFormatting sqref="J39">
    <cfRule type="containsErrors" dxfId="839" priority="38">
      <formula>ISERROR(J39)</formula>
    </cfRule>
  </conditionalFormatting>
  <conditionalFormatting sqref="J30 J32 J34 J36">
    <cfRule type="containsErrors" dxfId="838" priority="40">
      <formula>ISERROR(J30)</formula>
    </cfRule>
  </conditionalFormatting>
  <conditionalFormatting sqref="J31 J33 J35 J37">
    <cfRule type="containsErrors" dxfId="837" priority="39">
      <formula>ISERROR(J31)</formula>
    </cfRule>
  </conditionalFormatting>
  <conditionalFormatting sqref="J28">
    <cfRule type="containsErrors" dxfId="836" priority="41">
      <formula>ISERROR(J28)</formula>
    </cfRule>
  </conditionalFormatting>
  <conditionalFormatting sqref="J38 J40">
    <cfRule type="containsErrors" dxfId="835" priority="37">
      <formula>ISERROR(J38)</formula>
    </cfRule>
  </conditionalFormatting>
  <conditionalFormatting sqref="J29">
    <cfRule type="containsErrors" dxfId="834" priority="36">
      <formula>ISERROR(J29)</formula>
    </cfRule>
  </conditionalFormatting>
  <conditionalFormatting sqref="J41">
    <cfRule type="containsErrors" dxfId="833" priority="35">
      <formula>ISERROR(J41)</formula>
    </cfRule>
  </conditionalFormatting>
  <conditionalFormatting sqref="J45">
    <cfRule type="containsErrors" dxfId="832" priority="34">
      <formula>ISERROR(J45)</formula>
    </cfRule>
  </conditionalFormatting>
  <conditionalFormatting sqref="J42">
    <cfRule type="containsErrors" dxfId="831" priority="33">
      <formula>ISERROR(J42)</formula>
    </cfRule>
  </conditionalFormatting>
  <conditionalFormatting sqref="J43">
    <cfRule type="containsErrors" dxfId="830" priority="32">
      <formula>ISERROR(J43)</formula>
    </cfRule>
  </conditionalFormatting>
  <conditionalFormatting sqref="J44">
    <cfRule type="containsErrors" dxfId="829" priority="31">
      <formula>ISERROR(J44)</formula>
    </cfRule>
  </conditionalFormatting>
  <conditionalFormatting sqref="K5">
    <cfRule type="containsErrors" dxfId="828" priority="30">
      <formula>ISERROR(K5)</formula>
    </cfRule>
  </conditionalFormatting>
  <conditionalFormatting sqref="K25">
    <cfRule type="containsErrors" dxfId="827" priority="29">
      <formula>ISERROR(K25)</formula>
    </cfRule>
  </conditionalFormatting>
  <conditionalFormatting sqref="K39">
    <cfRule type="containsErrors" dxfId="826" priority="24">
      <formula>ISERROR(K39)</formula>
    </cfRule>
  </conditionalFormatting>
  <conditionalFormatting sqref="K26:K27">
    <cfRule type="containsErrors" dxfId="825" priority="28">
      <formula>ISERROR(K26)</formula>
    </cfRule>
  </conditionalFormatting>
  <conditionalFormatting sqref="K30 K32 K34 K36">
    <cfRule type="containsErrors" dxfId="824" priority="26">
      <formula>ISERROR(K30)</formula>
    </cfRule>
  </conditionalFormatting>
  <conditionalFormatting sqref="K31 K33 K35 K37">
    <cfRule type="containsErrors" dxfId="823" priority="25">
      <formula>ISERROR(K31)</formula>
    </cfRule>
  </conditionalFormatting>
  <conditionalFormatting sqref="K28">
    <cfRule type="containsErrors" dxfId="822" priority="27">
      <formula>ISERROR(K28)</formula>
    </cfRule>
  </conditionalFormatting>
  <conditionalFormatting sqref="K38 K40">
    <cfRule type="containsErrors" dxfId="821" priority="23">
      <formula>ISERROR(K38)</formula>
    </cfRule>
  </conditionalFormatting>
  <conditionalFormatting sqref="K29">
    <cfRule type="containsErrors" dxfId="820" priority="22">
      <formula>ISERROR(K29)</formula>
    </cfRule>
  </conditionalFormatting>
  <conditionalFormatting sqref="K41">
    <cfRule type="containsErrors" dxfId="819" priority="21">
      <formula>ISERROR(K41)</formula>
    </cfRule>
  </conditionalFormatting>
  <conditionalFormatting sqref="K45">
    <cfRule type="containsErrors" dxfId="818" priority="20">
      <formula>ISERROR(K45)</formula>
    </cfRule>
  </conditionalFormatting>
  <conditionalFormatting sqref="K42">
    <cfRule type="containsErrors" dxfId="817" priority="19">
      <formula>ISERROR(K42)</formula>
    </cfRule>
  </conditionalFormatting>
  <conditionalFormatting sqref="K43">
    <cfRule type="containsErrors" dxfId="816" priority="18">
      <formula>ISERROR(K43)</formula>
    </cfRule>
  </conditionalFormatting>
  <conditionalFormatting sqref="K44">
    <cfRule type="containsErrors" dxfId="815" priority="17">
      <formula>ISERROR(K44)</formula>
    </cfRule>
  </conditionalFormatting>
  <conditionalFormatting sqref="M26:M27">
    <cfRule type="containsErrors" dxfId="814" priority="14">
      <formula>ISERROR(M26)</formula>
    </cfRule>
  </conditionalFormatting>
  <conditionalFormatting sqref="M39">
    <cfRule type="containsErrors" dxfId="813" priority="10">
      <formula>ISERROR(M39)</formula>
    </cfRule>
  </conditionalFormatting>
  <conditionalFormatting sqref="M30 M32 M34 M36">
    <cfRule type="containsErrors" dxfId="812" priority="12">
      <formula>ISERROR(M30)</formula>
    </cfRule>
  </conditionalFormatting>
  <conditionalFormatting sqref="M31 M33 M35 M37">
    <cfRule type="containsErrors" dxfId="811" priority="11">
      <formula>ISERROR(M31)</formula>
    </cfRule>
  </conditionalFormatting>
  <conditionalFormatting sqref="M28">
    <cfRule type="containsErrors" dxfId="810" priority="13">
      <formula>ISERROR(M28)</formula>
    </cfRule>
  </conditionalFormatting>
  <conditionalFormatting sqref="M38 M40">
    <cfRule type="containsErrors" dxfId="809" priority="9">
      <formula>ISERROR(M38)</formula>
    </cfRule>
  </conditionalFormatting>
  <conditionalFormatting sqref="M29">
    <cfRule type="containsErrors" dxfId="808" priority="8">
      <formula>ISERROR(M29)</formula>
    </cfRule>
  </conditionalFormatting>
  <conditionalFormatting sqref="M41">
    <cfRule type="containsErrors" dxfId="807" priority="7">
      <formula>ISERROR(M41)</formula>
    </cfRule>
  </conditionalFormatting>
  <conditionalFormatting sqref="M45">
    <cfRule type="containsErrors" dxfId="806" priority="6">
      <formula>ISERROR(M45)</formula>
    </cfRule>
  </conditionalFormatting>
  <conditionalFormatting sqref="M42">
    <cfRule type="containsErrors" dxfId="805" priority="5">
      <formula>ISERROR(M42)</formula>
    </cfRule>
  </conditionalFormatting>
  <conditionalFormatting sqref="M43">
    <cfRule type="containsErrors" dxfId="804" priority="4">
      <formula>ISERROR(M43)</formula>
    </cfRule>
  </conditionalFormatting>
  <conditionalFormatting sqref="M44">
    <cfRule type="containsErrors" dxfId="803" priority="3">
      <formula>ISERROR(M44)</formula>
    </cfRule>
  </conditionalFormatting>
  <conditionalFormatting sqref="M5">
    <cfRule type="containsErrors" dxfId="802" priority="2">
      <formula>ISERROR(M5)</formula>
    </cfRule>
  </conditionalFormatting>
  <conditionalFormatting sqref="M25">
    <cfRule type="containsErrors" dxfId="801" priority="1">
      <formula>ISERROR(M25)</formula>
    </cfRule>
  </conditionalFormatting>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ignoredErrors>
    <ignoredError sqref="A4:A48 B4:L4 N4:O23 B46:L48 B24:K24 B23:L23 B5:G22 I5:L22 B26:G45 I39:L45 B25:G25 I25:K25 N39:O48 I26:K38 L26:L38 N24:O38 L24:M25 P24:R38 M26:M3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zoomScaleNormal="100" workbookViewId="0">
      <pane xSplit="1" ySplit="2" topLeftCell="B27" activePane="bottomRight" state="frozen"/>
      <selection activeCell="A5" sqref="A5"/>
      <selection pane="topRight" activeCell="A5" sqref="A5"/>
      <selection pane="bottomLeft" activeCell="A5" sqref="A5"/>
      <selection pane="bottomRight" activeCell="J41" sqref="J41"/>
    </sheetView>
  </sheetViews>
  <sheetFormatPr baseColWidth="10" defaultRowHeight="16.5"/>
  <cols>
    <col min="1" max="1" width="37.7109375" style="1" customWidth="1"/>
    <col min="2" max="4" width="6.7109375" style="1" customWidth="1"/>
    <col min="5" max="5" width="6.7109375" customWidth="1"/>
    <col min="6" max="6" width="1.85546875" style="130" customWidth="1"/>
    <col min="7" max="10" width="6.7109375" customWidth="1"/>
    <col min="11" max="11" width="1.85546875" style="130" customWidth="1"/>
    <col min="12" max="12" width="6.7109375" customWidth="1"/>
    <col min="13" max="13" width="6.7109375" style="423" customWidth="1"/>
    <col min="14" max="14" width="1.85546875" style="130" customWidth="1"/>
    <col min="15" max="17" width="6.7109375" style="423" customWidth="1"/>
    <col min="18" max="18" width="1.85546875" style="130" customWidth="1"/>
    <col min="19" max="20" width="6.7109375" customWidth="1"/>
  </cols>
  <sheetData>
    <row r="1" spans="1:20">
      <c r="A1" s="2" t="s">
        <v>69</v>
      </c>
    </row>
    <row r="2" spans="1:20">
      <c r="A2" s="6" t="s">
        <v>14</v>
      </c>
    </row>
    <row r="3" spans="1:20">
      <c r="B3" s="118"/>
      <c r="C3" s="118"/>
      <c r="D3" s="118"/>
      <c r="E3" s="118"/>
      <c r="F3" s="135"/>
      <c r="G3" s="118"/>
      <c r="H3" s="118"/>
      <c r="I3" s="118"/>
      <c r="J3" s="118"/>
      <c r="K3" s="135"/>
      <c r="L3" s="118"/>
      <c r="M3" s="118"/>
      <c r="N3" s="135"/>
      <c r="O3" s="118"/>
      <c r="P3" s="118"/>
      <c r="Q3" s="118"/>
      <c r="R3" s="135"/>
      <c r="S3" s="118"/>
      <c r="T3" s="118"/>
    </row>
    <row r="4" spans="1:20" ht="17.25" customHeight="1">
      <c r="A4" s="81" t="s">
        <v>148</v>
      </c>
      <c r="B4" s="81"/>
      <c r="C4" s="81"/>
      <c r="D4" s="81"/>
      <c r="E4" s="81"/>
      <c r="F4" s="81"/>
      <c r="G4" s="81"/>
      <c r="H4" s="81"/>
      <c r="I4" s="81"/>
      <c r="J4" s="81"/>
      <c r="K4" s="81"/>
      <c r="L4" s="81"/>
      <c r="M4" s="81"/>
      <c r="N4" s="81"/>
      <c r="O4" s="81"/>
      <c r="P4" s="81"/>
      <c r="Q4" s="81"/>
      <c r="R4" s="81"/>
      <c r="S4" s="81"/>
      <c r="T4" s="81"/>
    </row>
    <row r="5" spans="1:20" s="102" customFormat="1" ht="6" customHeight="1" thickBot="1">
      <c r="A5" s="101"/>
      <c r="B5" s="101"/>
      <c r="C5" s="101"/>
      <c r="D5" s="101"/>
      <c r="E5" s="101"/>
      <c r="F5" s="148"/>
      <c r="G5" s="101"/>
      <c r="H5" s="101"/>
      <c r="I5" s="101"/>
      <c r="J5" s="101"/>
      <c r="K5" s="148"/>
      <c r="L5" s="101"/>
      <c r="M5" s="101"/>
      <c r="N5" s="148"/>
      <c r="O5" s="101"/>
      <c r="P5" s="101"/>
      <c r="Q5" s="101"/>
      <c r="R5" s="148"/>
    </row>
    <row r="6" spans="1:20" ht="15.75" thickTop="1">
      <c r="A6" s="7" t="s">
        <v>70</v>
      </c>
      <c r="B6" s="527" t="s">
        <v>78</v>
      </c>
      <c r="C6" s="514"/>
      <c r="D6" s="514"/>
      <c r="E6" s="515"/>
      <c r="F6" s="131"/>
      <c r="G6" s="519" t="s">
        <v>79</v>
      </c>
      <c r="H6" s="520"/>
      <c r="I6" s="520"/>
      <c r="J6" s="521"/>
      <c r="K6" s="131"/>
      <c r="L6" s="519" t="s">
        <v>160</v>
      </c>
      <c r="M6" s="520"/>
      <c r="N6" s="131"/>
      <c r="O6" s="127" t="s">
        <v>78</v>
      </c>
      <c r="P6" s="127" t="s">
        <v>79</v>
      </c>
      <c r="Q6" s="362" t="s">
        <v>160</v>
      </c>
      <c r="R6" s="131"/>
      <c r="S6" s="127" t="s">
        <v>78</v>
      </c>
      <c r="T6" s="362" t="s">
        <v>79</v>
      </c>
    </row>
    <row r="7" spans="1:20" ht="15">
      <c r="A7" s="3"/>
      <c r="B7" s="315" t="s">
        <v>74</v>
      </c>
      <c r="C7" s="433" t="s">
        <v>75</v>
      </c>
      <c r="D7" s="434" t="s">
        <v>76</v>
      </c>
      <c r="E7" s="269" t="s">
        <v>77</v>
      </c>
      <c r="F7" s="132"/>
      <c r="G7" s="39" t="s">
        <v>74</v>
      </c>
      <c r="H7" s="40" t="s">
        <v>75</v>
      </c>
      <c r="I7" s="40" t="s">
        <v>76</v>
      </c>
      <c r="J7" s="44" t="s">
        <v>77</v>
      </c>
      <c r="K7" s="132"/>
      <c r="L7" s="39" t="s">
        <v>74</v>
      </c>
      <c r="M7" s="433" t="s">
        <v>75</v>
      </c>
      <c r="N7" s="132"/>
      <c r="O7" s="435" t="s">
        <v>202</v>
      </c>
      <c r="P7" s="435" t="s">
        <v>202</v>
      </c>
      <c r="Q7" s="361" t="s">
        <v>202</v>
      </c>
      <c r="R7" s="132"/>
      <c r="S7" s="43" t="s">
        <v>120</v>
      </c>
      <c r="T7" s="361" t="s">
        <v>120</v>
      </c>
    </row>
    <row r="8" spans="1:20" ht="15">
      <c r="A8" s="10" t="s">
        <v>0</v>
      </c>
      <c r="B8" s="378">
        <v>132.9</v>
      </c>
      <c r="C8" s="431">
        <v>141.1</v>
      </c>
      <c r="D8" s="432">
        <v>137.19999999999999</v>
      </c>
      <c r="E8" s="270">
        <v>135.5</v>
      </c>
      <c r="F8" s="133"/>
      <c r="G8" s="18">
        <v>143.19999999999999</v>
      </c>
      <c r="H8" s="19">
        <v>141.9</v>
      </c>
      <c r="I8" s="18">
        <v>143.6</v>
      </c>
      <c r="J8" s="270">
        <v>146.5</v>
      </c>
      <c r="K8" s="133"/>
      <c r="L8" s="331">
        <v>147</v>
      </c>
      <c r="M8" s="431">
        <v>156.80000000000001</v>
      </c>
      <c r="N8" s="133"/>
      <c r="O8" s="18">
        <v>273.89999999999998</v>
      </c>
      <c r="P8" s="431">
        <v>285.10000000000002</v>
      </c>
      <c r="Q8" s="18">
        <v>303.7</v>
      </c>
      <c r="R8" s="133"/>
      <c r="S8" s="19">
        <v>546.70000000000005</v>
      </c>
      <c r="T8" s="260">
        <v>575.4</v>
      </c>
    </row>
    <row r="9" spans="1:20" ht="15">
      <c r="A9" s="10" t="s">
        <v>1</v>
      </c>
      <c r="B9" s="378">
        <v>40.1</v>
      </c>
      <c r="C9" s="431">
        <v>47</v>
      </c>
      <c r="D9" s="432">
        <v>37.5</v>
      </c>
      <c r="E9" s="270">
        <v>55.1</v>
      </c>
      <c r="F9" s="133"/>
      <c r="G9" s="18">
        <v>62</v>
      </c>
      <c r="H9" s="19">
        <v>60.1</v>
      </c>
      <c r="I9" s="18">
        <v>55.8</v>
      </c>
      <c r="J9" s="270">
        <v>58.2</v>
      </c>
      <c r="K9" s="133"/>
      <c r="L9" s="331">
        <v>61.6</v>
      </c>
      <c r="M9" s="431">
        <v>60.5</v>
      </c>
      <c r="N9" s="133"/>
      <c r="O9" s="18">
        <v>87.1</v>
      </c>
      <c r="P9" s="431">
        <v>122.1</v>
      </c>
      <c r="Q9" s="18">
        <v>122</v>
      </c>
      <c r="R9" s="133"/>
      <c r="S9" s="19">
        <v>179.6</v>
      </c>
      <c r="T9" s="260">
        <v>236.1</v>
      </c>
    </row>
    <row r="10" spans="1:20" ht="15">
      <c r="A10" s="13" t="s">
        <v>2</v>
      </c>
      <c r="B10" s="377">
        <v>173</v>
      </c>
      <c r="C10" s="445">
        <v>188.2</v>
      </c>
      <c r="D10" s="446">
        <v>174.6</v>
      </c>
      <c r="E10" s="271">
        <v>190.5</v>
      </c>
      <c r="F10" s="134"/>
      <c r="G10" s="75">
        <v>205.2</v>
      </c>
      <c r="H10" s="76">
        <v>202.1</v>
      </c>
      <c r="I10" s="75">
        <v>199.4</v>
      </c>
      <c r="J10" s="271">
        <v>204.7</v>
      </c>
      <c r="K10" s="134"/>
      <c r="L10" s="332">
        <v>208.5</v>
      </c>
      <c r="M10" s="445">
        <v>217.2</v>
      </c>
      <c r="N10" s="134"/>
      <c r="O10" s="75">
        <v>361</v>
      </c>
      <c r="P10" s="445">
        <v>407.2</v>
      </c>
      <c r="Q10" s="75">
        <v>425.8</v>
      </c>
      <c r="R10" s="134"/>
      <c r="S10" s="76">
        <v>726.3</v>
      </c>
      <c r="T10" s="261">
        <v>811.5</v>
      </c>
    </row>
    <row r="11" spans="1:20" ht="21">
      <c r="A11" s="14" t="s">
        <v>9</v>
      </c>
      <c r="B11" s="378">
        <v>1.2000000000000002</v>
      </c>
      <c r="C11" s="431">
        <v>0.2</v>
      </c>
      <c r="D11" s="432">
        <v>0</v>
      </c>
      <c r="E11" s="270">
        <v>3.6</v>
      </c>
      <c r="F11" s="133"/>
      <c r="G11" s="18">
        <v>9.1</v>
      </c>
      <c r="H11" s="19">
        <v>0.4</v>
      </c>
      <c r="I11" s="18">
        <v>0.4</v>
      </c>
      <c r="J11" s="270">
        <v>8.6999999999999993</v>
      </c>
      <c r="K11" s="133"/>
      <c r="L11" s="331">
        <v>0.4</v>
      </c>
      <c r="M11" s="431">
        <v>0.3</v>
      </c>
      <c r="N11" s="133"/>
      <c r="O11" s="18">
        <v>1.4</v>
      </c>
      <c r="P11" s="431">
        <v>9.5</v>
      </c>
      <c r="Q11" s="18">
        <v>0.7</v>
      </c>
      <c r="R11" s="133"/>
      <c r="S11" s="19">
        <v>5</v>
      </c>
      <c r="T11" s="260">
        <v>18.599999999999998</v>
      </c>
    </row>
    <row r="12" spans="1:20" ht="15">
      <c r="A12" s="13" t="s">
        <v>3</v>
      </c>
      <c r="B12" s="377">
        <v>174.1</v>
      </c>
      <c r="C12" s="445">
        <v>188.4</v>
      </c>
      <c r="D12" s="446">
        <v>174.6</v>
      </c>
      <c r="E12" s="271">
        <v>194.29999999999998</v>
      </c>
      <c r="F12" s="134"/>
      <c r="G12" s="75">
        <v>214.29999999999998</v>
      </c>
      <c r="H12" s="76">
        <v>202.4</v>
      </c>
      <c r="I12" s="75">
        <v>200</v>
      </c>
      <c r="J12" s="271">
        <v>213.4</v>
      </c>
      <c r="K12" s="134"/>
      <c r="L12" s="332">
        <v>208.9</v>
      </c>
      <c r="M12" s="445">
        <v>217.5</v>
      </c>
      <c r="N12" s="134"/>
      <c r="O12" s="75">
        <v>362.4</v>
      </c>
      <c r="P12" s="445">
        <v>416.7</v>
      </c>
      <c r="Q12" s="75">
        <v>426.4</v>
      </c>
      <c r="R12" s="134"/>
      <c r="S12" s="76">
        <v>731.4</v>
      </c>
      <c r="T12" s="261">
        <v>830</v>
      </c>
    </row>
    <row r="13" spans="1:20" ht="15">
      <c r="A13" s="13" t="s">
        <v>4</v>
      </c>
      <c r="B13" s="377">
        <v>-76.899999999999991</v>
      </c>
      <c r="C13" s="445">
        <v>-79.900000000000006</v>
      </c>
      <c r="D13" s="446">
        <v>-80.400000000000006</v>
      </c>
      <c r="E13" s="271">
        <v>-100.9</v>
      </c>
      <c r="F13" s="134"/>
      <c r="G13" s="75">
        <v>-87.399999999999991</v>
      </c>
      <c r="H13" s="76">
        <v>-86.699999999999989</v>
      </c>
      <c r="I13" s="75">
        <v>-86.5</v>
      </c>
      <c r="J13" s="271">
        <v>-90.5</v>
      </c>
      <c r="K13" s="134"/>
      <c r="L13" s="332">
        <v>-87.1</v>
      </c>
      <c r="M13" s="445">
        <v>-98.2</v>
      </c>
      <c r="N13" s="134"/>
      <c r="O13" s="75">
        <v>-156.6</v>
      </c>
      <c r="P13" s="445">
        <v>-173.8</v>
      </c>
      <c r="Q13" s="75">
        <v>-185.3</v>
      </c>
      <c r="R13" s="134"/>
      <c r="S13" s="76">
        <v>-337.9</v>
      </c>
      <c r="T13" s="261">
        <v>-350.90000000000003</v>
      </c>
    </row>
    <row r="14" spans="1:20" ht="15">
      <c r="A14" s="10" t="s">
        <v>5</v>
      </c>
      <c r="B14" s="378">
        <v>-19.700000000000003</v>
      </c>
      <c r="C14" s="431">
        <v>-2</v>
      </c>
      <c r="D14" s="432">
        <v>-0.4</v>
      </c>
      <c r="E14" s="270">
        <v>-2.2000000000000002</v>
      </c>
      <c r="F14" s="133"/>
      <c r="G14" s="18">
        <v>-27.200000000000003</v>
      </c>
      <c r="H14" s="19">
        <v>-1.2000000000000002</v>
      </c>
      <c r="I14" s="18">
        <v>-0.9</v>
      </c>
      <c r="J14" s="270">
        <v>3.1</v>
      </c>
      <c r="K14" s="133"/>
      <c r="L14" s="331">
        <v>-23.2</v>
      </c>
      <c r="M14" s="431">
        <v>-0.8</v>
      </c>
      <c r="N14" s="133"/>
      <c r="O14" s="18">
        <v>-21.6</v>
      </c>
      <c r="P14" s="431">
        <v>-28.3</v>
      </c>
      <c r="Q14" s="18">
        <v>-24</v>
      </c>
      <c r="R14" s="133"/>
      <c r="S14" s="19">
        <v>-24.2</v>
      </c>
      <c r="T14" s="260">
        <v>-26</v>
      </c>
    </row>
    <row r="15" spans="1:20" ht="15">
      <c r="A15" s="10" t="s">
        <v>10</v>
      </c>
      <c r="B15" s="378">
        <v>-8.8000000000000007</v>
      </c>
      <c r="C15" s="431">
        <v>-2.6</v>
      </c>
      <c r="D15" s="432">
        <v>-18.600000000000001</v>
      </c>
      <c r="E15" s="270">
        <v>-22.2</v>
      </c>
      <c r="F15" s="133"/>
      <c r="G15" s="18">
        <v>-15.9</v>
      </c>
      <c r="H15" s="19">
        <v>-15.1</v>
      </c>
      <c r="I15" s="18">
        <v>-12.4</v>
      </c>
      <c r="J15" s="270">
        <v>-19.200000000000003</v>
      </c>
      <c r="K15" s="133"/>
      <c r="L15" s="331">
        <v>-15.2</v>
      </c>
      <c r="M15" s="431">
        <v>-17</v>
      </c>
      <c r="N15" s="133"/>
      <c r="O15" s="18">
        <v>-11.4</v>
      </c>
      <c r="P15" s="431">
        <v>-30.8</v>
      </c>
      <c r="Q15" s="18">
        <v>-32.200000000000003</v>
      </c>
      <c r="R15" s="133"/>
      <c r="S15" s="19">
        <v>-52.3</v>
      </c>
      <c r="T15" s="260">
        <v>-62.3</v>
      </c>
    </row>
    <row r="16" spans="1:20" ht="15">
      <c r="A16" s="13" t="s">
        <v>6</v>
      </c>
      <c r="B16" s="377">
        <v>68.8</v>
      </c>
      <c r="C16" s="445">
        <v>103.8</v>
      </c>
      <c r="D16" s="446">
        <v>75.5</v>
      </c>
      <c r="E16" s="271">
        <v>68.7</v>
      </c>
      <c r="F16" s="134"/>
      <c r="G16" s="75">
        <v>84</v>
      </c>
      <c r="H16" s="76">
        <v>99.7</v>
      </c>
      <c r="I16" s="75">
        <v>100.10000000000001</v>
      </c>
      <c r="J16" s="271">
        <v>106.8</v>
      </c>
      <c r="K16" s="134"/>
      <c r="L16" s="332">
        <v>83.5</v>
      </c>
      <c r="M16" s="445">
        <v>101.4</v>
      </c>
      <c r="N16" s="134"/>
      <c r="O16" s="75">
        <v>172.60000000000002</v>
      </c>
      <c r="P16" s="445">
        <v>183.8</v>
      </c>
      <c r="Q16" s="75">
        <v>184.9</v>
      </c>
      <c r="R16" s="134"/>
      <c r="S16" s="76">
        <v>317</v>
      </c>
      <c r="T16" s="261">
        <v>390.90000000000003</v>
      </c>
    </row>
    <row r="17" spans="1:20" ht="15">
      <c r="A17" s="10" t="s">
        <v>7</v>
      </c>
      <c r="B17" s="378">
        <v>-17.2</v>
      </c>
      <c r="C17" s="431">
        <v>-26</v>
      </c>
      <c r="D17" s="432">
        <v>-18.899999999999999</v>
      </c>
      <c r="E17" s="270">
        <v>-17.2</v>
      </c>
      <c r="F17" s="133"/>
      <c r="G17" s="18">
        <v>-21</v>
      </c>
      <c r="H17" s="19">
        <v>-24.9</v>
      </c>
      <c r="I17" s="18">
        <v>-25</v>
      </c>
      <c r="J17" s="270">
        <v>-26.7</v>
      </c>
      <c r="K17" s="133"/>
      <c r="L17" s="331">
        <v>-20.9</v>
      </c>
      <c r="M17" s="431">
        <v>-25.4</v>
      </c>
      <c r="N17" s="133"/>
      <c r="O17" s="18">
        <v>-43.400000000000006</v>
      </c>
      <c r="P17" s="431">
        <v>-45.9</v>
      </c>
      <c r="Q17" s="18">
        <v>-46.2</v>
      </c>
      <c r="R17" s="133"/>
      <c r="S17" s="19">
        <v>-79.3</v>
      </c>
      <c r="T17" s="260">
        <v>-97.7</v>
      </c>
    </row>
    <row r="18" spans="1:20" ht="15">
      <c r="A18" s="13" t="s">
        <v>8</v>
      </c>
      <c r="B18" s="377">
        <v>51.6</v>
      </c>
      <c r="C18" s="445">
        <v>77.8</v>
      </c>
      <c r="D18" s="446">
        <v>56.6</v>
      </c>
      <c r="E18" s="271">
        <v>51.5</v>
      </c>
      <c r="F18" s="134"/>
      <c r="G18" s="75">
        <v>63</v>
      </c>
      <c r="H18" s="76">
        <v>74.8</v>
      </c>
      <c r="I18" s="75">
        <v>75.099999999999994</v>
      </c>
      <c r="J18" s="271">
        <v>80.099999999999994</v>
      </c>
      <c r="K18" s="134"/>
      <c r="L18" s="332">
        <v>62.6</v>
      </c>
      <c r="M18" s="445">
        <v>76.099999999999994</v>
      </c>
      <c r="N18" s="134"/>
      <c r="O18" s="75">
        <v>129.4</v>
      </c>
      <c r="P18" s="445">
        <v>137.80000000000001</v>
      </c>
      <c r="Q18" s="75">
        <v>138.69999999999999</v>
      </c>
      <c r="R18" s="134"/>
      <c r="S18" s="76">
        <v>237.70000000000002</v>
      </c>
      <c r="T18" s="261">
        <v>293.20000000000005</v>
      </c>
    </row>
    <row r="19" spans="1:20" ht="15.75" thickBot="1">
      <c r="A19" s="4"/>
      <c r="B19" s="376"/>
      <c r="C19" s="276"/>
      <c r="D19" s="276"/>
      <c r="E19" s="266"/>
      <c r="F19" s="139"/>
      <c r="G19" s="276"/>
      <c r="H19" s="276"/>
      <c r="I19" s="276"/>
      <c r="J19" s="266"/>
      <c r="K19" s="139"/>
      <c r="L19" s="333"/>
      <c r="M19" s="119"/>
      <c r="N19" s="139"/>
      <c r="O19" s="276"/>
      <c r="P19" s="119"/>
      <c r="Q19" s="276"/>
      <c r="R19" s="139"/>
      <c r="T19" s="309"/>
    </row>
    <row r="20" spans="1:20" ht="15.75" thickTop="1">
      <c r="A20" s="7" t="s">
        <v>71</v>
      </c>
      <c r="B20" s="527" t="s">
        <v>78</v>
      </c>
      <c r="C20" s="514"/>
      <c r="D20" s="514"/>
      <c r="E20" s="515"/>
      <c r="F20" s="131"/>
      <c r="G20" s="519" t="s">
        <v>79</v>
      </c>
      <c r="H20" s="520"/>
      <c r="I20" s="520"/>
      <c r="J20" s="521"/>
      <c r="K20" s="131"/>
      <c r="L20" s="519" t="s">
        <v>160</v>
      </c>
      <c r="M20" s="520"/>
      <c r="N20" s="131"/>
      <c r="O20" s="127" t="s">
        <v>78</v>
      </c>
      <c r="P20" s="127" t="s">
        <v>79</v>
      </c>
      <c r="Q20" s="362" t="s">
        <v>160</v>
      </c>
      <c r="R20" s="131"/>
      <c r="S20" s="127" t="s">
        <v>78</v>
      </c>
      <c r="T20" s="362" t="s">
        <v>79</v>
      </c>
    </row>
    <row r="21" spans="1:20" ht="15">
      <c r="A21" s="4"/>
      <c r="B21" s="315" t="s">
        <v>74</v>
      </c>
      <c r="C21" s="433" t="s">
        <v>75</v>
      </c>
      <c r="D21" s="434" t="s">
        <v>76</v>
      </c>
      <c r="E21" s="269" t="s">
        <v>77</v>
      </c>
      <c r="F21" s="132"/>
      <c r="G21" s="39" t="s">
        <v>74</v>
      </c>
      <c r="H21" s="40" t="s">
        <v>75</v>
      </c>
      <c r="I21" s="40" t="s">
        <v>76</v>
      </c>
      <c r="J21" s="44" t="s">
        <v>77</v>
      </c>
      <c r="K21" s="132"/>
      <c r="L21" s="39" t="s">
        <v>74</v>
      </c>
      <c r="M21" s="433" t="s">
        <v>75</v>
      </c>
      <c r="N21" s="132"/>
      <c r="O21" s="435" t="s">
        <v>202</v>
      </c>
      <c r="P21" s="435" t="s">
        <v>202</v>
      </c>
      <c r="Q21" s="361" t="s">
        <v>202</v>
      </c>
      <c r="R21" s="132"/>
      <c r="S21" s="43" t="s">
        <v>120</v>
      </c>
      <c r="T21" s="361" t="s">
        <v>120</v>
      </c>
    </row>
    <row r="22" spans="1:20" ht="15">
      <c r="A22" s="10" t="s">
        <v>162</v>
      </c>
      <c r="B22" s="375">
        <v>0.15374301675977653</v>
      </c>
      <c r="C22" s="447">
        <v>0.22790186744782132</v>
      </c>
      <c r="D22" s="448">
        <v>0.16417693981145759</v>
      </c>
      <c r="E22" s="275">
        <v>0.15327380952380953</v>
      </c>
      <c r="F22" s="138"/>
      <c r="G22" s="98">
        <v>0.19090909090909092</v>
      </c>
      <c r="H22" s="99">
        <v>0.22154757497223249</v>
      </c>
      <c r="I22" s="98">
        <v>0.21943024105186265</v>
      </c>
      <c r="J22" s="328">
        <v>0.23498349834983498</v>
      </c>
      <c r="K22" s="138"/>
      <c r="L22" s="334">
        <v>0.18520710059171597</v>
      </c>
      <c r="M22" s="447">
        <v>0.22186588921282796</v>
      </c>
      <c r="N22" s="138"/>
      <c r="O22" s="98">
        <v>0.19184581171237955</v>
      </c>
      <c r="P22" s="447">
        <v>0.20682926829268294</v>
      </c>
      <c r="Q22" s="98">
        <v>0.20218658892128277</v>
      </c>
      <c r="R22" s="138"/>
      <c r="S22" s="99">
        <v>0.18089802130898022</v>
      </c>
      <c r="T22" s="265">
        <v>0.22094951017332332</v>
      </c>
    </row>
    <row r="23" spans="1:20" ht="15">
      <c r="A23" s="10" t="s">
        <v>20</v>
      </c>
      <c r="B23" s="374">
        <v>3.3541548362672723E-2</v>
      </c>
      <c r="C23" s="449">
        <v>3.6191086886822696E-2</v>
      </c>
      <c r="D23" s="450">
        <v>3.5975090134382166E-2</v>
      </c>
      <c r="E23" s="325">
        <v>3.4227976002526049E-2</v>
      </c>
      <c r="F23" s="149"/>
      <c r="G23" s="105">
        <v>3.4113513191590727E-2</v>
      </c>
      <c r="H23" s="106">
        <v>3.4022657795360546E-2</v>
      </c>
      <c r="I23" s="105">
        <v>3.4397269297562726E-2</v>
      </c>
      <c r="J23" s="329">
        <v>3.4678660196472956E-2</v>
      </c>
      <c r="K23" s="149"/>
      <c r="L23" s="335">
        <v>3.5296236268683598E-2</v>
      </c>
      <c r="M23" s="449">
        <v>3.6479962775548193E-2</v>
      </c>
      <c r="N23" s="149"/>
      <c r="O23" s="105">
        <v>3.4842895305940716E-2</v>
      </c>
      <c r="P23" s="449">
        <v>3.4068232060703835E-2</v>
      </c>
      <c r="Q23" s="105">
        <v>3.5885619756587495E-2</v>
      </c>
      <c r="R23" s="149"/>
      <c r="S23" s="106">
        <v>3.4969776441615766E-2</v>
      </c>
      <c r="T23" s="358">
        <v>3.431587422283848E-2</v>
      </c>
    </row>
    <row r="24" spans="1:20" ht="15">
      <c r="A24" s="10" t="s">
        <v>21</v>
      </c>
      <c r="B24" s="375">
        <v>0.44170017231476161</v>
      </c>
      <c r="C24" s="447">
        <v>0.42409766454352443</v>
      </c>
      <c r="D24" s="448">
        <v>0.46048109965635742</v>
      </c>
      <c r="E24" s="275">
        <v>0.51930005146680402</v>
      </c>
      <c r="F24" s="138"/>
      <c r="G24" s="98">
        <v>0.40783947736817544</v>
      </c>
      <c r="H24" s="99">
        <v>0.42835968379446632</v>
      </c>
      <c r="I24" s="98">
        <v>0.4325</v>
      </c>
      <c r="J24" s="328">
        <v>0.4240862230552952</v>
      </c>
      <c r="K24" s="138"/>
      <c r="L24" s="334">
        <v>0.41694590713259927</v>
      </c>
      <c r="M24" s="447">
        <v>0.45149425287356321</v>
      </c>
      <c r="N24" s="138"/>
      <c r="O24" s="98">
        <v>0.43211920529801323</v>
      </c>
      <c r="P24" s="447">
        <v>0.41708663306935451</v>
      </c>
      <c r="Q24" s="98">
        <v>0.43456848030018769</v>
      </c>
      <c r="R24" s="138"/>
      <c r="S24" s="99">
        <v>0.46199070276182663</v>
      </c>
      <c r="T24" s="265">
        <v>0.42277108433734945</v>
      </c>
    </row>
    <row r="25" spans="1:20" ht="15">
      <c r="A25" s="10" t="s">
        <v>22</v>
      </c>
      <c r="B25" s="374">
        <v>2.2209603129534987E-3</v>
      </c>
      <c r="C25" s="449">
        <v>6.6688041038794488E-4</v>
      </c>
      <c r="D25" s="450">
        <v>4.8770894788593908E-3</v>
      </c>
      <c r="E25" s="325">
        <v>5.6078307546574046E-3</v>
      </c>
      <c r="F25" s="149"/>
      <c r="G25" s="105">
        <v>3.7877434339824907E-3</v>
      </c>
      <c r="H25" s="106">
        <v>3.6204519570820597E-3</v>
      </c>
      <c r="I25" s="105">
        <v>2.9702377387867537E-3</v>
      </c>
      <c r="J25" s="329">
        <v>4.5449165581725659E-3</v>
      </c>
      <c r="K25" s="149"/>
      <c r="L25" s="335">
        <v>3.649678852272045E-3</v>
      </c>
      <c r="M25" s="449">
        <v>3.9550980050020359E-3</v>
      </c>
      <c r="N25" s="149"/>
      <c r="O25" s="105">
        <v>1.4501971759318154E-3</v>
      </c>
      <c r="P25" s="449">
        <v>3.6804684232538687E-3</v>
      </c>
      <c r="Q25" s="105">
        <v>3.8047973531844504E-3</v>
      </c>
      <c r="R25" s="149"/>
      <c r="S25" s="106">
        <v>3.3453801132184088E-3</v>
      </c>
      <c r="T25" s="358">
        <v>3.7154657005263078E-3</v>
      </c>
    </row>
    <row r="26" spans="1:20" ht="15">
      <c r="A26" s="10" t="s">
        <v>25</v>
      </c>
      <c r="B26" s="375">
        <v>2.2800367562600506E-2</v>
      </c>
      <c r="C26" s="447">
        <v>2.3549508876822646E-2</v>
      </c>
      <c r="D26" s="448">
        <v>2.4634655532359082E-2</v>
      </c>
      <c r="E26" s="275">
        <v>2.0435007281439377E-2</v>
      </c>
      <c r="F26" s="138"/>
      <c r="G26" s="98">
        <v>1.9130352226336276E-2</v>
      </c>
      <c r="H26" s="99">
        <v>1.9750719079578139E-2</v>
      </c>
      <c r="I26" s="98">
        <v>2.1036061820263307E-2</v>
      </c>
      <c r="J26" s="328">
        <v>1.8833477467089459E-2</v>
      </c>
      <c r="K26" s="138"/>
      <c r="L26" s="334">
        <v>1.9930508638162339E-2</v>
      </c>
      <c r="M26" s="447">
        <v>1.9201807228915662E-2</v>
      </c>
      <c r="N26" s="138"/>
      <c r="R26" s="423"/>
    </row>
    <row r="27" spans="1:20" ht="15.75" thickBot="1">
      <c r="A27" s="4"/>
      <c r="B27" s="373"/>
      <c r="C27" s="326"/>
      <c r="D27" s="326"/>
      <c r="E27" s="327"/>
      <c r="F27" s="150"/>
      <c r="G27" s="115"/>
      <c r="H27" s="115"/>
      <c r="I27" s="115"/>
      <c r="J27" s="309"/>
      <c r="K27" s="150"/>
      <c r="L27" s="336"/>
      <c r="N27" s="150"/>
      <c r="O27" s="115"/>
      <c r="Q27" s="115"/>
      <c r="R27" s="150"/>
    </row>
    <row r="28" spans="1:20" ht="15.75" thickTop="1">
      <c r="A28" s="7" t="s">
        <v>72</v>
      </c>
      <c r="B28" s="527" t="s">
        <v>78</v>
      </c>
      <c r="C28" s="514"/>
      <c r="D28" s="514"/>
      <c r="E28" s="515"/>
      <c r="F28" s="131"/>
      <c r="G28" s="519" t="s">
        <v>79</v>
      </c>
      <c r="H28" s="520"/>
      <c r="I28" s="520"/>
      <c r="J28" s="521"/>
      <c r="K28" s="131"/>
      <c r="L28" s="519" t="s">
        <v>160</v>
      </c>
      <c r="M28" s="520"/>
      <c r="N28" s="423"/>
      <c r="R28" s="423"/>
    </row>
    <row r="29" spans="1:20" ht="15">
      <c r="A29" s="4"/>
      <c r="B29" s="315" t="s">
        <v>80</v>
      </c>
      <c r="C29" s="433" t="s">
        <v>81</v>
      </c>
      <c r="D29" s="435" t="s">
        <v>82</v>
      </c>
      <c r="E29" s="436" t="s">
        <v>83</v>
      </c>
      <c r="F29" s="132"/>
      <c r="G29" s="39" t="s">
        <v>80</v>
      </c>
      <c r="H29" s="40" t="s">
        <v>81</v>
      </c>
      <c r="I29" s="40" t="s">
        <v>82</v>
      </c>
      <c r="J29" s="44" t="s">
        <v>83</v>
      </c>
      <c r="K29" s="132"/>
      <c r="L29" s="39" t="s">
        <v>80</v>
      </c>
      <c r="M29" s="433" t="s">
        <v>81</v>
      </c>
      <c r="N29" s="423"/>
      <c r="R29" s="423"/>
    </row>
    <row r="30" spans="1:20" ht="15">
      <c r="A30" s="10" t="s">
        <v>73</v>
      </c>
      <c r="B30" s="318">
        <v>15680</v>
      </c>
      <c r="C30" s="443">
        <v>15523</v>
      </c>
      <c r="D30" s="438">
        <v>15172</v>
      </c>
      <c r="E30" s="312">
        <v>16934</v>
      </c>
      <c r="F30" s="140"/>
      <c r="G30" s="63">
        <v>16779</v>
      </c>
      <c r="H30" s="64">
        <v>16699</v>
      </c>
      <c r="I30" s="63">
        <v>17011</v>
      </c>
      <c r="J30" s="330">
        <v>16905</v>
      </c>
      <c r="K30" s="140"/>
      <c r="L30" s="337">
        <v>16858</v>
      </c>
      <c r="M30" s="443">
        <v>17446</v>
      </c>
      <c r="N30" s="423"/>
      <c r="R30" s="423"/>
    </row>
    <row r="31" spans="1:20" ht="15">
      <c r="A31" s="10" t="s">
        <v>19</v>
      </c>
      <c r="B31" s="318">
        <v>8638</v>
      </c>
      <c r="C31" s="443">
        <v>7713</v>
      </c>
      <c r="D31" s="438">
        <v>7532</v>
      </c>
      <c r="E31" s="312">
        <v>8720</v>
      </c>
      <c r="F31" s="140"/>
      <c r="G31" s="63">
        <v>8626</v>
      </c>
      <c r="H31" s="64">
        <v>8138</v>
      </c>
      <c r="I31" s="63">
        <v>8045</v>
      </c>
      <c r="J31" s="330">
        <v>7617</v>
      </c>
      <c r="K31" s="140"/>
      <c r="L31" s="337">
        <v>7708</v>
      </c>
      <c r="M31" s="443">
        <v>8235</v>
      </c>
      <c r="N31" s="423"/>
      <c r="R31" s="423"/>
    </row>
    <row r="32" spans="1:20" ht="15">
      <c r="A32" s="10" t="s">
        <v>140</v>
      </c>
      <c r="B32" s="318">
        <v>21521</v>
      </c>
      <c r="C32" s="443">
        <v>21627</v>
      </c>
      <c r="D32" s="438">
        <v>21305</v>
      </c>
      <c r="E32" s="312">
        <v>23333</v>
      </c>
      <c r="F32" s="140"/>
      <c r="G32" s="63">
        <v>23198</v>
      </c>
      <c r="H32" s="64">
        <v>23811</v>
      </c>
      <c r="I32" s="63">
        <v>23546</v>
      </c>
      <c r="J32" s="330">
        <v>24251</v>
      </c>
      <c r="K32" s="140"/>
      <c r="L32" s="337">
        <v>23963</v>
      </c>
      <c r="M32" s="443">
        <v>24348</v>
      </c>
      <c r="N32" s="423"/>
      <c r="R32" s="423"/>
    </row>
    <row r="33" spans="1:20" ht="15">
      <c r="A33" s="10" t="s">
        <v>141</v>
      </c>
      <c r="B33" s="318">
        <v>3449</v>
      </c>
      <c r="C33" s="443">
        <v>3420</v>
      </c>
      <c r="D33" s="438">
        <v>3329</v>
      </c>
      <c r="E33" s="312">
        <v>3293</v>
      </c>
      <c r="F33" s="140"/>
      <c r="G33" s="63">
        <v>3069</v>
      </c>
      <c r="H33" s="64">
        <v>3035</v>
      </c>
      <c r="I33" s="63">
        <v>2991</v>
      </c>
      <c r="J33" s="330">
        <v>2807</v>
      </c>
      <c r="K33" s="140"/>
      <c r="L33" s="337">
        <v>2896</v>
      </c>
      <c r="M33" s="443">
        <v>3330</v>
      </c>
      <c r="N33" s="423"/>
      <c r="R33" s="423"/>
    </row>
    <row r="34" spans="1:20" s="396" customFormat="1" ht="15">
      <c r="A34" s="406" t="s">
        <v>192</v>
      </c>
      <c r="B34" s="318">
        <v>397</v>
      </c>
      <c r="C34" s="443">
        <v>386</v>
      </c>
      <c r="D34" s="438">
        <v>413</v>
      </c>
      <c r="E34" s="444">
        <v>435</v>
      </c>
      <c r="F34" s="409"/>
      <c r="G34" s="407">
        <v>403</v>
      </c>
      <c r="H34" s="408">
        <v>412</v>
      </c>
      <c r="I34" s="407">
        <v>441</v>
      </c>
      <c r="J34" s="410">
        <v>392</v>
      </c>
      <c r="K34" s="409"/>
      <c r="L34" s="407">
        <v>413</v>
      </c>
      <c r="M34" s="443">
        <v>408</v>
      </c>
      <c r="N34" s="423"/>
      <c r="O34" s="423"/>
      <c r="P34" s="423"/>
      <c r="Q34" s="423"/>
      <c r="R34" s="423"/>
    </row>
    <row r="35" spans="1:20" s="396" customFormat="1" ht="15">
      <c r="A35" s="406" t="s">
        <v>193</v>
      </c>
      <c r="B35" s="318">
        <v>1875</v>
      </c>
      <c r="C35" s="443">
        <v>1843</v>
      </c>
      <c r="D35" s="438">
        <v>1764</v>
      </c>
      <c r="E35" s="444">
        <v>4708</v>
      </c>
      <c r="F35" s="409"/>
      <c r="G35" s="407">
        <v>4707</v>
      </c>
      <c r="H35" s="408">
        <v>4643</v>
      </c>
      <c r="I35" s="407">
        <v>4414</v>
      </c>
      <c r="J35" s="410">
        <v>4394</v>
      </c>
      <c r="K35" s="409"/>
      <c r="L35" s="407">
        <v>3908</v>
      </c>
      <c r="M35" s="443">
        <v>3882</v>
      </c>
      <c r="N35" s="423"/>
      <c r="O35" s="423"/>
      <c r="P35" s="423"/>
      <c r="Q35" s="423"/>
      <c r="R35" s="423"/>
    </row>
    <row r="36" spans="1:20">
      <c r="A36" s="4"/>
    </row>
    <row r="37" spans="1:20" ht="17.25" customHeight="1">
      <c r="A37" s="81" t="s">
        <v>149</v>
      </c>
      <c r="B37" s="81"/>
      <c r="C37" s="81"/>
      <c r="D37" s="81"/>
      <c r="E37" s="81"/>
      <c r="F37" s="81"/>
      <c r="G37" s="81"/>
      <c r="H37" s="81"/>
      <c r="I37" s="81"/>
      <c r="J37" s="81"/>
      <c r="K37" s="81"/>
      <c r="L37" s="81"/>
      <c r="M37" s="81"/>
      <c r="N37" s="81"/>
      <c r="O37" s="81"/>
      <c r="P37" s="81"/>
      <c r="Q37" s="81"/>
      <c r="R37" s="81"/>
      <c r="S37" s="81"/>
      <c r="T37" s="81"/>
    </row>
    <row r="38" spans="1:20" s="102" customFormat="1" ht="6" customHeight="1" thickBot="1">
      <c r="A38" s="101"/>
      <c r="B38" s="101"/>
      <c r="C38" s="101"/>
      <c r="D38" s="101"/>
      <c r="E38" s="101"/>
      <c r="F38" s="148"/>
      <c r="G38" s="101"/>
      <c r="H38" s="101"/>
      <c r="I38" s="101"/>
      <c r="J38" s="101"/>
      <c r="K38" s="148"/>
      <c r="L38" s="101"/>
      <c r="M38" s="101"/>
      <c r="N38" s="148"/>
      <c r="O38" s="101"/>
      <c r="P38" s="101"/>
      <c r="Q38" s="101"/>
      <c r="R38" s="148"/>
    </row>
    <row r="39" spans="1:20" ht="15.75" thickTop="1">
      <c r="A39" s="7" t="s">
        <v>70</v>
      </c>
      <c r="B39" s="527" t="s">
        <v>78</v>
      </c>
      <c r="C39" s="514"/>
      <c r="D39" s="514"/>
      <c r="E39" s="515"/>
      <c r="F39" s="131"/>
      <c r="G39" s="519" t="s">
        <v>79</v>
      </c>
      <c r="H39" s="520"/>
      <c r="I39" s="520"/>
      <c r="J39" s="521"/>
      <c r="K39" s="131"/>
      <c r="L39" s="519" t="s">
        <v>160</v>
      </c>
      <c r="M39" s="520"/>
      <c r="N39" s="131"/>
      <c r="O39" s="127" t="s">
        <v>78</v>
      </c>
      <c r="P39" s="127" t="s">
        <v>79</v>
      </c>
      <c r="Q39" s="362" t="s">
        <v>160</v>
      </c>
      <c r="R39" s="131"/>
      <c r="S39" s="127" t="s">
        <v>78</v>
      </c>
      <c r="T39" s="362" t="s">
        <v>79</v>
      </c>
    </row>
    <row r="40" spans="1:20" ht="15">
      <c r="A40" s="3"/>
      <c r="B40" s="315" t="s">
        <v>74</v>
      </c>
      <c r="C40" s="433" t="s">
        <v>75</v>
      </c>
      <c r="D40" s="434" t="s">
        <v>76</v>
      </c>
      <c r="E40" s="269" t="s">
        <v>77</v>
      </c>
      <c r="F40" s="132"/>
      <c r="G40" s="39" t="s">
        <v>74</v>
      </c>
      <c r="H40" s="40" t="s">
        <v>75</v>
      </c>
      <c r="I40" s="40" t="s">
        <v>76</v>
      </c>
      <c r="J40" s="44" t="s">
        <v>77</v>
      </c>
      <c r="K40" s="132"/>
      <c r="L40" s="39" t="s">
        <v>74</v>
      </c>
      <c r="M40" s="433" t="s">
        <v>75</v>
      </c>
      <c r="N40" s="132"/>
      <c r="O40" s="435" t="s">
        <v>202</v>
      </c>
      <c r="P40" s="435" t="s">
        <v>202</v>
      </c>
      <c r="Q40" s="361" t="s">
        <v>202</v>
      </c>
      <c r="R40" s="132"/>
      <c r="S40" s="43" t="s">
        <v>120</v>
      </c>
      <c r="T40" s="361" t="s">
        <v>120</v>
      </c>
    </row>
    <row r="41" spans="1:20" ht="15">
      <c r="A41" s="10" t="s">
        <v>0</v>
      </c>
      <c r="B41" s="378">
        <v>55</v>
      </c>
      <c r="C41" s="431">
        <v>44.1</v>
      </c>
      <c r="D41" s="432">
        <v>55.4</v>
      </c>
      <c r="E41" s="270">
        <v>52.8</v>
      </c>
      <c r="F41" s="133"/>
      <c r="G41" s="18">
        <v>64.599999999999994</v>
      </c>
      <c r="H41" s="19">
        <v>59.7</v>
      </c>
      <c r="I41" s="18">
        <v>62.4</v>
      </c>
      <c r="J41" s="287">
        <v>63.8</v>
      </c>
      <c r="K41" s="133"/>
      <c r="L41" s="331">
        <v>64.7</v>
      </c>
      <c r="M41" s="431">
        <v>61.3</v>
      </c>
      <c r="N41" s="133"/>
      <c r="O41" s="18">
        <v>99.2</v>
      </c>
      <c r="P41" s="431">
        <v>124.2</v>
      </c>
      <c r="Q41" s="18">
        <v>126</v>
      </c>
      <c r="R41" s="133"/>
      <c r="S41" s="19">
        <v>207.3</v>
      </c>
      <c r="T41" s="260">
        <v>250.4</v>
      </c>
    </row>
    <row r="42" spans="1:20" ht="15">
      <c r="A42" s="10" t="s">
        <v>1</v>
      </c>
      <c r="B42" s="378">
        <v>10.3</v>
      </c>
      <c r="C42" s="431">
        <v>10.1</v>
      </c>
      <c r="D42" s="432">
        <v>9.6999999999999993</v>
      </c>
      <c r="E42" s="270">
        <v>11.8</v>
      </c>
      <c r="F42" s="133"/>
      <c r="G42" s="18">
        <v>13.1</v>
      </c>
      <c r="H42" s="19">
        <v>12</v>
      </c>
      <c r="I42" s="18">
        <v>11.1</v>
      </c>
      <c r="J42" s="287">
        <v>12.4</v>
      </c>
      <c r="K42" s="133"/>
      <c r="L42" s="331">
        <v>11.6</v>
      </c>
      <c r="M42" s="431">
        <v>10.1</v>
      </c>
      <c r="N42" s="133"/>
      <c r="O42" s="18">
        <v>20.399999999999999</v>
      </c>
      <c r="P42" s="431">
        <v>25.1</v>
      </c>
      <c r="Q42" s="18">
        <v>21.6</v>
      </c>
      <c r="R42" s="133"/>
      <c r="S42" s="19">
        <v>41.9</v>
      </c>
      <c r="T42" s="260">
        <v>48.6</v>
      </c>
    </row>
    <row r="43" spans="1:20" ht="15">
      <c r="A43" s="13" t="s">
        <v>2</v>
      </c>
      <c r="B43" s="377">
        <v>65.400000000000006</v>
      </c>
      <c r="C43" s="445">
        <v>54.2</v>
      </c>
      <c r="D43" s="446">
        <v>65.099999999999994</v>
      </c>
      <c r="E43" s="271">
        <v>64.599999999999994</v>
      </c>
      <c r="F43" s="134"/>
      <c r="G43" s="75">
        <v>77.699999999999989</v>
      </c>
      <c r="H43" s="76">
        <v>71.7</v>
      </c>
      <c r="I43" s="75">
        <v>73.5</v>
      </c>
      <c r="J43" s="338">
        <v>76.2</v>
      </c>
      <c r="K43" s="134"/>
      <c r="L43" s="332">
        <v>76.3</v>
      </c>
      <c r="M43" s="445">
        <v>71.400000000000006</v>
      </c>
      <c r="N43" s="134"/>
      <c r="O43" s="75">
        <v>119.6</v>
      </c>
      <c r="P43" s="445">
        <v>149.30000000000001</v>
      </c>
      <c r="Q43" s="75">
        <v>147.69999999999999</v>
      </c>
      <c r="R43" s="134"/>
      <c r="S43" s="76">
        <v>249.2</v>
      </c>
      <c r="T43" s="261">
        <v>299</v>
      </c>
    </row>
    <row r="44" spans="1:20" ht="21">
      <c r="A44" s="14" t="s">
        <v>9</v>
      </c>
      <c r="B44" s="378">
        <v>0.8</v>
      </c>
      <c r="C44" s="431">
        <v>0.4</v>
      </c>
      <c r="D44" s="432">
        <v>-1.1000000000000001</v>
      </c>
      <c r="E44" s="270">
        <v>-11.4</v>
      </c>
      <c r="F44" s="133"/>
      <c r="G44" s="18">
        <v>0.1</v>
      </c>
      <c r="H44" s="19">
        <v>2.8</v>
      </c>
      <c r="I44" s="18">
        <v>0.6</v>
      </c>
      <c r="J44" s="287">
        <v>7.2</v>
      </c>
      <c r="K44" s="133"/>
      <c r="L44" s="331">
        <v>0.3</v>
      </c>
      <c r="M44" s="431">
        <v>-0.3</v>
      </c>
      <c r="N44" s="133"/>
      <c r="O44" s="18">
        <v>1.2</v>
      </c>
      <c r="P44" s="431">
        <v>2.9</v>
      </c>
      <c r="Q44" s="18">
        <v>0</v>
      </c>
      <c r="R44" s="133"/>
      <c r="S44" s="19">
        <v>-11.3</v>
      </c>
      <c r="T44" s="260">
        <v>10.7</v>
      </c>
    </row>
    <row r="45" spans="1:20" ht="15">
      <c r="A45" s="13" t="s">
        <v>3</v>
      </c>
      <c r="B45" s="377">
        <v>66.099999999999994</v>
      </c>
      <c r="C45" s="445">
        <v>54.6</v>
      </c>
      <c r="D45" s="446">
        <v>64</v>
      </c>
      <c r="E45" s="271">
        <v>53.2</v>
      </c>
      <c r="F45" s="134"/>
      <c r="G45" s="75">
        <v>77.899999999999991</v>
      </c>
      <c r="H45" s="76">
        <v>74.400000000000006</v>
      </c>
      <c r="I45" s="75">
        <v>74.099999999999994</v>
      </c>
      <c r="J45" s="338">
        <v>83.4</v>
      </c>
      <c r="K45" s="134"/>
      <c r="L45" s="332">
        <v>76.599999999999994</v>
      </c>
      <c r="M45" s="445">
        <v>71</v>
      </c>
      <c r="N45" s="134"/>
      <c r="O45" s="75">
        <v>120.8</v>
      </c>
      <c r="P45" s="445">
        <v>152.19999999999999</v>
      </c>
      <c r="Q45" s="75">
        <v>147.69999999999999</v>
      </c>
      <c r="R45" s="134"/>
      <c r="S45" s="76">
        <v>237.9</v>
      </c>
      <c r="T45" s="261">
        <v>309.8</v>
      </c>
    </row>
    <row r="46" spans="1:20" ht="15">
      <c r="A46" s="13" t="s">
        <v>4</v>
      </c>
      <c r="B46" s="377">
        <v>-21.5</v>
      </c>
      <c r="C46" s="445">
        <v>-19.2</v>
      </c>
      <c r="D46" s="446">
        <v>-18.8</v>
      </c>
      <c r="E46" s="271">
        <v>-19.7</v>
      </c>
      <c r="F46" s="134"/>
      <c r="G46" s="75">
        <v>-31.5</v>
      </c>
      <c r="H46" s="76">
        <v>-30</v>
      </c>
      <c r="I46" s="75">
        <v>-29</v>
      </c>
      <c r="J46" s="338">
        <v>-29.2</v>
      </c>
      <c r="K46" s="134"/>
      <c r="L46" s="332">
        <v>-27.1</v>
      </c>
      <c r="M46" s="445">
        <v>-25.7</v>
      </c>
      <c r="N46" s="134"/>
      <c r="O46" s="75">
        <v>-40.6</v>
      </c>
      <c r="P46" s="445">
        <v>-61.6</v>
      </c>
      <c r="Q46" s="75">
        <v>-52.8</v>
      </c>
      <c r="R46" s="134"/>
      <c r="S46" s="76">
        <v>-79.099999999999994</v>
      </c>
      <c r="T46" s="261">
        <v>-120</v>
      </c>
    </row>
    <row r="47" spans="1:20" ht="15">
      <c r="A47" s="10" t="s">
        <v>5</v>
      </c>
      <c r="B47" s="378">
        <v>-3.4</v>
      </c>
      <c r="C47" s="431">
        <v>-0.6</v>
      </c>
      <c r="D47" s="432">
        <v>-0.8</v>
      </c>
      <c r="E47" s="270">
        <v>-1.1000000000000001</v>
      </c>
      <c r="F47" s="133"/>
      <c r="G47" s="18">
        <v>-6.1</v>
      </c>
      <c r="H47" s="19">
        <v>-1</v>
      </c>
      <c r="I47" s="18">
        <v>-0.8</v>
      </c>
      <c r="J47" s="287">
        <v>-1</v>
      </c>
      <c r="K47" s="133"/>
      <c r="L47" s="331">
        <v>-7.1</v>
      </c>
      <c r="M47" s="431">
        <v>-1.4</v>
      </c>
      <c r="N47" s="133"/>
      <c r="O47" s="18">
        <v>-4</v>
      </c>
      <c r="P47" s="431">
        <v>-7.1</v>
      </c>
      <c r="Q47" s="18">
        <v>-8.5</v>
      </c>
      <c r="R47" s="133"/>
      <c r="S47" s="19">
        <v>-6</v>
      </c>
      <c r="T47" s="260">
        <v>-8.9</v>
      </c>
    </row>
    <row r="48" spans="1:20" ht="15">
      <c r="A48" s="10" t="s">
        <v>10</v>
      </c>
      <c r="B48" s="378">
        <v>-1.3</v>
      </c>
      <c r="C48" s="431">
        <v>-8.1</v>
      </c>
      <c r="D48" s="432">
        <v>1.8</v>
      </c>
      <c r="E48" s="270">
        <v>-15.6</v>
      </c>
      <c r="F48" s="133"/>
      <c r="G48" s="18">
        <v>0.3</v>
      </c>
      <c r="H48" s="19">
        <v>8.6999999999999993</v>
      </c>
      <c r="I48" s="18">
        <v>1.7</v>
      </c>
      <c r="J48" s="287">
        <v>7.1</v>
      </c>
      <c r="K48" s="133"/>
      <c r="L48" s="331">
        <v>4.5999999999999996</v>
      </c>
      <c r="M48" s="431">
        <v>3.8</v>
      </c>
      <c r="N48" s="133"/>
      <c r="O48" s="18">
        <v>-9.4</v>
      </c>
      <c r="P48" s="431">
        <v>9</v>
      </c>
      <c r="Q48" s="18">
        <v>8.4</v>
      </c>
      <c r="R48" s="133"/>
      <c r="S48" s="19">
        <v>-23.2</v>
      </c>
      <c r="T48" s="260">
        <v>17.8</v>
      </c>
    </row>
    <row r="49" spans="1:20" ht="15">
      <c r="A49" s="13" t="s">
        <v>6</v>
      </c>
      <c r="B49" s="377">
        <v>39.9</v>
      </c>
      <c r="C49" s="445">
        <v>26.7</v>
      </c>
      <c r="D49" s="446">
        <v>46.3</v>
      </c>
      <c r="E49" s="271">
        <v>16.7</v>
      </c>
      <c r="F49" s="134"/>
      <c r="G49" s="75">
        <v>40.5</v>
      </c>
      <c r="H49" s="76">
        <v>52.2</v>
      </c>
      <c r="I49" s="75">
        <v>46</v>
      </c>
      <c r="J49" s="338">
        <v>60.2</v>
      </c>
      <c r="K49" s="134"/>
      <c r="L49" s="332">
        <v>47</v>
      </c>
      <c r="M49" s="445">
        <v>47.7</v>
      </c>
      <c r="N49" s="134"/>
      <c r="O49" s="75">
        <v>66.7</v>
      </c>
      <c r="P49" s="445">
        <v>92.5</v>
      </c>
      <c r="Q49" s="75">
        <v>94.8</v>
      </c>
      <c r="R49" s="134"/>
      <c r="S49" s="76">
        <v>129.6</v>
      </c>
      <c r="T49" s="261">
        <v>198.7</v>
      </c>
    </row>
    <row r="50" spans="1:20" ht="15">
      <c r="A50" s="10" t="s">
        <v>7</v>
      </c>
      <c r="B50" s="378">
        <v>-10</v>
      </c>
      <c r="C50" s="431">
        <v>-6.7</v>
      </c>
      <c r="D50" s="432">
        <v>-11.6</v>
      </c>
      <c r="E50" s="270">
        <v>-4.2</v>
      </c>
      <c r="F50" s="133"/>
      <c r="G50" s="18">
        <v>-10.1</v>
      </c>
      <c r="H50" s="19">
        <v>-13</v>
      </c>
      <c r="I50" s="18">
        <v>-11.5</v>
      </c>
      <c r="J50" s="287">
        <v>-15.1</v>
      </c>
      <c r="K50" s="133"/>
      <c r="L50" s="331">
        <v>-11.8</v>
      </c>
      <c r="M50" s="431">
        <v>-11.9</v>
      </c>
      <c r="N50" s="133"/>
      <c r="O50" s="18">
        <v>-16.7</v>
      </c>
      <c r="P50" s="431">
        <v>-23.1</v>
      </c>
      <c r="Q50" s="18">
        <v>-23.7</v>
      </c>
      <c r="R50" s="133"/>
      <c r="S50" s="19">
        <v>-32.5</v>
      </c>
      <c r="T50" s="260">
        <v>-49.7</v>
      </c>
    </row>
    <row r="51" spans="1:20" ht="15">
      <c r="A51" s="13" t="s">
        <v>8</v>
      </c>
      <c r="B51" s="377">
        <v>29.9</v>
      </c>
      <c r="C51" s="445">
        <v>20</v>
      </c>
      <c r="D51" s="446">
        <v>34.700000000000003</v>
      </c>
      <c r="E51" s="271">
        <v>12.5</v>
      </c>
      <c r="F51" s="134"/>
      <c r="G51" s="75">
        <v>30.400000000000002</v>
      </c>
      <c r="H51" s="76">
        <v>39.200000000000003</v>
      </c>
      <c r="I51" s="75">
        <v>34.5</v>
      </c>
      <c r="J51" s="338">
        <v>45.1</v>
      </c>
      <c r="K51" s="134"/>
      <c r="L51" s="332">
        <v>35.299999999999997</v>
      </c>
      <c r="M51" s="445">
        <v>35.799999999999997</v>
      </c>
      <c r="N51" s="134"/>
      <c r="O51" s="75">
        <v>50</v>
      </c>
      <c r="P51" s="445">
        <v>69.400000000000006</v>
      </c>
      <c r="Q51" s="75">
        <v>71.099999999999994</v>
      </c>
      <c r="R51" s="134"/>
      <c r="S51" s="76">
        <v>97.100000000000009</v>
      </c>
      <c r="T51" s="261">
        <v>149</v>
      </c>
    </row>
    <row r="52" spans="1:20" ht="15.75" thickBot="1">
      <c r="A52" s="4"/>
      <c r="B52" s="373"/>
      <c r="C52" s="326"/>
      <c r="D52" s="326"/>
      <c r="E52" s="327"/>
      <c r="F52" s="150"/>
      <c r="G52" s="115"/>
      <c r="H52" s="115"/>
      <c r="I52" s="115"/>
      <c r="J52" s="309"/>
      <c r="K52" s="150"/>
      <c r="L52" s="336"/>
      <c r="N52" s="150"/>
      <c r="O52" s="115"/>
      <c r="Q52" s="115"/>
      <c r="R52" s="150"/>
      <c r="T52" s="309"/>
    </row>
    <row r="53" spans="1:20" ht="15.75" thickTop="1">
      <c r="A53" s="7" t="s">
        <v>71</v>
      </c>
      <c r="B53" s="527" t="s">
        <v>78</v>
      </c>
      <c r="C53" s="514"/>
      <c r="D53" s="514"/>
      <c r="E53" s="515"/>
      <c r="F53" s="131"/>
      <c r="G53" s="519" t="s">
        <v>79</v>
      </c>
      <c r="H53" s="520"/>
      <c r="I53" s="520"/>
      <c r="J53" s="521"/>
      <c r="K53" s="131"/>
      <c r="L53" s="519" t="s">
        <v>160</v>
      </c>
      <c r="M53" s="520"/>
      <c r="N53" s="131"/>
      <c r="O53" s="127" t="s">
        <v>78</v>
      </c>
      <c r="P53" s="127" t="s">
        <v>79</v>
      </c>
      <c r="Q53" s="362" t="s">
        <v>160</v>
      </c>
      <c r="R53" s="131"/>
      <c r="S53" s="127" t="s">
        <v>78</v>
      </c>
      <c r="T53" s="362" t="s">
        <v>78</v>
      </c>
    </row>
    <row r="54" spans="1:20" ht="15">
      <c r="A54" s="4"/>
      <c r="B54" s="315" t="s">
        <v>74</v>
      </c>
      <c r="C54" s="433" t="s">
        <v>75</v>
      </c>
      <c r="D54" s="434" t="s">
        <v>76</v>
      </c>
      <c r="E54" s="269" t="s">
        <v>77</v>
      </c>
      <c r="F54" s="132"/>
      <c r="G54" s="39" t="s">
        <v>74</v>
      </c>
      <c r="H54" s="40" t="s">
        <v>75</v>
      </c>
      <c r="I54" s="40" t="s">
        <v>76</v>
      </c>
      <c r="J54" s="44" t="s">
        <v>77</v>
      </c>
      <c r="K54" s="132"/>
      <c r="L54" s="39" t="s">
        <v>74</v>
      </c>
      <c r="M54" s="433" t="s">
        <v>75</v>
      </c>
      <c r="N54" s="132"/>
      <c r="O54" s="435" t="s">
        <v>202</v>
      </c>
      <c r="P54" s="435" t="s">
        <v>202</v>
      </c>
      <c r="Q54" s="361" t="s">
        <v>202</v>
      </c>
      <c r="R54" s="132"/>
      <c r="S54" s="43" t="s">
        <v>120</v>
      </c>
      <c r="T54" s="361" t="s">
        <v>120</v>
      </c>
    </row>
    <row r="55" spans="1:20" ht="15">
      <c r="A55" s="10" t="s">
        <v>162</v>
      </c>
      <c r="B55" s="375">
        <v>0.13179063360881543</v>
      </c>
      <c r="C55" s="447">
        <v>8.3725798011512295E-2</v>
      </c>
      <c r="D55" s="448">
        <v>0.13627884143348062</v>
      </c>
      <c r="E55" s="275">
        <v>4.7080979284369114E-2</v>
      </c>
      <c r="F55" s="138"/>
      <c r="G55" s="98">
        <v>0.11019483461712733</v>
      </c>
      <c r="H55" s="99">
        <v>0.13754385964912283</v>
      </c>
      <c r="I55" s="98">
        <v>0.11917098445595854</v>
      </c>
      <c r="J55" s="328">
        <v>0.15153296934061319</v>
      </c>
      <c r="K55" s="138"/>
      <c r="L55" s="334">
        <v>0.11840670859538784</v>
      </c>
      <c r="M55" s="447">
        <v>0.12802860974519445</v>
      </c>
      <c r="N55" s="138"/>
      <c r="O55" s="98">
        <v>0.10649627263045794</v>
      </c>
      <c r="P55" s="447">
        <v>0.12498874380909501</v>
      </c>
      <c r="Q55" s="98">
        <v>0.12495606326889279</v>
      </c>
      <c r="R55" s="138"/>
      <c r="S55" s="99">
        <v>9.8829516539440207E-2</v>
      </c>
      <c r="T55" s="265">
        <v>0.13035870516185477</v>
      </c>
    </row>
    <row r="56" spans="1:20" ht="15">
      <c r="A56" s="10" t="s">
        <v>20</v>
      </c>
      <c r="B56" s="374">
        <v>1.6370265644765236E-2</v>
      </c>
      <c r="C56" s="449">
        <v>1.3075383589059374E-2</v>
      </c>
      <c r="D56" s="450">
        <v>1.7131812910707384E-2</v>
      </c>
      <c r="E56" s="325">
        <v>1.5697933700014866E-2</v>
      </c>
      <c r="F56" s="149"/>
      <c r="G56" s="105">
        <v>1.7323679270581923E-2</v>
      </c>
      <c r="H56" s="106">
        <v>1.6239374362461749E-2</v>
      </c>
      <c r="I56" s="105">
        <v>1.7870695210138184E-2</v>
      </c>
      <c r="J56" s="329">
        <v>1.7523861841653506E-2</v>
      </c>
      <c r="K56" s="149"/>
      <c r="L56" s="335">
        <v>1.8293631158549515E-2</v>
      </c>
      <c r="M56" s="449">
        <v>1.6919679823350815E-2</v>
      </c>
      <c r="N56" s="149"/>
      <c r="O56" s="105">
        <v>1.4734496843668772E-2</v>
      </c>
      <c r="P56" s="449">
        <v>1.6771884811451334E-2</v>
      </c>
      <c r="Q56" s="105">
        <v>1.7598379831698034E-2</v>
      </c>
      <c r="R56" s="149"/>
      <c r="S56" s="106">
        <v>1.5551679513869354E-2</v>
      </c>
      <c r="T56" s="358">
        <v>1.7224123402864954E-2</v>
      </c>
    </row>
    <row r="57" spans="1:20" ht="15">
      <c r="A57" s="10" t="s">
        <v>21</v>
      </c>
      <c r="B57" s="375">
        <v>0.32526475037821484</v>
      </c>
      <c r="C57" s="447">
        <v>0.35164835164835162</v>
      </c>
      <c r="D57" s="448">
        <v>0.29375000000000001</v>
      </c>
      <c r="E57" s="275">
        <v>0.37030075187969924</v>
      </c>
      <c r="F57" s="138"/>
      <c r="G57" s="98">
        <v>0.40436456996148912</v>
      </c>
      <c r="H57" s="99">
        <v>0.40322580645161288</v>
      </c>
      <c r="I57" s="98">
        <v>0.39136302294197034</v>
      </c>
      <c r="J57" s="328">
        <v>0.3501199040767386</v>
      </c>
      <c r="K57" s="138"/>
      <c r="L57" s="334">
        <v>0.35378590078328986</v>
      </c>
      <c r="M57" s="447">
        <v>0.36197183098591551</v>
      </c>
      <c r="N57" s="138"/>
      <c r="O57" s="98">
        <v>0.33609271523178808</v>
      </c>
      <c r="P57" s="447">
        <v>0.40473061760841</v>
      </c>
      <c r="Q57" s="98">
        <v>0.35748138117806366</v>
      </c>
      <c r="R57" s="138"/>
      <c r="S57" s="99">
        <v>0.33249264396805378</v>
      </c>
      <c r="T57" s="265">
        <v>0.38734667527437056</v>
      </c>
    </row>
    <row r="58" spans="1:20" ht="15">
      <c r="A58" s="10" t="s">
        <v>22</v>
      </c>
      <c r="B58" s="374">
        <v>3.8693355160354193E-4</v>
      </c>
      <c r="C58" s="449">
        <v>2.401601067378252E-3</v>
      </c>
      <c r="D58" s="450">
        <v>-5.5662930034789337E-4</v>
      </c>
      <c r="E58" s="325">
        <v>4.6380258659134829E-3</v>
      </c>
      <c r="F58" s="149"/>
      <c r="G58" s="105">
        <v>-8.0450522928399032E-5</v>
      </c>
      <c r="H58" s="106">
        <v>-2.3665419925195511E-3</v>
      </c>
      <c r="I58" s="105">
        <v>-4.8686188873773895E-4</v>
      </c>
      <c r="J58" s="329">
        <v>-1.9501476344159856E-3</v>
      </c>
      <c r="K58" s="149"/>
      <c r="L58" s="335">
        <v>-1.3006291086449422E-3</v>
      </c>
      <c r="M58" s="449">
        <v>-1.0488545404361027E-3</v>
      </c>
      <c r="N58" s="149"/>
      <c r="O58" s="105">
        <v>1.3962124025250651E-3</v>
      </c>
      <c r="P58" s="449">
        <v>-1.2153539718442997E-3</v>
      </c>
      <c r="Q58" s="105">
        <v>-1.1732253221132024E-3</v>
      </c>
      <c r="R58" s="149"/>
      <c r="S58" s="106">
        <v>1.7404677507080028E-3</v>
      </c>
      <c r="T58" s="358">
        <v>-1.2243985486062149E-3</v>
      </c>
    </row>
    <row r="59" spans="1:20" ht="15">
      <c r="A59" s="10" t="s">
        <v>25</v>
      </c>
      <c r="B59" s="375">
        <v>7.3666092943201374E-3</v>
      </c>
      <c r="C59" s="447">
        <v>9.5559706854433102E-3</v>
      </c>
      <c r="D59" s="448">
        <v>9.7059249601622478E-3</v>
      </c>
      <c r="E59" s="275">
        <v>1.3879547538978906E-2</v>
      </c>
      <c r="F59" s="149"/>
      <c r="G59" s="98">
        <v>1.3050075872534143E-2</v>
      </c>
      <c r="H59" s="99">
        <v>1.1813238327395462E-2</v>
      </c>
      <c r="I59" s="98">
        <v>1.0025690832758945E-2</v>
      </c>
      <c r="J59" s="328">
        <v>1.1527377521613832E-2</v>
      </c>
      <c r="K59" s="149"/>
      <c r="L59" s="334">
        <v>1.2633063998973964E-2</v>
      </c>
      <c r="M59" s="447">
        <v>1.2203693054756885E-2</v>
      </c>
      <c r="N59" s="149"/>
      <c r="R59" s="423"/>
    </row>
    <row r="60" spans="1:20" ht="15.75" thickBot="1">
      <c r="A60" s="4"/>
      <c r="B60" s="373"/>
      <c r="C60" s="326"/>
      <c r="D60" s="326"/>
      <c r="E60" s="327"/>
      <c r="F60" s="150"/>
      <c r="G60" s="115"/>
      <c r="H60" s="115"/>
      <c r="I60" s="115"/>
      <c r="J60" s="309"/>
      <c r="K60" s="150"/>
      <c r="L60" s="336"/>
      <c r="N60" s="150"/>
      <c r="R60" s="423"/>
      <c r="S60" s="423"/>
    </row>
    <row r="61" spans="1:20" ht="15.75" thickTop="1">
      <c r="A61" s="7" t="s">
        <v>72</v>
      </c>
      <c r="B61" s="527" t="s">
        <v>78</v>
      </c>
      <c r="C61" s="514"/>
      <c r="D61" s="514"/>
      <c r="E61" s="515"/>
      <c r="F61" s="131"/>
      <c r="G61" s="519" t="s">
        <v>79</v>
      </c>
      <c r="H61" s="520"/>
      <c r="I61" s="520"/>
      <c r="J61" s="521"/>
      <c r="K61" s="131"/>
      <c r="L61" s="519" t="s">
        <v>160</v>
      </c>
      <c r="M61" s="520"/>
      <c r="N61" s="131"/>
      <c r="R61" s="423"/>
      <c r="S61" s="423"/>
    </row>
    <row r="62" spans="1:20" ht="15">
      <c r="A62" s="4"/>
      <c r="B62" s="315" t="s">
        <v>80</v>
      </c>
      <c r="C62" s="433" t="s">
        <v>81</v>
      </c>
      <c r="D62" s="435" t="s">
        <v>82</v>
      </c>
      <c r="E62" s="436" t="s">
        <v>83</v>
      </c>
      <c r="F62" s="132"/>
      <c r="G62" s="39" t="s">
        <v>80</v>
      </c>
      <c r="H62" s="40" t="s">
        <v>81</v>
      </c>
      <c r="I62" s="40" t="s">
        <v>82</v>
      </c>
      <c r="J62" s="44" t="s">
        <v>83</v>
      </c>
      <c r="K62" s="132"/>
      <c r="L62" s="39" t="s">
        <v>80</v>
      </c>
      <c r="M62" s="433" t="s">
        <v>81</v>
      </c>
      <c r="N62" s="132"/>
      <c r="R62" s="423"/>
      <c r="S62" s="423"/>
    </row>
    <row r="63" spans="1:20" ht="15">
      <c r="A63" s="10" t="s">
        <v>73</v>
      </c>
      <c r="B63" s="318">
        <v>13436</v>
      </c>
      <c r="C63" s="443">
        <v>13301</v>
      </c>
      <c r="D63" s="438">
        <v>13020</v>
      </c>
      <c r="E63" s="312">
        <v>14705</v>
      </c>
      <c r="F63" s="140"/>
      <c r="G63" s="63">
        <v>14901</v>
      </c>
      <c r="H63" s="64">
        <v>14633</v>
      </c>
      <c r="I63" s="63">
        <v>14081</v>
      </c>
      <c r="J63" s="330">
        <v>14167</v>
      </c>
      <c r="K63" s="140"/>
      <c r="L63" s="337">
        <v>13925</v>
      </c>
      <c r="M63" s="443">
        <v>14196</v>
      </c>
      <c r="N63" s="451"/>
      <c r="R63" s="423"/>
      <c r="S63" s="423"/>
    </row>
    <row r="64" spans="1:20" ht="15">
      <c r="A64" s="10" t="s">
        <v>19</v>
      </c>
      <c r="B64" s="318">
        <v>7063</v>
      </c>
      <c r="C64" s="443">
        <v>6905</v>
      </c>
      <c r="D64" s="438">
        <v>7246</v>
      </c>
      <c r="E64" s="312">
        <v>9229</v>
      </c>
      <c r="F64" s="140"/>
      <c r="G64" s="63">
        <v>9348</v>
      </c>
      <c r="H64" s="64">
        <v>9030</v>
      </c>
      <c r="I64" s="63">
        <v>8905</v>
      </c>
      <c r="J64" s="330">
        <v>9429</v>
      </c>
      <c r="K64" s="140"/>
      <c r="L64" s="337">
        <v>8901</v>
      </c>
      <c r="M64" s="443">
        <v>8523</v>
      </c>
      <c r="N64" s="451"/>
      <c r="R64" s="423"/>
      <c r="S64" s="423"/>
    </row>
    <row r="65" spans="1:20" ht="15">
      <c r="A65" s="10" t="s">
        <v>140</v>
      </c>
      <c r="B65" s="318">
        <v>3743.5485312899991</v>
      </c>
      <c r="C65" s="443">
        <v>3574.4875593699985</v>
      </c>
      <c r="D65" s="438">
        <v>3151.8437587700005</v>
      </c>
      <c r="E65" s="312">
        <v>7327.6081489200005</v>
      </c>
      <c r="F65" s="140"/>
      <c r="G65" s="63">
        <v>6978.5048599999955</v>
      </c>
      <c r="H65" s="64">
        <v>5623.5418834900011</v>
      </c>
      <c r="I65" s="63">
        <v>6943.0534038699998</v>
      </c>
      <c r="J65" s="330">
        <v>5683.116395109997</v>
      </c>
      <c r="K65" s="140"/>
      <c r="L65" s="337">
        <v>6381.4795112299998</v>
      </c>
      <c r="M65" s="443">
        <v>5458.8016656000009</v>
      </c>
      <c r="N65" s="451"/>
      <c r="R65" s="423"/>
      <c r="S65" s="423"/>
    </row>
    <row r="66" spans="1:20" s="423" customFormat="1" ht="15">
      <c r="A66" s="473" t="s">
        <v>212</v>
      </c>
      <c r="B66" s="318">
        <v>2850.3943581900003</v>
      </c>
      <c r="C66" s="443">
        <v>2613.7232880299998</v>
      </c>
      <c r="D66" s="438">
        <v>2508.2408228599998</v>
      </c>
      <c r="E66" s="312">
        <v>3097.3059944299998</v>
      </c>
      <c r="F66" s="451"/>
      <c r="G66" s="442">
        <f>3161.88909641+1</f>
        <v>3162.8890964100001</v>
      </c>
      <c r="H66" s="443">
        <v>3031.1664047999998</v>
      </c>
      <c r="I66" s="442">
        <f>3025.36068306+1</f>
        <v>3026.3606830600002</v>
      </c>
      <c r="J66" s="330">
        <v>3067.7377016800001</v>
      </c>
      <c r="K66" s="451"/>
      <c r="L66" s="337">
        <f>3031.96996973+1</f>
        <v>3032.9699697299998</v>
      </c>
      <c r="M66" s="443">
        <v>1246.7694267699999</v>
      </c>
      <c r="N66" s="451"/>
    </row>
    <row r="67" spans="1:20" ht="15">
      <c r="A67" s="10" t="s">
        <v>141</v>
      </c>
      <c r="B67" s="318">
        <v>696</v>
      </c>
      <c r="C67" s="443">
        <v>697</v>
      </c>
      <c r="D67" s="438">
        <v>699</v>
      </c>
      <c r="E67" s="312">
        <v>701</v>
      </c>
      <c r="F67" s="140"/>
      <c r="G67" s="63">
        <v>682</v>
      </c>
      <c r="H67" s="64">
        <v>683</v>
      </c>
      <c r="I67" s="63">
        <v>685</v>
      </c>
      <c r="J67" s="330">
        <v>687</v>
      </c>
      <c r="K67" s="140"/>
      <c r="L67" s="337">
        <v>668</v>
      </c>
      <c r="M67" s="443">
        <v>669</v>
      </c>
      <c r="N67" s="451"/>
      <c r="R67" s="423"/>
      <c r="S67" s="423"/>
    </row>
    <row r="68" spans="1:20" s="405" customFormat="1" ht="15">
      <c r="A68" s="412" t="s">
        <v>192</v>
      </c>
      <c r="B68" s="318">
        <v>107</v>
      </c>
      <c r="C68" s="443">
        <v>133</v>
      </c>
      <c r="D68" s="438">
        <v>134</v>
      </c>
      <c r="E68" s="444">
        <v>227</v>
      </c>
      <c r="F68" s="415"/>
      <c r="G68" s="413">
        <v>215</v>
      </c>
      <c r="H68" s="414">
        <v>189</v>
      </c>
      <c r="I68" s="413">
        <v>160</v>
      </c>
      <c r="J68" s="416">
        <v>188</v>
      </c>
      <c r="K68" s="415"/>
      <c r="L68" s="413">
        <v>197</v>
      </c>
      <c r="M68" s="443">
        <v>191</v>
      </c>
      <c r="N68" s="451"/>
      <c r="O68" s="423"/>
      <c r="P68" s="423"/>
      <c r="Q68" s="423"/>
      <c r="R68" s="423"/>
      <c r="S68" s="423"/>
    </row>
    <row r="69" spans="1:20" s="405" customFormat="1" ht="15">
      <c r="A69" s="412" t="s">
        <v>193</v>
      </c>
      <c r="B69" s="318">
        <v>1086</v>
      </c>
      <c r="C69" s="443">
        <v>1006</v>
      </c>
      <c r="D69" s="438">
        <v>798</v>
      </c>
      <c r="E69" s="444">
        <v>1558</v>
      </c>
      <c r="F69" s="415"/>
      <c r="G69" s="413">
        <v>1513</v>
      </c>
      <c r="H69" s="414">
        <v>1295</v>
      </c>
      <c r="I69" s="413">
        <v>1778</v>
      </c>
      <c r="J69" s="416">
        <v>2072</v>
      </c>
      <c r="K69" s="415"/>
      <c r="L69" s="413">
        <v>1816</v>
      </c>
      <c r="M69" s="443">
        <v>1568</v>
      </c>
      <c r="N69" s="451"/>
      <c r="O69" s="423"/>
      <c r="P69" s="423"/>
      <c r="Q69" s="423"/>
      <c r="R69" s="423"/>
      <c r="S69" s="423"/>
    </row>
    <row r="71" spans="1:20" ht="17.25" customHeight="1">
      <c r="A71" s="81" t="s">
        <v>150</v>
      </c>
      <c r="B71" s="81"/>
      <c r="C71" s="81"/>
      <c r="D71" s="81"/>
      <c r="E71" s="81"/>
      <c r="F71" s="81"/>
      <c r="G71" s="81"/>
      <c r="H71" s="81"/>
      <c r="I71" s="81"/>
      <c r="J71" s="81"/>
      <c r="K71" s="81"/>
      <c r="L71" s="81"/>
      <c r="M71" s="81"/>
      <c r="N71" s="81"/>
      <c r="O71" s="81"/>
      <c r="P71" s="81"/>
      <c r="Q71" s="81"/>
      <c r="R71" s="81"/>
      <c r="S71" s="81"/>
      <c r="T71" s="81"/>
    </row>
    <row r="72" spans="1:20" s="102" customFormat="1" ht="6" customHeight="1" thickBot="1">
      <c r="A72" s="101"/>
      <c r="B72" s="101"/>
      <c r="C72" s="101"/>
      <c r="D72" s="101"/>
      <c r="E72" s="101"/>
      <c r="F72" s="148"/>
      <c r="G72" s="101"/>
      <c r="H72" s="101"/>
      <c r="I72" s="101"/>
      <c r="J72" s="101"/>
      <c r="K72" s="148"/>
      <c r="L72" s="101"/>
      <c r="M72" s="101"/>
      <c r="N72" s="148"/>
      <c r="O72" s="101"/>
      <c r="P72" s="101"/>
      <c r="Q72" s="101"/>
      <c r="R72" s="148"/>
    </row>
    <row r="73" spans="1:20" ht="15.75" thickTop="1">
      <c r="A73" s="7" t="s">
        <v>70</v>
      </c>
      <c r="B73" s="527" t="s">
        <v>78</v>
      </c>
      <c r="C73" s="514"/>
      <c r="D73" s="514"/>
      <c r="E73" s="528"/>
      <c r="F73" s="131"/>
      <c r="G73" s="519" t="s">
        <v>79</v>
      </c>
      <c r="H73" s="520"/>
      <c r="I73" s="520"/>
      <c r="J73" s="520"/>
      <c r="K73" s="131"/>
      <c r="L73" s="519" t="s">
        <v>160</v>
      </c>
      <c r="M73" s="520"/>
      <c r="N73" s="131"/>
      <c r="O73" s="127" t="s">
        <v>78</v>
      </c>
      <c r="P73" s="127" t="s">
        <v>79</v>
      </c>
      <c r="Q73" s="362" t="s">
        <v>160</v>
      </c>
      <c r="R73" s="131"/>
      <c r="S73" s="127" t="s">
        <v>78</v>
      </c>
      <c r="T73" s="362" t="s">
        <v>79</v>
      </c>
    </row>
    <row r="74" spans="1:20" ht="15">
      <c r="A74" s="3"/>
      <c r="B74" s="315" t="s">
        <v>74</v>
      </c>
      <c r="C74" s="433" t="s">
        <v>75</v>
      </c>
      <c r="D74" s="434" t="s">
        <v>76</v>
      </c>
      <c r="E74" s="452" t="s">
        <v>77</v>
      </c>
      <c r="F74" s="132"/>
      <c r="G74" s="39" t="s">
        <v>74</v>
      </c>
      <c r="H74" s="40" t="s">
        <v>75</v>
      </c>
      <c r="I74" s="40" t="s">
        <v>76</v>
      </c>
      <c r="J74" s="40" t="s">
        <v>77</v>
      </c>
      <c r="K74" s="132"/>
      <c r="L74" s="39" t="s">
        <v>74</v>
      </c>
      <c r="M74" s="433" t="s">
        <v>75</v>
      </c>
      <c r="N74" s="132"/>
      <c r="O74" s="435" t="s">
        <v>202</v>
      </c>
      <c r="P74" s="435" t="s">
        <v>202</v>
      </c>
      <c r="Q74" s="361" t="s">
        <v>202</v>
      </c>
      <c r="R74" s="132"/>
      <c r="S74" s="43" t="s">
        <v>120</v>
      </c>
      <c r="T74" s="361" t="s">
        <v>120</v>
      </c>
    </row>
    <row r="75" spans="1:20" ht="15">
      <c r="A75" s="10" t="s">
        <v>0</v>
      </c>
      <c r="B75" s="378">
        <v>12.6</v>
      </c>
      <c r="C75" s="431">
        <v>12.3</v>
      </c>
      <c r="D75" s="432">
        <v>12.4</v>
      </c>
      <c r="E75" s="339">
        <v>12.1</v>
      </c>
      <c r="F75" s="133"/>
      <c r="G75" s="18">
        <v>11.6</v>
      </c>
      <c r="H75" s="19">
        <v>12.3</v>
      </c>
      <c r="I75" s="18">
        <v>11.6</v>
      </c>
      <c r="J75" s="162">
        <v>12.7</v>
      </c>
      <c r="K75" s="133"/>
      <c r="L75" s="331">
        <v>11.8</v>
      </c>
      <c r="M75" s="431">
        <v>11.9</v>
      </c>
      <c r="N75" s="133"/>
      <c r="O75" s="18">
        <v>24.9</v>
      </c>
      <c r="P75" s="431">
        <v>23.9</v>
      </c>
      <c r="Q75" s="18">
        <v>23.6</v>
      </c>
      <c r="R75" s="133"/>
      <c r="S75" s="19">
        <v>49.4</v>
      </c>
      <c r="T75" s="260">
        <v>48.1</v>
      </c>
    </row>
    <row r="76" spans="1:20" ht="15">
      <c r="A76" s="10" t="s">
        <v>1</v>
      </c>
      <c r="B76" s="378">
        <v>0</v>
      </c>
      <c r="C76" s="431">
        <v>0</v>
      </c>
      <c r="D76" s="432">
        <v>0</v>
      </c>
      <c r="E76" s="339">
        <v>0</v>
      </c>
      <c r="F76" s="133"/>
      <c r="G76" s="18">
        <v>0</v>
      </c>
      <c r="H76" s="19">
        <v>0</v>
      </c>
      <c r="I76" s="18">
        <v>0.4</v>
      </c>
      <c r="J76" s="162">
        <v>0.2</v>
      </c>
      <c r="K76" s="133"/>
      <c r="L76" s="331">
        <v>0.1</v>
      </c>
      <c r="M76" s="431">
        <v>0</v>
      </c>
      <c r="N76" s="133"/>
      <c r="O76" s="18">
        <v>0</v>
      </c>
      <c r="P76" s="431">
        <v>0</v>
      </c>
      <c r="Q76" s="18">
        <v>0.1</v>
      </c>
      <c r="R76" s="133"/>
      <c r="S76" s="19">
        <v>0</v>
      </c>
      <c r="T76" s="260">
        <v>0.6</v>
      </c>
    </row>
    <row r="77" spans="1:20" ht="15">
      <c r="A77" s="13" t="s">
        <v>2</v>
      </c>
      <c r="B77" s="377">
        <v>12.6</v>
      </c>
      <c r="C77" s="445">
        <v>12.3</v>
      </c>
      <c r="D77" s="446">
        <v>12.4</v>
      </c>
      <c r="E77" s="340">
        <v>12.1</v>
      </c>
      <c r="F77" s="134"/>
      <c r="G77" s="75">
        <v>11.6</v>
      </c>
      <c r="H77" s="76">
        <v>12.3</v>
      </c>
      <c r="I77" s="75">
        <v>12</v>
      </c>
      <c r="J77" s="182">
        <v>12.9</v>
      </c>
      <c r="K77" s="134"/>
      <c r="L77" s="332">
        <v>11.8</v>
      </c>
      <c r="M77" s="445">
        <v>11.9</v>
      </c>
      <c r="N77" s="134"/>
      <c r="O77" s="75">
        <v>24.9</v>
      </c>
      <c r="P77" s="445">
        <v>23.9</v>
      </c>
      <c r="Q77" s="75">
        <v>23.7</v>
      </c>
      <c r="R77" s="134"/>
      <c r="S77" s="76">
        <v>49.4</v>
      </c>
      <c r="T77" s="261">
        <v>48.7</v>
      </c>
    </row>
    <row r="78" spans="1:20" ht="21">
      <c r="A78" s="14" t="s">
        <v>9</v>
      </c>
      <c r="B78" s="378">
        <v>5.0999999999999996</v>
      </c>
      <c r="C78" s="431">
        <v>4.8</v>
      </c>
      <c r="D78" s="432">
        <v>14</v>
      </c>
      <c r="E78" s="339">
        <v>-2.2000000000000002</v>
      </c>
      <c r="F78" s="133"/>
      <c r="G78" s="18">
        <v>21.3</v>
      </c>
      <c r="H78" s="19">
        <v>6.7</v>
      </c>
      <c r="I78" s="18">
        <v>-1</v>
      </c>
      <c r="J78" s="162">
        <v>0.5</v>
      </c>
      <c r="K78" s="133"/>
      <c r="L78" s="331">
        <v>7.9</v>
      </c>
      <c r="M78" s="431">
        <v>34.200000000000003</v>
      </c>
      <c r="N78" s="133"/>
      <c r="O78" s="18">
        <v>9.8000000000000007</v>
      </c>
      <c r="P78" s="431">
        <v>28.1</v>
      </c>
      <c r="Q78" s="18">
        <v>42</v>
      </c>
      <c r="R78" s="133"/>
      <c r="S78" s="19">
        <v>21.6</v>
      </c>
      <c r="T78" s="260">
        <v>27.6</v>
      </c>
    </row>
    <row r="79" spans="1:20" ht="15">
      <c r="A79" s="13" t="s">
        <v>3</v>
      </c>
      <c r="B79" s="377">
        <v>17.700000000000003</v>
      </c>
      <c r="C79" s="445">
        <v>17.100000000000001</v>
      </c>
      <c r="D79" s="446">
        <v>26.4</v>
      </c>
      <c r="E79" s="340">
        <v>9.9</v>
      </c>
      <c r="F79" s="134"/>
      <c r="G79" s="75">
        <v>32.9</v>
      </c>
      <c r="H79" s="76">
        <v>19</v>
      </c>
      <c r="I79" s="75">
        <v>11</v>
      </c>
      <c r="J79" s="182">
        <v>13.4</v>
      </c>
      <c r="K79" s="134"/>
      <c r="L79" s="332">
        <v>19.7</v>
      </c>
      <c r="M79" s="445">
        <v>46</v>
      </c>
      <c r="N79" s="134"/>
      <c r="O79" s="75">
        <v>34.700000000000003</v>
      </c>
      <c r="P79" s="445">
        <v>52</v>
      </c>
      <c r="Q79" s="75">
        <v>65.7</v>
      </c>
      <c r="R79" s="134"/>
      <c r="S79" s="76">
        <v>71</v>
      </c>
      <c r="T79" s="261">
        <v>76.3</v>
      </c>
    </row>
    <row r="80" spans="1:20" ht="15">
      <c r="A80" s="13" t="s">
        <v>4</v>
      </c>
      <c r="B80" s="377">
        <v>-4.8</v>
      </c>
      <c r="C80" s="445">
        <v>-4.8</v>
      </c>
      <c r="D80" s="446">
        <v>-5.3</v>
      </c>
      <c r="E80" s="340">
        <v>-6.7</v>
      </c>
      <c r="F80" s="134"/>
      <c r="G80" s="75">
        <v>-7.5</v>
      </c>
      <c r="H80" s="76">
        <v>-6.9</v>
      </c>
      <c r="I80" s="75">
        <v>-7.6</v>
      </c>
      <c r="J80" s="182">
        <v>-9.4</v>
      </c>
      <c r="K80" s="134"/>
      <c r="L80" s="332">
        <v>-9.4</v>
      </c>
      <c r="M80" s="445">
        <v>-7.8</v>
      </c>
      <c r="N80" s="134"/>
      <c r="O80" s="75">
        <v>-9.6</v>
      </c>
      <c r="P80" s="445">
        <v>-14.5</v>
      </c>
      <c r="Q80" s="75">
        <v>-17.2</v>
      </c>
      <c r="R80" s="134"/>
      <c r="S80" s="76">
        <v>-21.6</v>
      </c>
      <c r="T80" s="261">
        <v>-31.5</v>
      </c>
    </row>
    <row r="81" spans="1:20" ht="15">
      <c r="A81" s="10" t="s">
        <v>5</v>
      </c>
      <c r="B81" s="378">
        <v>-2.1</v>
      </c>
      <c r="C81" s="431">
        <v>-0.3</v>
      </c>
      <c r="D81" s="432">
        <v>-0.5</v>
      </c>
      <c r="E81" s="339">
        <v>-0.7</v>
      </c>
      <c r="F81" s="133"/>
      <c r="G81" s="18">
        <v>-3.4</v>
      </c>
      <c r="H81" s="19">
        <v>-0.6</v>
      </c>
      <c r="I81" s="18">
        <v>-0.5</v>
      </c>
      <c r="J81" s="162">
        <v>-0.6</v>
      </c>
      <c r="K81" s="133"/>
      <c r="L81" s="331">
        <v>-3.9</v>
      </c>
      <c r="M81" s="431">
        <v>-0.7</v>
      </c>
      <c r="N81" s="133"/>
      <c r="O81" s="18">
        <v>-2.4</v>
      </c>
      <c r="P81" s="431">
        <v>-4</v>
      </c>
      <c r="Q81" s="18">
        <v>-4.5999999999999996</v>
      </c>
      <c r="R81" s="133"/>
      <c r="S81" s="19">
        <v>-3.6</v>
      </c>
      <c r="T81" s="260">
        <v>-5.2</v>
      </c>
    </row>
    <row r="82" spans="1:20" ht="15">
      <c r="A82" s="10" t="s">
        <v>10</v>
      </c>
      <c r="B82" s="378">
        <v>-0.1</v>
      </c>
      <c r="C82" s="431">
        <v>0</v>
      </c>
      <c r="D82" s="432">
        <v>0</v>
      </c>
      <c r="E82" s="339">
        <v>0</v>
      </c>
      <c r="F82" s="133"/>
      <c r="G82" s="18">
        <v>0.8</v>
      </c>
      <c r="H82" s="19">
        <v>0.5</v>
      </c>
      <c r="I82" s="18">
        <v>-1</v>
      </c>
      <c r="J82" s="162">
        <v>0</v>
      </c>
      <c r="K82" s="133"/>
      <c r="L82" s="331">
        <v>-0.4</v>
      </c>
      <c r="M82" s="431">
        <v>0.7</v>
      </c>
      <c r="N82" s="133"/>
      <c r="O82" s="18">
        <v>0</v>
      </c>
      <c r="P82" s="431">
        <v>1.3</v>
      </c>
      <c r="Q82" s="18">
        <v>0.3</v>
      </c>
      <c r="R82" s="133"/>
      <c r="S82" s="19">
        <v>0</v>
      </c>
      <c r="T82" s="260">
        <v>0.2</v>
      </c>
    </row>
    <row r="83" spans="1:20" ht="15">
      <c r="A83" s="13" t="s">
        <v>6</v>
      </c>
      <c r="B83" s="377">
        <v>10.7</v>
      </c>
      <c r="C83" s="445">
        <v>12</v>
      </c>
      <c r="D83" s="446">
        <v>20.6</v>
      </c>
      <c r="E83" s="340">
        <v>2.5</v>
      </c>
      <c r="F83" s="134"/>
      <c r="G83" s="75">
        <v>22.8</v>
      </c>
      <c r="H83" s="76">
        <v>12</v>
      </c>
      <c r="I83" s="75">
        <v>1.9000000000000001</v>
      </c>
      <c r="J83" s="182">
        <v>3.4</v>
      </c>
      <c r="K83" s="134"/>
      <c r="L83" s="332">
        <v>6.1</v>
      </c>
      <c r="M83" s="445">
        <v>38.200000000000003</v>
      </c>
      <c r="N83" s="134"/>
      <c r="O83" s="75">
        <v>22.7</v>
      </c>
      <c r="P83" s="445">
        <v>34.799999999999997</v>
      </c>
      <c r="Q83" s="75">
        <v>44.3</v>
      </c>
      <c r="R83" s="134"/>
      <c r="S83" s="76">
        <v>45.8</v>
      </c>
      <c r="T83" s="261">
        <v>39.799999999999997</v>
      </c>
    </row>
    <row r="84" spans="1:20" ht="15">
      <c r="A84" s="10" t="s">
        <v>7</v>
      </c>
      <c r="B84" s="378">
        <v>-2.6</v>
      </c>
      <c r="C84" s="431">
        <v>-3</v>
      </c>
      <c r="D84" s="432">
        <v>-5.3</v>
      </c>
      <c r="E84" s="339">
        <v>-0.7</v>
      </c>
      <c r="F84" s="133"/>
      <c r="G84" s="18">
        <v>-5.7</v>
      </c>
      <c r="H84" s="19">
        <v>-3</v>
      </c>
      <c r="I84" s="18">
        <v>-0.4</v>
      </c>
      <c r="J84" s="162">
        <v>-0.8</v>
      </c>
      <c r="K84" s="133"/>
      <c r="L84" s="331">
        <v>-1.5</v>
      </c>
      <c r="M84" s="431">
        <v>-9.6</v>
      </c>
      <c r="N84" s="133"/>
      <c r="O84" s="18">
        <v>-5.7</v>
      </c>
      <c r="P84" s="431">
        <v>-8.6999999999999993</v>
      </c>
      <c r="Q84" s="18">
        <v>-11.1</v>
      </c>
      <c r="R84" s="133"/>
      <c r="S84" s="19">
        <v>-11.5</v>
      </c>
      <c r="T84" s="260">
        <v>-10</v>
      </c>
    </row>
    <row r="85" spans="1:20" ht="15">
      <c r="A85" s="13" t="s">
        <v>8</v>
      </c>
      <c r="B85" s="377">
        <v>8.1</v>
      </c>
      <c r="C85" s="445">
        <v>9</v>
      </c>
      <c r="D85" s="446">
        <v>15.3</v>
      </c>
      <c r="E85" s="340">
        <v>1.7999999999999998</v>
      </c>
      <c r="F85" s="134"/>
      <c r="G85" s="75">
        <v>17.100000000000001</v>
      </c>
      <c r="H85" s="76">
        <v>9</v>
      </c>
      <c r="I85" s="75">
        <v>1.5</v>
      </c>
      <c r="J85" s="182">
        <v>2.6</v>
      </c>
      <c r="K85" s="134"/>
      <c r="L85" s="332">
        <v>4.5999999999999996</v>
      </c>
      <c r="M85" s="445">
        <v>28.7</v>
      </c>
      <c r="N85" s="134"/>
      <c r="O85" s="75">
        <v>17</v>
      </c>
      <c r="P85" s="445">
        <v>26.1</v>
      </c>
      <c r="Q85" s="75">
        <v>33.200000000000003</v>
      </c>
      <c r="R85" s="134"/>
      <c r="S85" s="76">
        <v>34.299999999999997</v>
      </c>
      <c r="T85" s="261">
        <v>29.799999999999997</v>
      </c>
    </row>
    <row r="86" spans="1:20" ht="15.75" thickBot="1">
      <c r="A86" s="4"/>
      <c r="B86" s="373"/>
      <c r="C86" s="326"/>
      <c r="D86" s="326"/>
      <c r="E86" s="341"/>
      <c r="F86" s="150"/>
      <c r="K86" s="150"/>
      <c r="L86" s="336"/>
      <c r="N86" s="150"/>
      <c r="R86" s="150"/>
      <c r="T86" s="309"/>
    </row>
    <row r="87" spans="1:20" ht="15.75" thickTop="1">
      <c r="A87" s="7" t="s">
        <v>71</v>
      </c>
      <c r="B87" s="527" t="s">
        <v>78</v>
      </c>
      <c r="C87" s="514"/>
      <c r="D87" s="514"/>
      <c r="E87" s="528"/>
      <c r="F87" s="131"/>
      <c r="G87" s="519" t="s">
        <v>79</v>
      </c>
      <c r="H87" s="520"/>
      <c r="I87" s="520"/>
      <c r="J87" s="520"/>
      <c r="K87" s="131"/>
      <c r="L87" s="519" t="s">
        <v>160</v>
      </c>
      <c r="M87" s="520"/>
      <c r="N87" s="131"/>
      <c r="O87" s="127" t="s">
        <v>78</v>
      </c>
      <c r="P87" s="127" t="s">
        <v>79</v>
      </c>
      <c r="Q87" s="362" t="s">
        <v>160</v>
      </c>
      <c r="R87" s="131"/>
      <c r="S87" s="127" t="s">
        <v>78</v>
      </c>
      <c r="T87" s="362" t="s">
        <v>79</v>
      </c>
    </row>
    <row r="88" spans="1:20" ht="15">
      <c r="A88" s="4"/>
      <c r="B88" s="315" t="s">
        <v>74</v>
      </c>
      <c r="C88" s="433" t="s">
        <v>75</v>
      </c>
      <c r="D88" s="434" t="s">
        <v>76</v>
      </c>
      <c r="E88" s="452" t="s">
        <v>77</v>
      </c>
      <c r="F88" s="132"/>
      <c r="G88" s="39" t="s">
        <v>74</v>
      </c>
      <c r="H88" s="40" t="s">
        <v>75</v>
      </c>
      <c r="I88" s="40" t="s">
        <v>76</v>
      </c>
      <c r="J88" s="40" t="s">
        <v>77</v>
      </c>
      <c r="K88" s="132"/>
      <c r="L88" s="39" t="s">
        <v>74</v>
      </c>
      <c r="M88" s="433" t="s">
        <v>75</v>
      </c>
      <c r="N88" s="132"/>
      <c r="O88" s="435" t="s">
        <v>202</v>
      </c>
      <c r="P88" s="435" t="s">
        <v>202</v>
      </c>
      <c r="Q88" s="361" t="s">
        <v>202</v>
      </c>
      <c r="R88" s="132"/>
      <c r="S88" s="43" t="s">
        <v>120</v>
      </c>
      <c r="T88" s="361" t="s">
        <v>120</v>
      </c>
    </row>
    <row r="89" spans="1:20" ht="15">
      <c r="A89" s="10" t="s">
        <v>162</v>
      </c>
      <c r="B89" s="375">
        <v>9.9539170506912439E-2</v>
      </c>
      <c r="C89" s="447">
        <v>0.10285714285714286</v>
      </c>
      <c r="D89" s="448">
        <v>0.17764876632801163</v>
      </c>
      <c r="E89" s="342">
        <v>2.0869565217391303E-2</v>
      </c>
      <c r="F89" s="138"/>
      <c r="G89" s="98">
        <v>0.20029282576866766</v>
      </c>
      <c r="H89" s="99">
        <v>0.11214953271028037</v>
      </c>
      <c r="I89" s="98">
        <v>1.7492711370262391E-2</v>
      </c>
      <c r="J89" s="167">
        <v>2.9295774647887324E-2</v>
      </c>
      <c r="K89" s="138"/>
      <c r="L89" s="334">
        <v>5.1253481894150417E-2</v>
      </c>
      <c r="M89" s="447">
        <v>0.32111888111888109</v>
      </c>
      <c r="N89" s="138"/>
      <c r="O89" s="98">
        <v>0.10104011887072809</v>
      </c>
      <c r="P89" s="447">
        <v>0.15285505124450952</v>
      </c>
      <c r="Q89" s="98">
        <v>0.19330422125181951</v>
      </c>
      <c r="R89" s="138"/>
      <c r="S89" s="99">
        <v>0.10178041543026706</v>
      </c>
      <c r="T89" s="265">
        <v>8.4299858557284293E-2</v>
      </c>
    </row>
    <row r="90" spans="1:20" ht="15">
      <c r="A90" s="10" t="s">
        <v>20</v>
      </c>
      <c r="B90" s="374">
        <v>8.8050314465408803E-3</v>
      </c>
      <c r="C90" s="449">
        <v>7.9740680713128037E-3</v>
      </c>
      <c r="D90" s="450">
        <v>8.1848184818481846E-3</v>
      </c>
      <c r="E90" s="343">
        <v>7.2066706372840971E-3</v>
      </c>
      <c r="F90" s="149"/>
      <c r="G90" s="105">
        <v>6.8649208462790347E-3</v>
      </c>
      <c r="H90" s="106">
        <v>7.9406068431245973E-3</v>
      </c>
      <c r="I90" s="105">
        <v>7.2049689440993785E-3</v>
      </c>
      <c r="J90" s="180">
        <v>7.5170168688961231E-3</v>
      </c>
      <c r="K90" s="149"/>
      <c r="L90" s="335">
        <v>7.1095044434402776E-3</v>
      </c>
      <c r="M90" s="449">
        <v>7.5043354879394614E-3</v>
      </c>
      <c r="N90" s="149"/>
      <c r="O90" s="105">
        <v>8.3739700689423237E-3</v>
      </c>
      <c r="P90" s="449">
        <v>7.3793901968351987E-3</v>
      </c>
      <c r="Q90" s="105">
        <v>7.2716068402403329E-3</v>
      </c>
      <c r="R90" s="149"/>
      <c r="S90" s="106">
        <v>8.009728415079043E-3</v>
      </c>
      <c r="T90" s="358">
        <v>7.3567085993958628E-3</v>
      </c>
    </row>
    <row r="91" spans="1:20" ht="15">
      <c r="A91" s="10" t="s">
        <v>21</v>
      </c>
      <c r="B91" s="375">
        <v>0.27118644067796605</v>
      </c>
      <c r="C91" s="447">
        <v>0.2807017543859649</v>
      </c>
      <c r="D91" s="448">
        <v>0.20075757575757577</v>
      </c>
      <c r="E91" s="342">
        <v>0.6767676767676768</v>
      </c>
      <c r="F91" s="138"/>
      <c r="G91" s="98">
        <v>0.22796352583586627</v>
      </c>
      <c r="H91" s="99">
        <v>0.36315789473684212</v>
      </c>
      <c r="I91" s="98">
        <v>0.69090909090909092</v>
      </c>
      <c r="J91" s="167">
        <v>0.70149253731343286</v>
      </c>
      <c r="K91" s="138"/>
      <c r="L91" s="334">
        <v>0.47715736040609141</v>
      </c>
      <c r="M91" s="447">
        <v>0.16956521739130434</v>
      </c>
      <c r="N91" s="138"/>
      <c r="O91" s="98">
        <v>0.27665706051873196</v>
      </c>
      <c r="P91" s="447">
        <v>0.27884615384615385</v>
      </c>
      <c r="Q91" s="98">
        <v>0.26179604261796041</v>
      </c>
      <c r="R91" s="138"/>
      <c r="S91" s="99">
        <v>0.3042253521126761</v>
      </c>
      <c r="T91" s="265">
        <v>0.41284403669724773</v>
      </c>
    </row>
    <row r="92" spans="1:20" ht="15">
      <c r="A92" s="10" t="s">
        <v>22</v>
      </c>
      <c r="B92" s="374">
        <v>6.9881201956673665E-5</v>
      </c>
      <c r="C92" s="449">
        <v>0</v>
      </c>
      <c r="D92" s="450">
        <v>0</v>
      </c>
      <c r="E92" s="343">
        <v>0</v>
      </c>
      <c r="F92" s="149"/>
      <c r="G92" s="105">
        <v>-4.7344281698476106E-4</v>
      </c>
      <c r="H92" s="106">
        <v>-3.2278889606197545E-4</v>
      </c>
      <c r="I92" s="105">
        <v>6.2111801242236027E-4</v>
      </c>
      <c r="J92" s="180">
        <v>0</v>
      </c>
      <c r="K92" s="149"/>
      <c r="L92" s="335">
        <v>2.4100015062509416E-4</v>
      </c>
      <c r="M92" s="449">
        <v>-4.4143149929055649E-4</v>
      </c>
      <c r="N92" s="149"/>
      <c r="O92" s="105">
        <v>0</v>
      </c>
      <c r="P92" s="449">
        <v>-4.0138942493245851E-4</v>
      </c>
      <c r="Q92" s="105">
        <v>-9.24356801725466E-5</v>
      </c>
      <c r="R92" s="149"/>
      <c r="S92" s="106">
        <v>0</v>
      </c>
      <c r="T92" s="358">
        <v>-3.0589224945512942E-5</v>
      </c>
    </row>
    <row r="93" spans="1:20" ht="15">
      <c r="A93" s="10" t="s">
        <v>25</v>
      </c>
      <c r="B93" s="375">
        <v>0</v>
      </c>
      <c r="C93" s="447">
        <v>0</v>
      </c>
      <c r="D93" s="448">
        <v>0</v>
      </c>
      <c r="E93" s="342">
        <v>0</v>
      </c>
      <c r="F93" s="138"/>
      <c r="G93" s="98">
        <v>0</v>
      </c>
      <c r="H93" s="99">
        <v>0</v>
      </c>
      <c r="I93" s="98">
        <v>0</v>
      </c>
      <c r="J93" s="167">
        <v>0</v>
      </c>
      <c r="K93" s="138"/>
      <c r="L93" s="334">
        <v>0</v>
      </c>
      <c r="M93" s="447">
        <v>0</v>
      </c>
      <c r="N93" s="138"/>
      <c r="R93" s="423"/>
    </row>
    <row r="94" spans="1:20" ht="15.75" thickBot="1">
      <c r="A94" s="4"/>
      <c r="B94" s="373"/>
      <c r="C94" s="326"/>
      <c r="D94" s="326"/>
      <c r="E94" s="341"/>
      <c r="F94" s="150"/>
      <c r="K94" s="150"/>
      <c r="L94" s="336"/>
      <c r="N94" s="150"/>
      <c r="R94" s="423"/>
      <c r="S94" s="423"/>
    </row>
    <row r="95" spans="1:20" ht="15.75" thickTop="1">
      <c r="A95" s="7" t="s">
        <v>72</v>
      </c>
      <c r="B95" s="527" t="s">
        <v>78</v>
      </c>
      <c r="C95" s="514"/>
      <c r="D95" s="514"/>
      <c r="E95" s="528"/>
      <c r="F95" s="131"/>
      <c r="G95" s="519" t="s">
        <v>79</v>
      </c>
      <c r="H95" s="520"/>
      <c r="I95" s="520"/>
      <c r="J95" s="520"/>
      <c r="K95" s="131"/>
      <c r="L95" s="519" t="s">
        <v>160</v>
      </c>
      <c r="M95" s="520"/>
      <c r="N95" s="131"/>
      <c r="R95" s="423"/>
      <c r="S95" s="423"/>
    </row>
    <row r="96" spans="1:20" ht="15">
      <c r="A96" s="4"/>
      <c r="B96" s="315" t="s">
        <v>80</v>
      </c>
      <c r="C96" s="433" t="s">
        <v>81</v>
      </c>
      <c r="D96" s="435" t="s">
        <v>82</v>
      </c>
      <c r="E96" s="455" t="s">
        <v>83</v>
      </c>
      <c r="F96" s="132"/>
      <c r="G96" s="39" t="s">
        <v>80</v>
      </c>
      <c r="H96" s="40" t="s">
        <v>81</v>
      </c>
      <c r="I96" s="40" t="s">
        <v>82</v>
      </c>
      <c r="J96" s="40" t="s">
        <v>83</v>
      </c>
      <c r="K96" s="132"/>
      <c r="L96" s="39" t="s">
        <v>80</v>
      </c>
      <c r="M96" s="433" t="s">
        <v>81</v>
      </c>
      <c r="N96" s="132"/>
      <c r="R96" s="423"/>
      <c r="S96" s="423"/>
    </row>
    <row r="97" spans="1:20" ht="15">
      <c r="A97" s="10" t="s">
        <v>73</v>
      </c>
      <c r="B97" s="318">
        <v>8405</v>
      </c>
      <c r="C97" s="443">
        <v>7799</v>
      </c>
      <c r="D97" s="438">
        <v>7479</v>
      </c>
      <c r="E97" s="344">
        <v>11137</v>
      </c>
      <c r="F97" s="140"/>
      <c r="G97" s="63">
        <v>10152</v>
      </c>
      <c r="H97" s="64">
        <v>10086</v>
      </c>
      <c r="I97" s="63">
        <v>11217</v>
      </c>
      <c r="J97" s="181">
        <v>10192</v>
      </c>
      <c r="K97" s="140"/>
      <c r="L97" s="337">
        <v>11119</v>
      </c>
      <c r="M97" s="443">
        <v>9177</v>
      </c>
      <c r="N97" s="451"/>
      <c r="R97" s="423"/>
      <c r="S97" s="423"/>
    </row>
    <row r="98" spans="1:20" ht="15">
      <c r="A98" s="10" t="s">
        <v>19</v>
      </c>
      <c r="B98" s="318">
        <v>2024</v>
      </c>
      <c r="C98" s="443">
        <v>2100</v>
      </c>
      <c r="D98" s="438">
        <v>1759</v>
      </c>
      <c r="E98" s="344">
        <v>2124</v>
      </c>
      <c r="F98" s="140"/>
      <c r="G98" s="63">
        <v>1662</v>
      </c>
      <c r="H98" s="64">
        <v>1495</v>
      </c>
      <c r="I98" s="63">
        <v>1825</v>
      </c>
      <c r="J98" s="181">
        <v>1703</v>
      </c>
      <c r="K98" s="140"/>
      <c r="L98" s="337">
        <v>1719</v>
      </c>
      <c r="M98" s="443">
        <v>1748</v>
      </c>
      <c r="N98" s="451"/>
      <c r="R98" s="423"/>
      <c r="S98" s="423"/>
    </row>
    <row r="99" spans="1:20" ht="15">
      <c r="A99" s="10" t="s">
        <v>142</v>
      </c>
      <c r="B99" s="318">
        <v>2510</v>
      </c>
      <c r="C99" s="443">
        <v>2404</v>
      </c>
      <c r="D99" s="438">
        <v>2127</v>
      </c>
      <c r="E99" s="344">
        <v>2477</v>
      </c>
      <c r="F99" s="140"/>
      <c r="G99" s="63">
        <v>2411</v>
      </c>
      <c r="H99" s="64">
        <v>2599</v>
      </c>
      <c r="I99" s="63">
        <v>2231</v>
      </c>
      <c r="J99" s="181">
        <v>2460</v>
      </c>
      <c r="K99" s="140"/>
      <c r="L99" s="337">
        <v>3262</v>
      </c>
      <c r="M99" s="443">
        <v>3501</v>
      </c>
      <c r="N99" s="451"/>
      <c r="R99" s="423"/>
      <c r="S99" s="423"/>
    </row>
    <row r="100" spans="1:20" s="411" customFormat="1" ht="15">
      <c r="A100" s="418" t="s">
        <v>192</v>
      </c>
      <c r="B100" s="318">
        <v>0</v>
      </c>
      <c r="C100" s="443">
        <v>0</v>
      </c>
      <c r="D100" s="438">
        <v>0</v>
      </c>
      <c r="E100" s="444">
        <v>0</v>
      </c>
      <c r="F100" s="421"/>
      <c r="G100" s="419">
        <v>0</v>
      </c>
      <c r="H100" s="420">
        <v>0</v>
      </c>
      <c r="I100" s="419">
        <v>0</v>
      </c>
      <c r="J100" s="422">
        <v>0</v>
      </c>
      <c r="K100" s="421"/>
      <c r="L100" s="419">
        <v>0</v>
      </c>
      <c r="M100" s="443">
        <v>0</v>
      </c>
      <c r="N100" s="451"/>
      <c r="O100" s="423"/>
      <c r="P100" s="423"/>
      <c r="Q100" s="423"/>
      <c r="R100" s="423"/>
      <c r="S100" s="423"/>
    </row>
    <row r="101" spans="1:20" s="411" customFormat="1" ht="15">
      <c r="A101" s="418" t="s">
        <v>193</v>
      </c>
      <c r="B101" s="318">
        <v>224</v>
      </c>
      <c r="C101" s="443">
        <v>265</v>
      </c>
      <c r="D101" s="438">
        <v>212</v>
      </c>
      <c r="E101" s="444">
        <v>255</v>
      </c>
      <c r="F101" s="421"/>
      <c r="G101" s="419">
        <v>556</v>
      </c>
      <c r="H101" s="420">
        <v>251</v>
      </c>
      <c r="I101" s="419">
        <v>196</v>
      </c>
      <c r="J101" s="422">
        <v>469</v>
      </c>
      <c r="K101" s="421"/>
      <c r="L101" s="419">
        <v>207</v>
      </c>
      <c r="M101" s="443">
        <v>233</v>
      </c>
      <c r="N101" s="451"/>
      <c r="O101" s="423"/>
      <c r="P101" s="423"/>
      <c r="Q101" s="423"/>
      <c r="R101" s="423"/>
      <c r="S101" s="423"/>
    </row>
    <row r="103" spans="1:20" ht="17.25" customHeight="1">
      <c r="A103" s="81" t="s">
        <v>87</v>
      </c>
      <c r="B103" s="81"/>
      <c r="C103" s="81"/>
      <c r="D103" s="81"/>
      <c r="E103" s="81"/>
      <c r="F103" s="81"/>
      <c r="G103" s="81"/>
      <c r="H103" s="81"/>
      <c r="I103" s="81"/>
      <c r="J103" s="81"/>
      <c r="K103" s="81"/>
      <c r="L103" s="81"/>
      <c r="M103" s="81"/>
      <c r="N103" s="81"/>
      <c r="O103" s="81"/>
      <c r="P103" s="81"/>
      <c r="Q103" s="81"/>
      <c r="R103" s="81"/>
      <c r="S103" s="81"/>
      <c r="T103" s="81"/>
    </row>
    <row r="104" spans="1:20" s="102" customFormat="1" ht="6" customHeight="1" thickBot="1">
      <c r="A104" s="101"/>
      <c r="B104" s="101"/>
      <c r="C104" s="101"/>
      <c r="D104" s="101"/>
      <c r="E104" s="101"/>
      <c r="F104" s="148"/>
      <c r="G104" s="101"/>
      <c r="H104" s="101"/>
      <c r="I104" s="101"/>
      <c r="J104" s="101"/>
      <c r="K104" s="148"/>
      <c r="L104" s="101"/>
      <c r="M104" s="101"/>
      <c r="N104" s="148"/>
      <c r="O104" s="101"/>
      <c r="P104" s="101"/>
      <c r="Q104" s="101"/>
      <c r="R104" s="148"/>
    </row>
    <row r="105" spans="1:20" ht="15.75" thickTop="1">
      <c r="A105" s="7" t="s">
        <v>70</v>
      </c>
      <c r="B105" s="527" t="s">
        <v>78</v>
      </c>
      <c r="C105" s="514"/>
      <c r="D105" s="514"/>
      <c r="E105" s="515"/>
      <c r="F105" s="131"/>
      <c r="G105" s="519" t="s">
        <v>79</v>
      </c>
      <c r="H105" s="520"/>
      <c r="I105" s="520"/>
      <c r="J105" s="520"/>
      <c r="K105" s="131"/>
      <c r="L105" s="519" t="s">
        <v>160</v>
      </c>
      <c r="M105" s="520"/>
      <c r="N105" s="131"/>
      <c r="O105" s="127" t="s">
        <v>78</v>
      </c>
      <c r="P105" s="127" t="s">
        <v>79</v>
      </c>
      <c r="Q105" s="362" t="s">
        <v>160</v>
      </c>
      <c r="R105" s="131"/>
      <c r="S105" s="127" t="s">
        <v>78</v>
      </c>
      <c r="T105" s="362" t="s">
        <v>79</v>
      </c>
    </row>
    <row r="106" spans="1:20" ht="15">
      <c r="A106" s="3"/>
      <c r="B106" s="315" t="s">
        <v>74</v>
      </c>
      <c r="C106" s="433" t="s">
        <v>75</v>
      </c>
      <c r="D106" s="434" t="s">
        <v>76</v>
      </c>
      <c r="E106" s="269" t="s">
        <v>77</v>
      </c>
      <c r="F106" s="132"/>
      <c r="G106" s="39" t="s">
        <v>74</v>
      </c>
      <c r="H106" s="40" t="s">
        <v>75</v>
      </c>
      <c r="I106" s="40" t="s">
        <v>76</v>
      </c>
      <c r="J106" s="40" t="s">
        <v>77</v>
      </c>
      <c r="K106" s="132"/>
      <c r="L106" s="39" t="s">
        <v>74</v>
      </c>
      <c r="M106" s="433" t="s">
        <v>75</v>
      </c>
      <c r="N106" s="132"/>
      <c r="O106" s="435" t="s">
        <v>202</v>
      </c>
      <c r="P106" s="435" t="s">
        <v>202</v>
      </c>
      <c r="Q106" s="361" t="s">
        <v>202</v>
      </c>
      <c r="R106" s="132"/>
      <c r="S106" s="43" t="s">
        <v>120</v>
      </c>
      <c r="T106" s="361" t="s">
        <v>120</v>
      </c>
    </row>
    <row r="107" spans="1:20" ht="15">
      <c r="A107" s="10" t="s">
        <v>0</v>
      </c>
      <c r="B107" s="378">
        <v>-4.3</v>
      </c>
      <c r="C107" s="431">
        <v>0.4</v>
      </c>
      <c r="D107" s="432">
        <v>-9</v>
      </c>
      <c r="E107" s="270">
        <v>2.8000000000000003</v>
      </c>
      <c r="F107" s="133"/>
      <c r="G107" s="18">
        <v>-11.4</v>
      </c>
      <c r="H107" s="19">
        <v>-10.799999999999999</v>
      </c>
      <c r="I107" s="18">
        <v>-4.5999999999999996</v>
      </c>
      <c r="J107" s="162">
        <v>-6.7</v>
      </c>
      <c r="K107" s="133"/>
      <c r="L107" s="331">
        <v>-9</v>
      </c>
      <c r="M107" s="431">
        <v>-9.4</v>
      </c>
      <c r="N107" s="133"/>
      <c r="O107" s="18">
        <v>-4</v>
      </c>
      <c r="P107" s="431">
        <v>-22</v>
      </c>
      <c r="Q107" s="18">
        <v>-18.2</v>
      </c>
      <c r="R107" s="133"/>
      <c r="S107" s="19">
        <v>-10.3</v>
      </c>
      <c r="T107" s="260">
        <v>-33.4</v>
      </c>
    </row>
    <row r="108" spans="1:20" ht="15">
      <c r="A108" s="10" t="s">
        <v>1</v>
      </c>
      <c r="B108" s="378">
        <v>-0.6</v>
      </c>
      <c r="C108" s="431">
        <v>-0.8</v>
      </c>
      <c r="D108" s="432">
        <v>-2.4</v>
      </c>
      <c r="E108" s="270">
        <v>-0.8</v>
      </c>
      <c r="F108" s="133"/>
      <c r="G108" s="18">
        <v>-0.60000000000000009</v>
      </c>
      <c r="H108" s="19">
        <v>-0.6</v>
      </c>
      <c r="I108" s="18">
        <v>-0.7</v>
      </c>
      <c r="J108" s="162">
        <v>-0.6</v>
      </c>
      <c r="K108" s="133"/>
      <c r="L108" s="331">
        <v>-0.79999999999999993</v>
      </c>
      <c r="M108" s="431">
        <v>-0.5</v>
      </c>
      <c r="N108" s="133"/>
      <c r="O108" s="18">
        <v>-1.4</v>
      </c>
      <c r="P108" s="431">
        <v>-1.2</v>
      </c>
      <c r="Q108" s="18">
        <v>-1.1000000000000001</v>
      </c>
      <c r="R108" s="133"/>
      <c r="S108" s="19">
        <v>-4.5999999999999996</v>
      </c>
      <c r="T108" s="260">
        <v>-2.5</v>
      </c>
    </row>
    <row r="109" spans="1:20" ht="15">
      <c r="A109" s="13" t="s">
        <v>2</v>
      </c>
      <c r="B109" s="377">
        <v>-5</v>
      </c>
      <c r="C109" s="445">
        <v>-0.5</v>
      </c>
      <c r="D109" s="446">
        <v>-11.3</v>
      </c>
      <c r="E109" s="271">
        <v>2.1</v>
      </c>
      <c r="F109" s="134"/>
      <c r="G109" s="75">
        <v>-12</v>
      </c>
      <c r="H109" s="76">
        <v>-11.5</v>
      </c>
      <c r="I109" s="75">
        <v>-5.3</v>
      </c>
      <c r="J109" s="182">
        <v>-7.3</v>
      </c>
      <c r="K109" s="134"/>
      <c r="L109" s="332">
        <v>-9.5</v>
      </c>
      <c r="M109" s="445">
        <v>-9.8000000000000007</v>
      </c>
      <c r="N109" s="134"/>
      <c r="O109" s="75">
        <v>-5.3</v>
      </c>
      <c r="P109" s="445">
        <v>-23.2</v>
      </c>
      <c r="Q109" s="75">
        <v>-19.5</v>
      </c>
      <c r="R109" s="134"/>
      <c r="S109" s="76">
        <v>-14.9</v>
      </c>
      <c r="T109" s="261">
        <v>-35.9</v>
      </c>
    </row>
    <row r="110" spans="1:20" ht="21">
      <c r="A110" s="14" t="s">
        <v>9</v>
      </c>
      <c r="B110" s="378">
        <v>11.3</v>
      </c>
      <c r="C110" s="431">
        <v>-4.1000000000000005</v>
      </c>
      <c r="D110" s="432">
        <v>-3.5999999999999979</v>
      </c>
      <c r="E110" s="270">
        <v>91.3</v>
      </c>
      <c r="F110" s="133"/>
      <c r="G110" s="18">
        <v>-15.200000000000001</v>
      </c>
      <c r="H110" s="19">
        <v>0</v>
      </c>
      <c r="I110" s="18">
        <v>18.8</v>
      </c>
      <c r="J110" s="162">
        <v>-13</v>
      </c>
      <c r="K110" s="133"/>
      <c r="L110" s="331">
        <v>2.6</v>
      </c>
      <c r="M110" s="431">
        <v>-11.7</v>
      </c>
      <c r="N110" s="133"/>
      <c r="O110" s="18">
        <v>7.3</v>
      </c>
      <c r="P110" s="431">
        <v>-15.4</v>
      </c>
      <c r="Q110" s="18">
        <v>-9.1000000000000014</v>
      </c>
      <c r="R110" s="133"/>
      <c r="S110" s="19">
        <v>95</v>
      </c>
      <c r="T110" s="260">
        <v>-9.5</v>
      </c>
    </row>
    <row r="111" spans="1:20" ht="15">
      <c r="A111" s="13" t="s">
        <v>3</v>
      </c>
      <c r="B111" s="377">
        <v>6.4</v>
      </c>
      <c r="C111" s="445">
        <v>-4.5999999999999996</v>
      </c>
      <c r="D111" s="446">
        <v>-14.9</v>
      </c>
      <c r="E111" s="271">
        <v>93.199999999999989</v>
      </c>
      <c r="F111" s="134"/>
      <c r="G111" s="75">
        <v>-27.2</v>
      </c>
      <c r="H111" s="76">
        <v>-11.4</v>
      </c>
      <c r="I111" s="75">
        <v>13.4</v>
      </c>
      <c r="J111" s="182">
        <v>-20.3</v>
      </c>
      <c r="K111" s="134"/>
      <c r="L111" s="332">
        <v>-6.9</v>
      </c>
      <c r="M111" s="445">
        <v>-21.5</v>
      </c>
      <c r="N111" s="134"/>
      <c r="O111" s="75">
        <v>1.9</v>
      </c>
      <c r="P111" s="445">
        <v>-38.6</v>
      </c>
      <c r="Q111" s="75">
        <v>-28.5</v>
      </c>
      <c r="R111" s="134"/>
      <c r="S111" s="76">
        <v>80.099999999999994</v>
      </c>
      <c r="T111" s="261">
        <v>-45.4</v>
      </c>
    </row>
    <row r="112" spans="1:20" ht="15">
      <c r="A112" s="13" t="s">
        <v>4</v>
      </c>
      <c r="B112" s="377">
        <v>-4.2</v>
      </c>
      <c r="C112" s="445">
        <v>-6.6000000000000005</v>
      </c>
      <c r="D112" s="446">
        <v>1.4000000000000001</v>
      </c>
      <c r="E112" s="271">
        <v>-80.199999999999989</v>
      </c>
      <c r="F112" s="134"/>
      <c r="G112" s="75">
        <v>-3.6</v>
      </c>
      <c r="H112" s="76">
        <v>-1.2</v>
      </c>
      <c r="I112" s="75">
        <v>-3.4</v>
      </c>
      <c r="J112" s="182">
        <v>-7.3000000000000007</v>
      </c>
      <c r="K112" s="134"/>
      <c r="L112" s="332">
        <v>-2.8</v>
      </c>
      <c r="M112" s="445">
        <v>-4.2</v>
      </c>
      <c r="N112" s="134"/>
      <c r="O112" s="75">
        <v>-11.1</v>
      </c>
      <c r="P112" s="445">
        <v>-4.8</v>
      </c>
      <c r="Q112" s="75">
        <v>-7</v>
      </c>
      <c r="R112" s="134"/>
      <c r="S112" s="76">
        <v>-89.9</v>
      </c>
      <c r="T112" s="261">
        <v>-15.5</v>
      </c>
    </row>
    <row r="113" spans="1:20" ht="15">
      <c r="A113" s="10" t="s">
        <v>5</v>
      </c>
      <c r="B113" s="378">
        <v>0</v>
      </c>
      <c r="C113" s="431">
        <v>0</v>
      </c>
      <c r="D113" s="432">
        <v>0</v>
      </c>
      <c r="E113" s="270">
        <v>0</v>
      </c>
      <c r="F113" s="133"/>
      <c r="G113" s="18">
        <v>0</v>
      </c>
      <c r="H113" s="19">
        <v>0</v>
      </c>
      <c r="I113" s="18">
        <v>0</v>
      </c>
      <c r="J113" s="162">
        <v>0</v>
      </c>
      <c r="K113" s="133"/>
      <c r="L113" s="331">
        <v>0</v>
      </c>
      <c r="M113" s="431">
        <v>0</v>
      </c>
      <c r="N113" s="133"/>
      <c r="O113" s="18">
        <v>0</v>
      </c>
      <c r="P113" s="431">
        <v>0</v>
      </c>
      <c r="Q113" s="18">
        <v>0</v>
      </c>
      <c r="R113" s="133"/>
      <c r="S113" s="19">
        <v>0</v>
      </c>
      <c r="T113" s="260">
        <v>0</v>
      </c>
    </row>
    <row r="114" spans="1:20" ht="15">
      <c r="A114" s="10" t="s">
        <v>10</v>
      </c>
      <c r="B114" s="378">
        <v>-0.9</v>
      </c>
      <c r="C114" s="431">
        <v>-4.9000000000000004</v>
      </c>
      <c r="D114" s="432">
        <v>-0.2</v>
      </c>
      <c r="E114" s="270">
        <v>19.599999999999998</v>
      </c>
      <c r="F114" s="133"/>
      <c r="G114" s="18">
        <v>-1</v>
      </c>
      <c r="H114" s="19">
        <v>1</v>
      </c>
      <c r="I114" s="18">
        <v>0.5</v>
      </c>
      <c r="J114" s="162">
        <v>-1.1000000000000001</v>
      </c>
      <c r="K114" s="133"/>
      <c r="L114" s="331">
        <v>-0.9</v>
      </c>
      <c r="M114" s="431">
        <v>-2.8</v>
      </c>
      <c r="N114" s="133"/>
      <c r="O114" s="18">
        <v>-5.9</v>
      </c>
      <c r="P114" s="431">
        <v>-0.2</v>
      </c>
      <c r="Q114" s="18">
        <v>-3.7</v>
      </c>
      <c r="R114" s="133"/>
      <c r="S114" s="19">
        <v>13.7</v>
      </c>
      <c r="T114" s="260">
        <v>-0.8</v>
      </c>
    </row>
    <row r="115" spans="1:20" ht="15">
      <c r="A115" s="13" t="s">
        <v>6</v>
      </c>
      <c r="B115" s="377">
        <v>2.4</v>
      </c>
      <c r="C115" s="445">
        <v>-15.4</v>
      </c>
      <c r="D115" s="446">
        <v>-12.799999999999999</v>
      </c>
      <c r="E115" s="271">
        <v>33.9</v>
      </c>
      <c r="F115" s="134"/>
      <c r="G115" s="75">
        <v>-30.8</v>
      </c>
      <c r="H115" s="76">
        <v>-10.899999999999999</v>
      </c>
      <c r="I115" s="75">
        <v>12.4</v>
      </c>
      <c r="J115" s="182">
        <v>-27.400000000000002</v>
      </c>
      <c r="K115" s="134"/>
      <c r="L115" s="332">
        <v>-9.6</v>
      </c>
      <c r="M115" s="445">
        <v>-27.3</v>
      </c>
      <c r="N115" s="134"/>
      <c r="O115" s="75">
        <v>-13.2</v>
      </c>
      <c r="P115" s="445">
        <v>-41.5</v>
      </c>
      <c r="Q115" s="75">
        <v>-36.9</v>
      </c>
      <c r="R115" s="134"/>
      <c r="S115" s="76">
        <v>8</v>
      </c>
      <c r="T115" s="261">
        <v>-56.699999999999996</v>
      </c>
    </row>
    <row r="116" spans="1:20" ht="15">
      <c r="A116" s="10" t="s">
        <v>7</v>
      </c>
      <c r="B116" s="378">
        <v>3.5</v>
      </c>
      <c r="C116" s="431">
        <v>15.3</v>
      </c>
      <c r="D116" s="432">
        <v>5</v>
      </c>
      <c r="E116" s="270">
        <v>48.2</v>
      </c>
      <c r="F116" s="133"/>
      <c r="G116" s="18">
        <v>6.9</v>
      </c>
      <c r="H116" s="19">
        <v>4.4000000000000004</v>
      </c>
      <c r="I116" s="18">
        <v>1.4</v>
      </c>
      <c r="J116" s="162">
        <v>8.1999999999999993</v>
      </c>
      <c r="K116" s="133"/>
      <c r="L116" s="331">
        <v>4</v>
      </c>
      <c r="M116" s="431">
        <v>8.5</v>
      </c>
      <c r="N116" s="133"/>
      <c r="O116" s="18">
        <v>18.8</v>
      </c>
      <c r="P116" s="431">
        <v>11.3</v>
      </c>
      <c r="Q116" s="18">
        <v>12.5</v>
      </c>
      <c r="R116" s="133"/>
      <c r="S116" s="19">
        <v>72.099999999999994</v>
      </c>
      <c r="T116" s="260">
        <v>21.2</v>
      </c>
    </row>
    <row r="117" spans="1:20" ht="15">
      <c r="A117" s="13" t="s">
        <v>8</v>
      </c>
      <c r="B117" s="377">
        <v>5.9</v>
      </c>
      <c r="C117" s="445">
        <v>0.10000000000000003</v>
      </c>
      <c r="D117" s="446">
        <v>-7.8999999999999995</v>
      </c>
      <c r="E117" s="271">
        <v>82.100000000000009</v>
      </c>
      <c r="F117" s="134"/>
      <c r="G117" s="75">
        <v>-23.9</v>
      </c>
      <c r="H117" s="76">
        <v>-6.5</v>
      </c>
      <c r="I117" s="75">
        <v>13.700000000000001</v>
      </c>
      <c r="J117" s="182">
        <v>-19.2</v>
      </c>
      <c r="K117" s="134"/>
      <c r="L117" s="332">
        <v>-5.6999999999999993</v>
      </c>
      <c r="M117" s="445">
        <v>-18.8</v>
      </c>
      <c r="N117" s="134"/>
      <c r="O117" s="75">
        <v>5.6</v>
      </c>
      <c r="P117" s="445">
        <v>-30.1</v>
      </c>
      <c r="Q117" s="75">
        <v>-24.4</v>
      </c>
      <c r="R117" s="134"/>
      <c r="S117" s="76">
        <v>80</v>
      </c>
      <c r="T117" s="261">
        <v>-35.5</v>
      </c>
    </row>
    <row r="118" spans="1:20" ht="15.75" thickBot="1">
      <c r="A118" s="4"/>
      <c r="B118" s="373"/>
      <c r="C118" s="326"/>
      <c r="D118" s="326"/>
      <c r="E118" s="327"/>
      <c r="F118" s="150"/>
      <c r="K118" s="150"/>
      <c r="L118" s="336"/>
      <c r="N118" s="150"/>
      <c r="R118" s="150"/>
      <c r="T118" s="309"/>
    </row>
    <row r="119" spans="1:20" ht="15.75" thickTop="1">
      <c r="A119" s="7" t="s">
        <v>71</v>
      </c>
      <c r="B119" s="527" t="s">
        <v>78</v>
      </c>
      <c r="C119" s="514"/>
      <c r="D119" s="514"/>
      <c r="E119" s="515"/>
      <c r="F119" s="131"/>
      <c r="G119" s="519" t="s">
        <v>79</v>
      </c>
      <c r="H119" s="520"/>
      <c r="I119" s="520"/>
      <c r="J119" s="520"/>
      <c r="K119" s="131"/>
      <c r="L119" s="519" t="s">
        <v>160</v>
      </c>
      <c r="M119" s="520"/>
      <c r="N119" s="131"/>
      <c r="O119" s="127" t="s">
        <v>78</v>
      </c>
      <c r="P119" s="127" t="s">
        <v>79</v>
      </c>
      <c r="Q119" s="362" t="s">
        <v>160</v>
      </c>
      <c r="R119" s="131"/>
      <c r="S119" s="127" t="s">
        <v>78</v>
      </c>
      <c r="T119" s="362" t="s">
        <v>79</v>
      </c>
    </row>
    <row r="120" spans="1:20" ht="15">
      <c r="A120" s="4"/>
      <c r="B120" s="315" t="s">
        <v>74</v>
      </c>
      <c r="C120" s="433" t="s">
        <v>75</v>
      </c>
      <c r="D120" s="434" t="s">
        <v>76</v>
      </c>
      <c r="E120" s="269" t="s">
        <v>77</v>
      </c>
      <c r="F120" s="132"/>
      <c r="G120" s="39" t="s">
        <v>74</v>
      </c>
      <c r="H120" s="40" t="s">
        <v>75</v>
      </c>
      <c r="I120" s="40" t="s">
        <v>76</v>
      </c>
      <c r="J120" s="40" t="s">
        <v>77</v>
      </c>
      <c r="K120" s="132"/>
      <c r="L120" s="39" t="s">
        <v>74</v>
      </c>
      <c r="M120" s="433" t="s">
        <v>75</v>
      </c>
      <c r="N120" s="132"/>
      <c r="O120" s="435" t="s">
        <v>202</v>
      </c>
      <c r="P120" s="435" t="s">
        <v>202</v>
      </c>
      <c r="Q120" s="361" t="s">
        <v>202</v>
      </c>
      <c r="R120" s="132"/>
      <c r="S120" s="43" t="s">
        <v>120</v>
      </c>
      <c r="T120" s="361" t="s">
        <v>120</v>
      </c>
    </row>
    <row r="121" spans="1:20" ht="15">
      <c r="A121" s="10" t="s">
        <v>162</v>
      </c>
      <c r="B121" s="375">
        <v>0.1146187469645459</v>
      </c>
      <c r="C121" s="447">
        <v>1.8823529411764713E-3</v>
      </c>
      <c r="D121" s="448">
        <v>-0.14419347478895733</v>
      </c>
      <c r="E121" s="275">
        <v>1.4061228858916721</v>
      </c>
      <c r="F121" s="138"/>
      <c r="G121" s="98">
        <v>-0.37823936696340255</v>
      </c>
      <c r="H121" s="99">
        <v>-0.10152284263959389</v>
      </c>
      <c r="I121" s="98">
        <v>0.21414615084017197</v>
      </c>
      <c r="J121" s="167">
        <v>-0.28008752735229758</v>
      </c>
      <c r="K121" s="138"/>
      <c r="L121" s="334">
        <v>-6.9650221475484941E-2</v>
      </c>
      <c r="M121" s="447">
        <v>-0.22052785923753668</v>
      </c>
      <c r="N121" s="138"/>
      <c r="O121" s="98">
        <v>5.2093023255813949E-2</v>
      </c>
      <c r="P121" s="447">
        <v>-0.23724137931034484</v>
      </c>
      <c r="Q121" s="98">
        <v>-0.15877663901089961</v>
      </c>
      <c r="R121" s="138"/>
      <c r="S121" s="99">
        <v>0.34873583260680036</v>
      </c>
      <c r="T121" s="265">
        <v>-0.13049071861790112</v>
      </c>
    </row>
    <row r="122" spans="1:20" ht="15">
      <c r="A122" s="10" t="s">
        <v>20</v>
      </c>
      <c r="B122" s="374">
        <v>-5.4620514449031439E-2</v>
      </c>
      <c r="C122" s="449">
        <v>4.2689434364994666E-3</v>
      </c>
      <c r="D122" s="450">
        <v>-0.11464968152866242</v>
      </c>
      <c r="E122" s="325">
        <v>8.4147257700976724E-2</v>
      </c>
      <c r="F122" s="149"/>
      <c r="G122" s="105">
        <v>-0.20642824807605251</v>
      </c>
      <c r="H122" s="106">
        <v>-0.19963031423290201</v>
      </c>
      <c r="I122" s="105">
        <v>-9.6842105263157882E-2</v>
      </c>
      <c r="J122" s="180">
        <v>-8.5650367529562163E-2</v>
      </c>
      <c r="K122" s="149"/>
      <c r="L122" s="335">
        <v>-6.6914498141263934E-2</v>
      </c>
      <c r="M122" s="449">
        <v>-0.10358126721763086</v>
      </c>
      <c r="N122" s="149"/>
      <c r="O122" s="105">
        <v>-2.3198492098013626E-2</v>
      </c>
      <c r="P122" s="449">
        <v>-0.20123485021724216</v>
      </c>
      <c r="Q122" s="105">
        <v>-8.0799112097669254E-2</v>
      </c>
      <c r="R122" s="149"/>
      <c r="S122" s="106">
        <v>-3.6242083040112602E-2</v>
      </c>
      <c r="T122" s="358">
        <v>-0.14209742607955755</v>
      </c>
    </row>
    <row r="123" spans="1:20" ht="15">
      <c r="A123" s="10" t="s">
        <v>21</v>
      </c>
      <c r="B123" s="375">
        <v>0.65625</v>
      </c>
      <c r="C123" s="447">
        <v>-1.4347826086956523</v>
      </c>
      <c r="D123" s="448">
        <v>9.3959731543624164E-2</v>
      </c>
      <c r="E123" s="275">
        <v>0.86051502145922742</v>
      </c>
      <c r="F123" s="138"/>
      <c r="G123" s="98">
        <v>-0.13235294117647059</v>
      </c>
      <c r="H123" s="99">
        <v>-0.10526315789473684</v>
      </c>
      <c r="I123" s="98">
        <v>0.2537313432835821</v>
      </c>
      <c r="J123" s="167">
        <v>-0.35960591133004927</v>
      </c>
      <c r="K123" s="138"/>
      <c r="L123" s="334">
        <v>-0.40579710144927533</v>
      </c>
      <c r="M123" s="447">
        <v>-0.19534883720930232</v>
      </c>
      <c r="N123" s="138"/>
      <c r="O123" s="98">
        <v>5.8421052631578947</v>
      </c>
      <c r="P123" s="447">
        <v>-0.12435233160621761</v>
      </c>
      <c r="Q123" s="98">
        <v>-0.24561403508771928</v>
      </c>
      <c r="R123" s="138"/>
      <c r="S123" s="99">
        <v>1.122347066167291</v>
      </c>
      <c r="T123" s="265">
        <v>-0.34140969162995594</v>
      </c>
    </row>
    <row r="124" spans="1:20" ht="15">
      <c r="A124" s="10" t="s">
        <v>22</v>
      </c>
      <c r="B124" s="374">
        <v>1.1432200698634489E-2</v>
      </c>
      <c r="C124" s="449">
        <v>5.2294557097118465E-2</v>
      </c>
      <c r="D124" s="450">
        <v>2.547770700636943E-3</v>
      </c>
      <c r="E124" s="325">
        <v>-0.58903080390683693</v>
      </c>
      <c r="F124" s="149"/>
      <c r="G124" s="105">
        <v>1.8107741059302851E-2</v>
      </c>
      <c r="H124" s="106">
        <v>-1.8484288354898334E-2</v>
      </c>
      <c r="I124" s="105">
        <v>-1.0526315789473684E-2</v>
      </c>
      <c r="J124" s="180">
        <v>1.406200063918185E-2</v>
      </c>
      <c r="K124" s="149"/>
      <c r="L124" s="335">
        <v>6.6914498141263943E-3</v>
      </c>
      <c r="M124" s="449">
        <v>3.0853994490358125E-2</v>
      </c>
      <c r="N124" s="149"/>
      <c r="O124" s="105">
        <v>3.42177758445701E-2</v>
      </c>
      <c r="P124" s="449">
        <v>1.8294077292476561E-3</v>
      </c>
      <c r="Q124" s="105">
        <v>1.6426193118756937E-2</v>
      </c>
      <c r="R124" s="149"/>
      <c r="S124" s="106">
        <v>-4.8205489092188601E-2</v>
      </c>
      <c r="T124" s="358">
        <v>3.4035311635822168E-3</v>
      </c>
    </row>
    <row r="125" spans="1:20" ht="15">
      <c r="A125" s="10" t="s">
        <v>25</v>
      </c>
      <c r="B125" s="375">
        <v>0.10011778563015312</v>
      </c>
      <c r="C125" s="447">
        <v>0.18599562363238512</v>
      </c>
      <c r="D125" s="448">
        <v>0.22097053726169844</v>
      </c>
      <c r="E125" s="275">
        <v>0.17983074753173484</v>
      </c>
      <c r="F125" s="138"/>
      <c r="G125" s="98">
        <v>0.1875</v>
      </c>
      <c r="H125" s="99">
        <v>0.18149466192170818</v>
      </c>
      <c r="I125" s="98">
        <v>0.19906323185011709</v>
      </c>
      <c r="J125" s="167">
        <v>0.16314779270633398</v>
      </c>
      <c r="K125" s="138"/>
      <c r="L125" s="334">
        <v>0.15342960288808663</v>
      </c>
      <c r="M125" s="447">
        <v>0.12512124151309409</v>
      </c>
      <c r="N125" s="138"/>
      <c r="R125" s="423"/>
    </row>
    <row r="126" spans="1:20" ht="15.75" thickBot="1">
      <c r="A126" s="4"/>
      <c r="B126" s="373"/>
      <c r="C126" s="326"/>
      <c r="D126" s="326"/>
      <c r="E126" s="327"/>
      <c r="F126" s="150"/>
      <c r="K126" s="150"/>
      <c r="L126" s="336"/>
      <c r="N126" s="150"/>
      <c r="R126" s="423"/>
      <c r="S126" s="423"/>
    </row>
    <row r="127" spans="1:20" ht="15.75" thickTop="1">
      <c r="A127" s="7" t="s">
        <v>72</v>
      </c>
      <c r="B127" s="527" t="s">
        <v>78</v>
      </c>
      <c r="C127" s="514"/>
      <c r="D127" s="514"/>
      <c r="E127" s="515"/>
      <c r="F127" s="131"/>
      <c r="G127" s="519" t="s">
        <v>79</v>
      </c>
      <c r="H127" s="520"/>
      <c r="I127" s="520"/>
      <c r="J127" s="520"/>
      <c r="K127" s="131"/>
      <c r="L127" s="519" t="s">
        <v>160</v>
      </c>
      <c r="M127" s="520"/>
      <c r="N127" s="131"/>
      <c r="R127" s="423"/>
      <c r="S127" s="423"/>
    </row>
    <row r="128" spans="1:20" ht="15">
      <c r="A128" s="4"/>
      <c r="B128" s="315" t="s">
        <v>80</v>
      </c>
      <c r="C128" s="433" t="s">
        <v>81</v>
      </c>
      <c r="D128" s="435" t="s">
        <v>82</v>
      </c>
      <c r="E128" s="436" t="s">
        <v>83</v>
      </c>
      <c r="F128" s="132"/>
      <c r="G128" s="39" t="s">
        <v>80</v>
      </c>
      <c r="H128" s="40" t="s">
        <v>81</v>
      </c>
      <c r="I128" s="40" t="s">
        <v>82</v>
      </c>
      <c r="J128" s="40" t="s">
        <v>83</v>
      </c>
      <c r="K128" s="132"/>
      <c r="L128" s="39" t="s">
        <v>80</v>
      </c>
      <c r="M128" s="433" t="s">
        <v>81</v>
      </c>
      <c r="N128" s="132"/>
      <c r="R128" s="423"/>
      <c r="S128" s="423"/>
    </row>
    <row r="129" spans="1:22" ht="15">
      <c r="A129" s="10" t="s">
        <v>73</v>
      </c>
      <c r="B129" s="318">
        <v>3023</v>
      </c>
      <c r="C129" s="443">
        <v>3094</v>
      </c>
      <c r="D129" s="438">
        <v>2683</v>
      </c>
      <c r="E129" s="312">
        <v>3280</v>
      </c>
      <c r="F129" s="140"/>
      <c r="G129" s="63">
        <v>3105</v>
      </c>
      <c r="H129" s="64">
        <v>2852</v>
      </c>
      <c r="I129" s="63">
        <v>2555</v>
      </c>
      <c r="J129" s="181">
        <v>3434</v>
      </c>
      <c r="K129" s="140"/>
      <c r="L129" s="337">
        <v>4686</v>
      </c>
      <c r="M129" s="443">
        <v>3644</v>
      </c>
      <c r="N129" s="451"/>
      <c r="R129" s="423"/>
      <c r="S129" s="423"/>
    </row>
    <row r="130" spans="1:22" ht="15">
      <c r="A130" s="10" t="s">
        <v>19</v>
      </c>
      <c r="B130" s="318">
        <v>1241</v>
      </c>
      <c r="C130" s="443">
        <v>1325</v>
      </c>
      <c r="D130" s="438">
        <v>1279</v>
      </c>
      <c r="E130" s="312">
        <v>1421</v>
      </c>
      <c r="F130" s="140"/>
      <c r="G130" s="63">
        <v>1621</v>
      </c>
      <c r="H130" s="64">
        <v>1525</v>
      </c>
      <c r="I130" s="63">
        <v>1530</v>
      </c>
      <c r="J130" s="181">
        <v>1716</v>
      </c>
      <c r="K130" s="140"/>
      <c r="L130" s="337">
        <v>2130</v>
      </c>
      <c r="M130" s="443">
        <v>2221</v>
      </c>
      <c r="N130" s="451"/>
      <c r="R130" s="423"/>
      <c r="S130" s="423"/>
    </row>
    <row r="131" spans="1:22" ht="15">
      <c r="A131" s="10" t="s">
        <v>143</v>
      </c>
      <c r="B131" s="318">
        <v>5774</v>
      </c>
      <c r="C131" s="443">
        <v>5381</v>
      </c>
      <c r="D131" s="438">
        <v>5232</v>
      </c>
      <c r="E131" s="312">
        <v>5826</v>
      </c>
      <c r="F131" s="140"/>
      <c r="G131" s="63">
        <v>5437</v>
      </c>
      <c r="H131" s="64">
        <v>5487</v>
      </c>
      <c r="I131" s="63">
        <v>5443</v>
      </c>
      <c r="J131" s="181">
        <v>5742</v>
      </c>
      <c r="K131" s="140"/>
      <c r="L131" s="337">
        <v>6385</v>
      </c>
      <c r="M131" s="443">
        <v>5909</v>
      </c>
      <c r="N131" s="451"/>
      <c r="R131" s="423"/>
      <c r="S131" s="423"/>
    </row>
    <row r="132" spans="1:22" s="417" customFormat="1" ht="15">
      <c r="A132" s="424" t="s">
        <v>192</v>
      </c>
      <c r="B132" s="318">
        <v>255</v>
      </c>
      <c r="C132" s="443">
        <v>255</v>
      </c>
      <c r="D132" s="438">
        <v>255</v>
      </c>
      <c r="E132" s="444">
        <v>255</v>
      </c>
      <c r="F132" s="427"/>
      <c r="G132" s="425">
        <v>255</v>
      </c>
      <c r="H132" s="426">
        <v>255</v>
      </c>
      <c r="I132" s="425">
        <v>255</v>
      </c>
      <c r="J132" s="428">
        <v>255</v>
      </c>
      <c r="K132" s="427"/>
      <c r="L132" s="425">
        <v>255</v>
      </c>
      <c r="M132" s="443">
        <v>258</v>
      </c>
      <c r="N132" s="451"/>
      <c r="O132" s="423"/>
      <c r="P132" s="423"/>
      <c r="Q132" s="423"/>
      <c r="R132" s="423"/>
      <c r="S132" s="423"/>
    </row>
    <row r="133" spans="1:22" s="417" customFormat="1" ht="15">
      <c r="A133" s="424" t="s">
        <v>193</v>
      </c>
      <c r="B133" s="318">
        <v>837</v>
      </c>
      <c r="C133" s="443">
        <v>877</v>
      </c>
      <c r="D133" s="438">
        <v>769</v>
      </c>
      <c r="E133" s="444">
        <v>1107</v>
      </c>
      <c r="F133" s="427"/>
      <c r="G133" s="425">
        <v>932</v>
      </c>
      <c r="H133" s="426">
        <v>950</v>
      </c>
      <c r="I133" s="425">
        <v>889</v>
      </c>
      <c r="J133" s="428">
        <v>654</v>
      </c>
      <c r="K133" s="427"/>
      <c r="L133" s="425">
        <v>856</v>
      </c>
      <c r="M133" s="443">
        <v>1219</v>
      </c>
      <c r="N133" s="451"/>
      <c r="O133" s="423"/>
      <c r="P133" s="423"/>
      <c r="Q133" s="423"/>
      <c r="R133" s="423"/>
      <c r="S133" s="423"/>
    </row>
    <row r="135" spans="1:22" ht="17.25" customHeight="1">
      <c r="A135" s="188" t="s">
        <v>121</v>
      </c>
      <c r="B135" s="188"/>
      <c r="C135" s="188"/>
      <c r="D135" s="188"/>
      <c r="E135" s="188"/>
      <c r="F135" s="188"/>
      <c r="G135" s="188"/>
      <c r="H135" s="188"/>
      <c r="I135" s="188"/>
      <c r="J135" s="188"/>
      <c r="K135" s="188"/>
      <c r="L135" s="188"/>
      <c r="M135" s="188"/>
      <c r="N135" s="188"/>
      <c r="O135" s="188"/>
      <c r="P135" s="188"/>
      <c r="Q135" s="188"/>
      <c r="R135" s="188"/>
      <c r="S135" s="188"/>
      <c r="T135" s="188"/>
      <c r="U135" s="189"/>
      <c r="V135" s="189"/>
    </row>
    <row r="136" spans="1:22" s="102" customFormat="1" ht="6" customHeight="1" thickBot="1">
      <c r="A136" s="190"/>
      <c r="B136" s="190"/>
      <c r="C136" s="190"/>
      <c r="D136" s="190"/>
      <c r="E136" s="190"/>
      <c r="F136" s="191"/>
      <c r="G136" s="190"/>
      <c r="H136" s="190"/>
      <c r="I136" s="190"/>
      <c r="J136" s="190"/>
      <c r="K136" s="191"/>
      <c r="L136" s="190"/>
      <c r="M136" s="190"/>
      <c r="N136" s="191"/>
      <c r="O136" s="190"/>
      <c r="P136" s="190"/>
      <c r="Q136" s="190"/>
      <c r="R136" s="191"/>
      <c r="S136" s="192"/>
      <c r="T136" s="192"/>
      <c r="U136" s="192"/>
      <c r="V136" s="192"/>
    </row>
    <row r="137" spans="1:22" ht="15.75" thickTop="1">
      <c r="A137" s="193" t="s">
        <v>70</v>
      </c>
      <c r="B137" s="527" t="s">
        <v>78</v>
      </c>
      <c r="C137" s="514"/>
      <c r="D137" s="514"/>
      <c r="E137" s="515"/>
      <c r="F137" s="131"/>
      <c r="G137" s="519" t="s">
        <v>79</v>
      </c>
      <c r="H137" s="520"/>
      <c r="I137" s="520"/>
      <c r="J137" s="520"/>
      <c r="K137" s="131"/>
      <c r="L137" s="519" t="s">
        <v>160</v>
      </c>
      <c r="M137" s="520"/>
      <c r="N137" s="131"/>
      <c r="O137" s="127" t="s">
        <v>78</v>
      </c>
      <c r="P137" s="127" t="s">
        <v>79</v>
      </c>
      <c r="Q137" s="362" t="s">
        <v>160</v>
      </c>
      <c r="R137" s="131"/>
      <c r="S137" s="127" t="s">
        <v>78</v>
      </c>
      <c r="T137" s="362" t="s">
        <v>79</v>
      </c>
      <c r="U137" s="189"/>
      <c r="V137" s="189"/>
    </row>
    <row r="138" spans="1:22" ht="15">
      <c r="A138" s="194"/>
      <c r="B138" s="315" t="s">
        <v>74</v>
      </c>
      <c r="C138" s="433" t="s">
        <v>75</v>
      </c>
      <c r="D138" s="434" t="s">
        <v>76</v>
      </c>
      <c r="E138" s="269" t="s">
        <v>77</v>
      </c>
      <c r="F138" s="132"/>
      <c r="G138" s="39" t="s">
        <v>74</v>
      </c>
      <c r="H138" s="40" t="s">
        <v>75</v>
      </c>
      <c r="I138" s="40" t="s">
        <v>76</v>
      </c>
      <c r="J138" s="40" t="s">
        <v>77</v>
      </c>
      <c r="K138" s="132"/>
      <c r="L138" s="39" t="s">
        <v>74</v>
      </c>
      <c r="M138" s="433" t="s">
        <v>75</v>
      </c>
      <c r="N138" s="132"/>
      <c r="O138" s="435" t="s">
        <v>202</v>
      </c>
      <c r="P138" s="435" t="s">
        <v>202</v>
      </c>
      <c r="Q138" s="361" t="s">
        <v>202</v>
      </c>
      <c r="R138" s="132"/>
      <c r="S138" s="43" t="s">
        <v>120</v>
      </c>
      <c r="T138" s="361" t="s">
        <v>120</v>
      </c>
      <c r="U138" s="189"/>
      <c r="V138" s="189"/>
    </row>
    <row r="139" spans="1:22" ht="15">
      <c r="A139" s="10" t="s">
        <v>0</v>
      </c>
      <c r="B139" s="378">
        <v>196.2</v>
      </c>
      <c r="C139" s="431">
        <v>197.9</v>
      </c>
      <c r="D139" s="432">
        <v>196</v>
      </c>
      <c r="E139" s="270">
        <v>203.2</v>
      </c>
      <c r="F139" s="133"/>
      <c r="G139" s="18">
        <v>208</v>
      </c>
      <c r="H139" s="19">
        <v>203.1</v>
      </c>
      <c r="I139" s="18">
        <v>213</v>
      </c>
      <c r="J139" s="162">
        <v>216.3</v>
      </c>
      <c r="K139" s="133"/>
      <c r="L139" s="331">
        <v>214.5</v>
      </c>
      <c r="M139" s="431">
        <v>220.6</v>
      </c>
      <c r="N139" s="133"/>
      <c r="O139" s="18">
        <v>394</v>
      </c>
      <c r="P139" s="431">
        <v>411.2</v>
      </c>
      <c r="Q139" s="18">
        <v>435.1</v>
      </c>
      <c r="R139" s="133"/>
      <c r="S139" s="19">
        <v>793.1</v>
      </c>
      <c r="T139" s="260">
        <v>840.5</v>
      </c>
      <c r="U139" s="189"/>
      <c r="V139" s="189"/>
    </row>
    <row r="140" spans="1:22" ht="15">
      <c r="A140" s="10" t="s">
        <v>1</v>
      </c>
      <c r="B140" s="378">
        <v>49.8</v>
      </c>
      <c r="C140" s="431">
        <v>56.3</v>
      </c>
      <c r="D140" s="432">
        <v>44.8</v>
      </c>
      <c r="E140" s="270">
        <v>66.099999999999994</v>
      </c>
      <c r="F140" s="133"/>
      <c r="G140" s="18">
        <v>74.5</v>
      </c>
      <c r="H140" s="19">
        <v>71.5</v>
      </c>
      <c r="I140" s="18">
        <v>66.599999999999994</v>
      </c>
      <c r="J140" s="162">
        <v>70.2</v>
      </c>
      <c r="K140" s="133"/>
      <c r="L140" s="331">
        <v>72.5</v>
      </c>
      <c r="M140" s="431">
        <v>70</v>
      </c>
      <c r="N140" s="133"/>
      <c r="O140" s="18">
        <v>106.1</v>
      </c>
      <c r="P140" s="431">
        <v>146</v>
      </c>
      <c r="Q140" s="18">
        <v>142.6</v>
      </c>
      <c r="R140" s="133"/>
      <c r="S140" s="19">
        <v>216.9</v>
      </c>
      <c r="T140" s="260">
        <v>282.8</v>
      </c>
      <c r="U140" s="189"/>
      <c r="V140" s="189"/>
    </row>
    <row r="141" spans="1:22" ht="15">
      <c r="A141" s="13" t="s">
        <v>2</v>
      </c>
      <c r="B141" s="377">
        <v>246</v>
      </c>
      <c r="C141" s="445">
        <v>254.2</v>
      </c>
      <c r="D141" s="446">
        <v>240.79999999999998</v>
      </c>
      <c r="E141" s="271">
        <v>269.3</v>
      </c>
      <c r="F141" s="134"/>
      <c r="G141" s="75">
        <v>282.5</v>
      </c>
      <c r="H141" s="76">
        <v>274.59999999999997</v>
      </c>
      <c r="I141" s="75">
        <v>279.60000000000002</v>
      </c>
      <c r="J141" s="182">
        <v>286.5</v>
      </c>
      <c r="K141" s="134"/>
      <c r="L141" s="332">
        <v>287.10000000000002</v>
      </c>
      <c r="M141" s="445">
        <v>290.59999999999997</v>
      </c>
      <c r="N141" s="134"/>
      <c r="O141" s="75">
        <v>500.1</v>
      </c>
      <c r="P141" s="445">
        <v>557.20000000000005</v>
      </c>
      <c r="Q141" s="75">
        <v>577.69999999999993</v>
      </c>
      <c r="R141" s="134"/>
      <c r="S141" s="76">
        <v>1010</v>
      </c>
      <c r="T141" s="261">
        <v>1123.3</v>
      </c>
      <c r="U141" s="189"/>
      <c r="V141" s="189"/>
    </row>
    <row r="142" spans="1:22" ht="21">
      <c r="A142" s="14" t="s">
        <v>9</v>
      </c>
      <c r="B142" s="378">
        <v>18.399999999999999</v>
      </c>
      <c r="C142" s="431">
        <v>1.3</v>
      </c>
      <c r="D142" s="432">
        <v>9.3000000000000007</v>
      </c>
      <c r="E142" s="270">
        <v>81.2</v>
      </c>
      <c r="F142" s="133"/>
      <c r="G142" s="18">
        <v>15.3</v>
      </c>
      <c r="H142" s="19">
        <v>9.8000000000000007</v>
      </c>
      <c r="I142" s="18">
        <v>18.899999999999999</v>
      </c>
      <c r="J142" s="162">
        <v>3.4</v>
      </c>
      <c r="K142" s="133"/>
      <c r="L142" s="331">
        <v>11.2</v>
      </c>
      <c r="M142" s="431">
        <v>22.4</v>
      </c>
      <c r="N142" s="133"/>
      <c r="O142" s="18">
        <v>19.7</v>
      </c>
      <c r="P142" s="431">
        <v>25.1</v>
      </c>
      <c r="Q142" s="18">
        <v>33.6</v>
      </c>
      <c r="R142" s="133"/>
      <c r="S142" s="19">
        <v>110.39999999999999</v>
      </c>
      <c r="T142" s="260">
        <v>47.4</v>
      </c>
      <c r="U142" s="189"/>
      <c r="V142" s="189"/>
    </row>
    <row r="143" spans="1:22" ht="15">
      <c r="A143" s="13" t="s">
        <v>3</v>
      </c>
      <c r="B143" s="377">
        <v>264.3</v>
      </c>
      <c r="C143" s="445">
        <v>255.5</v>
      </c>
      <c r="D143" s="446">
        <v>250.1</v>
      </c>
      <c r="E143" s="271">
        <v>350.6</v>
      </c>
      <c r="F143" s="134"/>
      <c r="G143" s="75">
        <v>297.89999999999998</v>
      </c>
      <c r="H143" s="76">
        <v>284.39999999999998</v>
      </c>
      <c r="I143" s="75">
        <v>298.5</v>
      </c>
      <c r="J143" s="182">
        <v>289.89999999999998</v>
      </c>
      <c r="K143" s="134"/>
      <c r="L143" s="332">
        <v>298.3</v>
      </c>
      <c r="M143" s="445">
        <v>313</v>
      </c>
      <c r="N143" s="134"/>
      <c r="O143" s="75">
        <v>519.79999999999995</v>
      </c>
      <c r="P143" s="445">
        <v>582.30000000000007</v>
      </c>
      <c r="Q143" s="75">
        <v>611.29999999999995</v>
      </c>
      <c r="R143" s="134"/>
      <c r="S143" s="76">
        <v>1120.4000000000001</v>
      </c>
      <c r="T143" s="261">
        <v>1170.7</v>
      </c>
      <c r="U143" s="189"/>
      <c r="V143" s="189"/>
    </row>
    <row r="144" spans="1:22" ht="15">
      <c r="A144" s="13" t="s">
        <v>4</v>
      </c>
      <c r="B144" s="377">
        <v>-107.4</v>
      </c>
      <c r="C144" s="445">
        <v>-110.5</v>
      </c>
      <c r="D144" s="446">
        <v>-103.1</v>
      </c>
      <c r="E144" s="271">
        <v>-207.5</v>
      </c>
      <c r="F144" s="134"/>
      <c r="G144" s="75">
        <v>-130</v>
      </c>
      <c r="H144" s="76">
        <v>-124.8</v>
      </c>
      <c r="I144" s="75">
        <v>-126.5</v>
      </c>
      <c r="J144" s="182">
        <v>-136.4</v>
      </c>
      <c r="K144" s="134"/>
      <c r="L144" s="332">
        <v>-126.4</v>
      </c>
      <c r="M144" s="445">
        <v>-136</v>
      </c>
      <c r="N144" s="134"/>
      <c r="O144" s="75">
        <v>-217.8</v>
      </c>
      <c r="P144" s="445">
        <v>-254.70000000000002</v>
      </c>
      <c r="Q144" s="75">
        <v>-262.29999999999995</v>
      </c>
      <c r="R144" s="134"/>
      <c r="S144" s="76">
        <v>-528.5</v>
      </c>
      <c r="T144" s="261">
        <v>-517.9</v>
      </c>
      <c r="U144" s="189"/>
      <c r="V144" s="189"/>
    </row>
    <row r="145" spans="1:22" ht="15">
      <c r="A145" s="10" t="s">
        <v>5</v>
      </c>
      <c r="B145" s="378">
        <v>-25.2</v>
      </c>
      <c r="C145" s="431">
        <v>-2.9</v>
      </c>
      <c r="D145" s="432">
        <v>-1.7</v>
      </c>
      <c r="E145" s="270">
        <v>-4</v>
      </c>
      <c r="F145" s="133"/>
      <c r="G145" s="18">
        <v>-36.700000000000003</v>
      </c>
      <c r="H145" s="19">
        <v>-2.8</v>
      </c>
      <c r="I145" s="18">
        <v>-2.2000000000000002</v>
      </c>
      <c r="J145" s="162">
        <v>1.5</v>
      </c>
      <c r="K145" s="133"/>
      <c r="L145" s="331">
        <v>-34.200000000000003</v>
      </c>
      <c r="M145" s="431">
        <v>-2.9</v>
      </c>
      <c r="N145" s="133"/>
      <c r="O145" s="18">
        <v>-28.1</v>
      </c>
      <c r="P145" s="431">
        <v>-39.4</v>
      </c>
      <c r="Q145" s="18">
        <v>-37.1</v>
      </c>
      <c r="R145" s="133"/>
      <c r="S145" s="19">
        <v>-33.799999999999997</v>
      </c>
      <c r="T145" s="260">
        <v>-40.1</v>
      </c>
      <c r="U145" s="189"/>
      <c r="V145" s="189"/>
    </row>
    <row r="146" spans="1:22" ht="15">
      <c r="A146" s="10" t="s">
        <v>10</v>
      </c>
      <c r="B146" s="378">
        <v>-11.1</v>
      </c>
      <c r="C146" s="431">
        <v>-15.600000000000001</v>
      </c>
      <c r="D146" s="432">
        <v>-17</v>
      </c>
      <c r="E146" s="270">
        <v>-18.2</v>
      </c>
      <c r="F146" s="133"/>
      <c r="G146" s="18">
        <v>-15.799999999999999</v>
      </c>
      <c r="H146" s="19">
        <v>-4.9000000000000004</v>
      </c>
      <c r="I146" s="18">
        <v>-11.2</v>
      </c>
      <c r="J146" s="162">
        <v>-13.200000000000001</v>
      </c>
      <c r="K146" s="133"/>
      <c r="L146" s="331">
        <v>-11.9</v>
      </c>
      <c r="M146" s="431">
        <v>-15.3</v>
      </c>
      <c r="N146" s="133"/>
      <c r="O146" s="18">
        <v>-26.7</v>
      </c>
      <c r="P146" s="431">
        <v>-20.7</v>
      </c>
      <c r="Q146" s="18">
        <v>-27.2</v>
      </c>
      <c r="R146" s="133"/>
      <c r="S146" s="19">
        <v>-61.800000000000004</v>
      </c>
      <c r="T146" s="260">
        <v>-45.1</v>
      </c>
      <c r="U146" s="189"/>
      <c r="V146" s="189"/>
    </row>
    <row r="147" spans="1:22" ht="15">
      <c r="A147" s="13" t="s">
        <v>6</v>
      </c>
      <c r="B147" s="377">
        <v>121.8</v>
      </c>
      <c r="C147" s="445">
        <v>127.1</v>
      </c>
      <c r="D147" s="446">
        <v>129.6</v>
      </c>
      <c r="E147" s="271">
        <v>121.8</v>
      </c>
      <c r="F147" s="134"/>
      <c r="G147" s="75">
        <v>116.5</v>
      </c>
      <c r="H147" s="76">
        <v>153</v>
      </c>
      <c r="I147" s="75">
        <v>160.4</v>
      </c>
      <c r="J147" s="182">
        <v>143</v>
      </c>
      <c r="K147" s="134"/>
      <c r="L147" s="332">
        <v>127</v>
      </c>
      <c r="M147" s="445">
        <v>160</v>
      </c>
      <c r="N147" s="134"/>
      <c r="O147" s="75">
        <v>249</v>
      </c>
      <c r="P147" s="445">
        <v>269.60000000000002</v>
      </c>
      <c r="Q147" s="75">
        <v>287.10000000000002</v>
      </c>
      <c r="R147" s="134"/>
      <c r="S147" s="76">
        <v>500.4</v>
      </c>
      <c r="T147" s="261">
        <v>572.70000000000005</v>
      </c>
      <c r="U147" s="189"/>
      <c r="V147" s="189"/>
    </row>
    <row r="148" spans="1:22" ht="15">
      <c r="A148" s="10" t="s">
        <v>7</v>
      </c>
      <c r="B148" s="378">
        <v>-26.3</v>
      </c>
      <c r="C148" s="431">
        <v>-20.399999999999999</v>
      </c>
      <c r="D148" s="432">
        <v>-30.8</v>
      </c>
      <c r="E148" s="270">
        <v>26.1</v>
      </c>
      <c r="F148" s="133"/>
      <c r="G148" s="18">
        <v>-29.9</v>
      </c>
      <c r="H148" s="19">
        <v>-36.5</v>
      </c>
      <c r="I148" s="18">
        <v>-35.5</v>
      </c>
      <c r="J148" s="162">
        <v>-34.4</v>
      </c>
      <c r="K148" s="133"/>
      <c r="L148" s="331">
        <v>-30.2</v>
      </c>
      <c r="M148" s="431">
        <v>-38.299999999999997</v>
      </c>
      <c r="N148" s="133"/>
      <c r="O148" s="18">
        <v>-46.7</v>
      </c>
      <c r="P148" s="431">
        <v>-66.399999999999991</v>
      </c>
      <c r="Q148" s="18">
        <v>-68.5</v>
      </c>
      <c r="R148" s="133"/>
      <c r="S148" s="19">
        <v>-51.199999999999996</v>
      </c>
      <c r="T148" s="260">
        <v>-136.19999999999999</v>
      </c>
      <c r="U148" s="189"/>
      <c r="V148" s="189"/>
    </row>
    <row r="149" spans="1:22" ht="15">
      <c r="A149" s="13" t="s">
        <v>8</v>
      </c>
      <c r="B149" s="377">
        <v>95.5</v>
      </c>
      <c r="C149" s="445">
        <v>106.89999999999999</v>
      </c>
      <c r="D149" s="446">
        <v>98.7</v>
      </c>
      <c r="E149" s="271">
        <v>147.9</v>
      </c>
      <c r="F149" s="134"/>
      <c r="G149" s="75">
        <v>86.6</v>
      </c>
      <c r="H149" s="76">
        <v>116.5</v>
      </c>
      <c r="I149" s="75">
        <v>124.8</v>
      </c>
      <c r="J149" s="182">
        <v>108.60000000000001</v>
      </c>
      <c r="K149" s="134"/>
      <c r="L149" s="332">
        <v>96.8</v>
      </c>
      <c r="M149" s="445">
        <v>121.7</v>
      </c>
      <c r="N149" s="134"/>
      <c r="O149" s="75">
        <v>202.29999999999998</v>
      </c>
      <c r="P149" s="445">
        <v>203.2</v>
      </c>
      <c r="Q149" s="75">
        <v>218.6</v>
      </c>
      <c r="R149" s="134"/>
      <c r="S149" s="76">
        <v>449.1</v>
      </c>
      <c r="T149" s="261">
        <v>436.5</v>
      </c>
      <c r="U149" s="189"/>
      <c r="V149" s="189"/>
    </row>
    <row r="150" spans="1:22" ht="15.75" thickBot="1">
      <c r="A150" s="195"/>
      <c r="B150" s="372"/>
      <c r="C150" s="345"/>
      <c r="D150" s="345"/>
      <c r="E150" s="346"/>
      <c r="F150" s="196"/>
      <c r="G150" s="189"/>
      <c r="H150" s="189"/>
      <c r="I150" s="189"/>
      <c r="J150" s="189"/>
      <c r="K150" s="196"/>
      <c r="L150" s="347"/>
      <c r="M150" s="429"/>
      <c r="N150" s="196"/>
      <c r="O150" s="429"/>
      <c r="P150" s="429"/>
      <c r="Q150" s="429"/>
      <c r="R150" s="196"/>
      <c r="S150" s="189"/>
      <c r="T150" s="357"/>
      <c r="U150" s="189"/>
      <c r="V150" s="189"/>
    </row>
    <row r="151" spans="1:22" ht="15.75" thickTop="1">
      <c r="A151" s="193" t="s">
        <v>71</v>
      </c>
      <c r="B151" s="527" t="s">
        <v>78</v>
      </c>
      <c r="C151" s="514"/>
      <c r="D151" s="514"/>
      <c r="E151" s="515"/>
      <c r="F151" s="131"/>
      <c r="G151" s="519" t="s">
        <v>79</v>
      </c>
      <c r="H151" s="520"/>
      <c r="I151" s="520"/>
      <c r="J151" s="520"/>
      <c r="K151" s="131"/>
      <c r="L151" s="519" t="s">
        <v>160</v>
      </c>
      <c r="M151" s="520"/>
      <c r="N151" s="131"/>
      <c r="O151" s="127" t="s">
        <v>78</v>
      </c>
      <c r="P151" s="127" t="s">
        <v>79</v>
      </c>
      <c r="Q151" s="362" t="s">
        <v>160</v>
      </c>
      <c r="R151" s="131"/>
      <c r="S151" s="127" t="s">
        <v>78</v>
      </c>
      <c r="T151" s="362" t="s">
        <v>79</v>
      </c>
      <c r="U151" s="189"/>
      <c r="V151" s="189"/>
    </row>
    <row r="152" spans="1:22" ht="15">
      <c r="A152" s="195"/>
      <c r="B152" s="315" t="s">
        <v>74</v>
      </c>
      <c r="C152" s="433" t="s">
        <v>75</v>
      </c>
      <c r="D152" s="434" t="s">
        <v>76</v>
      </c>
      <c r="E152" s="269" t="s">
        <v>77</v>
      </c>
      <c r="F152" s="132"/>
      <c r="G152" s="39" t="s">
        <v>74</v>
      </c>
      <c r="H152" s="40" t="s">
        <v>75</v>
      </c>
      <c r="I152" s="40" t="s">
        <v>76</v>
      </c>
      <c r="J152" s="40" t="s">
        <v>77</v>
      </c>
      <c r="K152" s="132"/>
      <c r="L152" s="39" t="s">
        <v>74</v>
      </c>
      <c r="M152" s="433" t="s">
        <v>75</v>
      </c>
      <c r="N152" s="132"/>
      <c r="O152" s="435" t="s">
        <v>202</v>
      </c>
      <c r="P152" s="435" t="s">
        <v>202</v>
      </c>
      <c r="Q152" s="361" t="s">
        <v>202</v>
      </c>
      <c r="R152" s="132"/>
      <c r="S152" s="43" t="s">
        <v>120</v>
      </c>
      <c r="T152" s="361" t="s">
        <v>120</v>
      </c>
      <c r="U152" s="189"/>
      <c r="V152" s="189"/>
    </row>
    <row r="153" spans="1:22" ht="15">
      <c r="A153" s="10" t="s">
        <v>162</v>
      </c>
      <c r="B153" s="375">
        <v>0.13734090745667649</v>
      </c>
      <c r="C153" s="447">
        <v>0.14829200624241373</v>
      </c>
      <c r="D153" s="448">
        <v>0.13332657920064842</v>
      </c>
      <c r="E153" s="275">
        <v>0.19495477088859961</v>
      </c>
      <c r="F153" s="138"/>
      <c r="G153" s="98">
        <v>0.11546474225429575</v>
      </c>
      <c r="H153" s="99">
        <v>0.15255679958095986</v>
      </c>
      <c r="I153" s="98">
        <v>0.16036493302065599</v>
      </c>
      <c r="J153" s="167">
        <v>0.13676720609533408</v>
      </c>
      <c r="K153" s="138"/>
      <c r="L153" s="334">
        <v>0.11972974226565036</v>
      </c>
      <c r="M153" s="447">
        <v>0.15250387681897212</v>
      </c>
      <c r="N153" s="138"/>
      <c r="O153" s="98">
        <v>0.14248987497798907</v>
      </c>
      <c r="P153" s="447">
        <v>0.13454503318931982</v>
      </c>
      <c r="Q153" s="98">
        <v>0.1376487626723758</v>
      </c>
      <c r="R153" s="138"/>
      <c r="S153" s="99">
        <v>0.15417625047203817</v>
      </c>
      <c r="T153" s="265">
        <v>0.14154384940901796</v>
      </c>
      <c r="U153" s="189"/>
      <c r="V153" s="189"/>
    </row>
    <row r="154" spans="1:22" ht="15">
      <c r="A154" s="10" t="s">
        <v>20</v>
      </c>
      <c r="B154" s="374">
        <v>2.2215365627892624E-2</v>
      </c>
      <c r="C154" s="449">
        <v>2.2216733837017409E-2</v>
      </c>
      <c r="D154" s="450">
        <v>2.2682559888901749E-2</v>
      </c>
      <c r="E154" s="325">
        <v>2.2491497892805655E-2</v>
      </c>
      <c r="F154" s="149"/>
      <c r="G154" s="105">
        <v>2.1505987814996807E-2</v>
      </c>
      <c r="H154" s="106">
        <v>2.1491836065226821E-2</v>
      </c>
      <c r="I154" s="105">
        <v>2.2844272844272845E-2</v>
      </c>
      <c r="J154" s="180">
        <v>2.2454122428429431E-2</v>
      </c>
      <c r="K154" s="149"/>
      <c r="L154" s="335">
        <v>2.2589052997393572E-2</v>
      </c>
      <c r="M154" s="449">
        <v>2.2984254327129701E-2</v>
      </c>
      <c r="N154" s="149"/>
      <c r="O154" s="105">
        <v>2.2210415501066123E-2</v>
      </c>
      <c r="P154" s="449">
        <v>2.1504223576985983E-2</v>
      </c>
      <c r="Q154" s="105">
        <v>2.2800000000000001E-2</v>
      </c>
      <c r="R154" s="149"/>
      <c r="S154" s="106">
        <v>2.2394497239160295E-2</v>
      </c>
      <c r="T154" s="358">
        <v>2.2072649348193744E-2</v>
      </c>
      <c r="U154" s="189"/>
      <c r="V154" s="189"/>
    </row>
    <row r="155" spans="1:22" ht="15">
      <c r="A155" s="10" t="s">
        <v>21</v>
      </c>
      <c r="B155" s="375">
        <v>0.40635641316685583</v>
      </c>
      <c r="C155" s="447">
        <v>0.43248532289628178</v>
      </c>
      <c r="D155" s="448">
        <v>0.41223510595761692</v>
      </c>
      <c r="E155" s="275">
        <v>0.59184255561893895</v>
      </c>
      <c r="F155" s="138"/>
      <c r="G155" s="98">
        <v>0.43638804968110106</v>
      </c>
      <c r="H155" s="99">
        <v>0.43881856540084391</v>
      </c>
      <c r="I155" s="98">
        <v>0.42378559463986598</v>
      </c>
      <c r="J155" s="167">
        <v>0.47050707140393244</v>
      </c>
      <c r="K155" s="138"/>
      <c r="L155" s="334">
        <v>0.42373449547435466</v>
      </c>
      <c r="M155" s="447">
        <v>0.43450479233226835</v>
      </c>
      <c r="N155" s="138"/>
      <c r="O155" s="98">
        <v>0.41900731050404005</v>
      </c>
      <c r="P155" s="447">
        <v>0.43740340030911901</v>
      </c>
      <c r="Q155" s="98">
        <v>0.4290855553737935</v>
      </c>
      <c r="R155" s="138"/>
      <c r="S155" s="99">
        <v>0.47170653338093532</v>
      </c>
      <c r="T155" s="265">
        <v>0.44238489792431873</v>
      </c>
      <c r="U155" s="189"/>
      <c r="V155" s="189"/>
    </row>
    <row r="156" spans="1:22" ht="15">
      <c r="A156" s="10" t="s">
        <v>22</v>
      </c>
      <c r="B156" s="374">
        <v>1.2568326119755766E-3</v>
      </c>
      <c r="C156" s="449">
        <v>1.7512938244440203E-3</v>
      </c>
      <c r="D156" s="450">
        <v>1.9673648883231109E-3</v>
      </c>
      <c r="E156" s="325">
        <v>2.0144943978792464E-3</v>
      </c>
      <c r="F156" s="149"/>
      <c r="G156" s="105">
        <v>1.6336279205622574E-3</v>
      </c>
      <c r="H156" s="106">
        <v>5.1851303160813111E-4</v>
      </c>
      <c r="I156" s="105">
        <v>1.2012012012012011E-3</v>
      </c>
      <c r="J156" s="180">
        <v>1.3702931856461788E-3</v>
      </c>
      <c r="K156" s="149"/>
      <c r="L156" s="335">
        <v>1.2531922175710187E-3</v>
      </c>
      <c r="M156" s="449">
        <v>1.5941028613104464E-3</v>
      </c>
      <c r="N156" s="149"/>
      <c r="O156" s="105">
        <v>1.5051220656813846E-3</v>
      </c>
      <c r="P156" s="449">
        <v>1.0825326557480784E-3</v>
      </c>
      <c r="Q156" s="105">
        <v>1.4348280777919473E-3</v>
      </c>
      <c r="R156" s="149"/>
      <c r="S156" s="106">
        <v>1.7450257588956075E-3</v>
      </c>
      <c r="T156" s="358">
        <v>1.1843860625860058E-3</v>
      </c>
      <c r="U156" s="189"/>
      <c r="V156" s="189"/>
    </row>
    <row r="157" spans="1:22" ht="15">
      <c r="A157" s="10" t="s">
        <v>25</v>
      </c>
      <c r="B157" s="375">
        <v>1.8139612798238686E-2</v>
      </c>
      <c r="C157" s="447">
        <v>1.9280582571721813E-2</v>
      </c>
      <c r="D157" s="448">
        <v>2.0346550980541389E-2</v>
      </c>
      <c r="E157" s="275">
        <v>1.8190474301243775E-2</v>
      </c>
      <c r="F157" s="138"/>
      <c r="G157" s="98">
        <v>1.7557651991614256E-2</v>
      </c>
      <c r="H157" s="99">
        <v>1.7592592592592594E-2</v>
      </c>
      <c r="I157" s="98">
        <v>1.7232344405030634E-2</v>
      </c>
      <c r="J157" s="167">
        <v>1.6921673928462864E-2</v>
      </c>
      <c r="K157" s="138"/>
      <c r="L157" s="334">
        <v>1.7560242798270367E-2</v>
      </c>
      <c r="M157" s="447">
        <v>1.7734826066262442E-2</v>
      </c>
      <c r="N157" s="138"/>
      <c r="O157" s="429"/>
      <c r="P157" s="429"/>
      <c r="Q157" s="429"/>
      <c r="R157" s="429"/>
      <c r="S157" s="189"/>
      <c r="T157" s="189"/>
      <c r="U157" s="189"/>
      <c r="V157" s="189"/>
    </row>
    <row r="158" spans="1:22" ht="15.75" thickBot="1">
      <c r="A158" s="195"/>
      <c r="B158" s="372"/>
      <c r="C158" s="345"/>
      <c r="D158" s="345"/>
      <c r="E158" s="346"/>
      <c r="F158" s="196"/>
      <c r="G158" s="189"/>
      <c r="H158" s="189"/>
      <c r="I158" s="189"/>
      <c r="J158" s="189"/>
      <c r="K158" s="196"/>
      <c r="L158" s="493"/>
      <c r="M158" s="494"/>
      <c r="N158" s="196"/>
      <c r="O158" s="429"/>
      <c r="P158" s="429"/>
      <c r="Q158" s="429"/>
      <c r="R158" s="196"/>
      <c r="S158" s="189"/>
      <c r="T158" s="189"/>
      <c r="U158" s="189"/>
      <c r="V158" s="189"/>
    </row>
    <row r="159" spans="1:22" ht="15.75" thickTop="1">
      <c r="A159" s="193" t="s">
        <v>72</v>
      </c>
      <c r="B159" s="527" t="s">
        <v>78</v>
      </c>
      <c r="C159" s="514"/>
      <c r="D159" s="514"/>
      <c r="E159" s="515"/>
      <c r="F159" s="131"/>
      <c r="G159" s="519" t="s">
        <v>79</v>
      </c>
      <c r="H159" s="520"/>
      <c r="I159" s="520"/>
      <c r="J159" s="520"/>
      <c r="K159" s="131"/>
      <c r="L159" s="519" t="s">
        <v>160</v>
      </c>
      <c r="M159" s="520"/>
      <c r="N159" s="131"/>
      <c r="O159" s="429"/>
      <c r="P159" s="429"/>
      <c r="Q159" s="429"/>
      <c r="R159" s="429"/>
      <c r="S159" s="189"/>
      <c r="T159" s="189"/>
      <c r="U159" s="189"/>
      <c r="V159" s="189"/>
    </row>
    <row r="160" spans="1:22" ht="15">
      <c r="A160" s="195"/>
      <c r="B160" s="315" t="s">
        <v>80</v>
      </c>
      <c r="C160" s="433" t="s">
        <v>81</v>
      </c>
      <c r="D160" s="435" t="s">
        <v>82</v>
      </c>
      <c r="E160" s="436" t="s">
        <v>83</v>
      </c>
      <c r="F160" s="132"/>
      <c r="G160" s="39" t="s">
        <v>80</v>
      </c>
      <c r="H160" s="40" t="s">
        <v>81</v>
      </c>
      <c r="I160" s="40" t="s">
        <v>82</v>
      </c>
      <c r="J160" s="40" t="s">
        <v>83</v>
      </c>
      <c r="K160" s="132"/>
      <c r="L160" s="39" t="s">
        <v>80</v>
      </c>
      <c r="M160" s="433" t="s">
        <v>81</v>
      </c>
      <c r="N160" s="132"/>
      <c r="O160" s="429"/>
      <c r="P160" s="429"/>
      <c r="Q160" s="429"/>
      <c r="R160" s="429"/>
      <c r="S160" s="189"/>
      <c r="T160" s="189"/>
      <c r="U160" s="189"/>
      <c r="V160" s="189"/>
    </row>
    <row r="161" spans="1:22" ht="15">
      <c r="A161" s="10" t="s">
        <v>73</v>
      </c>
      <c r="B161" s="318">
        <v>40544</v>
      </c>
      <c r="C161" s="443">
        <v>39717</v>
      </c>
      <c r="D161" s="438">
        <v>38354</v>
      </c>
      <c r="E161" s="312">
        <v>46056</v>
      </c>
      <c r="F161" s="140"/>
      <c r="G161" s="63">
        <v>44937</v>
      </c>
      <c r="H161" s="64">
        <v>44270</v>
      </c>
      <c r="I161" s="63">
        <v>44864</v>
      </c>
      <c r="J161" s="181">
        <v>44698</v>
      </c>
      <c r="K161" s="140"/>
      <c r="L161" s="337">
        <v>46588</v>
      </c>
      <c r="M161" s="443">
        <v>44463</v>
      </c>
      <c r="N161" s="451"/>
      <c r="O161" s="429"/>
      <c r="P161" s="429"/>
      <c r="Q161" s="429"/>
      <c r="R161" s="429"/>
      <c r="S161" s="189"/>
      <c r="T161" s="189"/>
      <c r="U161" s="189"/>
      <c r="V161" s="189"/>
    </row>
    <row r="162" spans="1:22" ht="15">
      <c r="A162" s="10" t="s">
        <v>19</v>
      </c>
      <c r="B162" s="318">
        <v>18966</v>
      </c>
      <c r="C162" s="443">
        <v>18043</v>
      </c>
      <c r="D162" s="438">
        <v>17816</v>
      </c>
      <c r="E162" s="312">
        <v>21494</v>
      </c>
      <c r="F162" s="140"/>
      <c r="G162" s="63">
        <v>21257</v>
      </c>
      <c r="H162" s="64">
        <v>20188</v>
      </c>
      <c r="I162" s="63">
        <v>20305</v>
      </c>
      <c r="J162" s="181">
        <v>20465</v>
      </c>
      <c r="K162" s="140"/>
      <c r="L162" s="337">
        <v>20458</v>
      </c>
      <c r="M162" s="443">
        <v>20727</v>
      </c>
      <c r="N162" s="451"/>
      <c r="O162" s="429"/>
      <c r="P162" s="429"/>
      <c r="Q162" s="429"/>
      <c r="R162" s="429"/>
      <c r="S162" s="189"/>
      <c r="T162" s="189"/>
      <c r="U162" s="189"/>
      <c r="V162" s="189"/>
    </row>
    <row r="163" spans="1:22" ht="15">
      <c r="A163" s="10" t="s">
        <v>144</v>
      </c>
      <c r="B163" s="318">
        <v>40544</v>
      </c>
      <c r="C163" s="443">
        <v>39717</v>
      </c>
      <c r="D163" s="438">
        <v>38354</v>
      </c>
      <c r="E163" s="312">
        <v>46056</v>
      </c>
      <c r="F163" s="140"/>
      <c r="G163" s="63">
        <v>44937</v>
      </c>
      <c r="H163" s="64">
        <v>44270</v>
      </c>
      <c r="I163" s="63">
        <v>44864</v>
      </c>
      <c r="J163" s="181">
        <v>44698</v>
      </c>
      <c r="K163" s="140"/>
      <c r="L163" s="337">
        <v>46588</v>
      </c>
      <c r="M163" s="443">
        <v>44463</v>
      </c>
      <c r="N163" s="451"/>
      <c r="O163" s="429"/>
      <c r="P163" s="429"/>
      <c r="Q163" s="429"/>
      <c r="R163" s="429"/>
      <c r="S163" s="189"/>
      <c r="T163" s="189"/>
      <c r="U163" s="189"/>
      <c r="V163" s="189"/>
    </row>
    <row r="164" spans="1:22" s="423" customFormat="1" ht="15">
      <c r="A164" s="430" t="s">
        <v>192</v>
      </c>
      <c r="B164" s="318">
        <v>758</v>
      </c>
      <c r="C164" s="443">
        <v>789</v>
      </c>
      <c r="D164" s="438">
        <v>802</v>
      </c>
      <c r="E164" s="453">
        <v>917</v>
      </c>
      <c r="F164" s="451"/>
      <c r="G164" s="442">
        <v>871</v>
      </c>
      <c r="H164" s="443">
        <v>855</v>
      </c>
      <c r="I164" s="442">
        <v>855</v>
      </c>
      <c r="J164" s="454">
        <v>835</v>
      </c>
      <c r="K164" s="451"/>
      <c r="L164" s="442">
        <v>865</v>
      </c>
      <c r="M164" s="443">
        <v>857</v>
      </c>
      <c r="N164" s="451"/>
      <c r="O164" s="429"/>
      <c r="P164" s="429"/>
      <c r="Q164" s="429"/>
      <c r="R164" s="429"/>
      <c r="S164" s="429"/>
      <c r="T164" s="429"/>
      <c r="U164" s="429"/>
      <c r="V164" s="429"/>
    </row>
    <row r="165" spans="1:22" s="423" customFormat="1" ht="15">
      <c r="A165" s="430" t="s">
        <v>193</v>
      </c>
      <c r="B165" s="318">
        <v>4022</v>
      </c>
      <c r="C165" s="443">
        <v>3991</v>
      </c>
      <c r="D165" s="438">
        <v>3542</v>
      </c>
      <c r="E165" s="453">
        <v>7628</v>
      </c>
      <c r="F165" s="451"/>
      <c r="G165" s="442">
        <v>7708</v>
      </c>
      <c r="H165" s="443">
        <v>7139</v>
      </c>
      <c r="I165" s="442">
        <v>7277</v>
      </c>
      <c r="J165" s="454">
        <v>7589</v>
      </c>
      <c r="K165" s="451"/>
      <c r="L165" s="442">
        <v>6787</v>
      </c>
      <c r="M165" s="443">
        <v>6901</v>
      </c>
      <c r="N165" s="451"/>
      <c r="O165" s="429"/>
      <c r="P165" s="429"/>
      <c r="Q165" s="429"/>
      <c r="R165" s="429"/>
      <c r="S165" s="429"/>
      <c r="T165" s="429"/>
      <c r="U165" s="429"/>
      <c r="V165" s="429"/>
    </row>
    <row r="166" spans="1:22">
      <c r="M166" s="429"/>
      <c r="R166" s="423"/>
    </row>
    <row r="167" spans="1:22">
      <c r="M167" s="429"/>
      <c r="P167" s="429"/>
    </row>
  </sheetData>
  <mergeCells count="45">
    <mergeCell ref="B159:E159"/>
    <mergeCell ref="B137:E137"/>
    <mergeCell ref="B151:E151"/>
    <mergeCell ref="B119:E119"/>
    <mergeCell ref="B127:E127"/>
    <mergeCell ref="B95:E95"/>
    <mergeCell ref="B105:E105"/>
    <mergeCell ref="B73:E73"/>
    <mergeCell ref="B87:E87"/>
    <mergeCell ref="B61:E61"/>
    <mergeCell ref="B39:E39"/>
    <mergeCell ref="B53:E53"/>
    <mergeCell ref="B6:E6"/>
    <mergeCell ref="B28:E28"/>
    <mergeCell ref="B20:E20"/>
    <mergeCell ref="G6:J6"/>
    <mergeCell ref="G20:J20"/>
    <mergeCell ref="G28:J28"/>
    <mergeCell ref="G39:J39"/>
    <mergeCell ref="G53:J53"/>
    <mergeCell ref="G61:J61"/>
    <mergeCell ref="G151:J151"/>
    <mergeCell ref="G159:J159"/>
    <mergeCell ref="G73:J73"/>
    <mergeCell ref="G87:J87"/>
    <mergeCell ref="G95:J95"/>
    <mergeCell ref="G105:J105"/>
    <mergeCell ref="G119:J119"/>
    <mergeCell ref="G127:J127"/>
    <mergeCell ref="G137:J137"/>
    <mergeCell ref="L6:M6"/>
    <mergeCell ref="L20:M20"/>
    <mergeCell ref="L28:M28"/>
    <mergeCell ref="L39:M39"/>
    <mergeCell ref="L53:M53"/>
    <mergeCell ref="L137:M137"/>
    <mergeCell ref="L151:M151"/>
    <mergeCell ref="L159:M159"/>
    <mergeCell ref="L61:M61"/>
    <mergeCell ref="L95:M95"/>
    <mergeCell ref="L73:M73"/>
    <mergeCell ref="L87:M87"/>
    <mergeCell ref="L105:M105"/>
    <mergeCell ref="L119:M119"/>
    <mergeCell ref="L127:M127"/>
  </mergeCells>
  <conditionalFormatting sqref="C7 E34:F35 C34:C35 H34:H35 K34:K35 E68:F69 C68:C69 H68:H69 K68:K69 E100:F101 C100:C101 H100:H101 K100:K101 E132:F133 C132:C133 H132:H133 K132:K133 E164:F165 C164:C165 H164:H165 K164:K165">
    <cfRule type="containsErrors" dxfId="800" priority="1550">
      <formula>ISERROR(C7)</formula>
    </cfRule>
  </conditionalFormatting>
  <conditionalFormatting sqref="E7">
    <cfRule type="containsErrors" dxfId="799" priority="1549">
      <formula>ISERROR(E7)</formula>
    </cfRule>
  </conditionalFormatting>
  <conditionalFormatting sqref="C29">
    <cfRule type="containsErrors" dxfId="798" priority="1263">
      <formula>ISERROR(C29)</formula>
    </cfRule>
  </conditionalFormatting>
  <conditionalFormatting sqref="C21">
    <cfRule type="containsErrors" dxfId="797" priority="1257">
      <formula>ISERROR(C21)</formula>
    </cfRule>
  </conditionalFormatting>
  <conditionalFormatting sqref="E21">
    <cfRule type="containsErrors" dxfId="796" priority="1256">
      <formula>ISERROR(E21)</formula>
    </cfRule>
  </conditionalFormatting>
  <conditionalFormatting sqref="E30:E32 C30:C32">
    <cfRule type="containsErrors" dxfId="795" priority="1249">
      <formula>ISERROR(C30)</formula>
    </cfRule>
  </conditionalFormatting>
  <conditionalFormatting sqref="C40">
    <cfRule type="containsErrors" dxfId="794" priority="1242">
      <formula>ISERROR(C40)</formula>
    </cfRule>
  </conditionalFormatting>
  <conditionalFormatting sqref="E40">
    <cfRule type="containsErrors" dxfId="793" priority="1241">
      <formula>ISERROR(E40)</formula>
    </cfRule>
  </conditionalFormatting>
  <conditionalFormatting sqref="E41:E49 C41:C49">
    <cfRule type="containsErrors" dxfId="792" priority="1237">
      <formula>ISERROR(C41)</formula>
    </cfRule>
  </conditionalFormatting>
  <conditionalFormatting sqref="E54">
    <cfRule type="containsErrors" dxfId="791" priority="1226">
      <formula>ISERROR(E54)</formula>
    </cfRule>
  </conditionalFormatting>
  <conditionalFormatting sqref="E29">
    <cfRule type="containsErrors" dxfId="790" priority="1262">
      <formula>ISERROR(E29)</formula>
    </cfRule>
  </conditionalFormatting>
  <conditionalFormatting sqref="C62">
    <cfRule type="containsErrors" dxfId="789" priority="1233">
      <formula>ISERROR(C62)</formula>
    </cfRule>
  </conditionalFormatting>
  <conditionalFormatting sqref="E62">
    <cfRule type="containsErrors" dxfId="788" priority="1232">
      <formula>ISERROR(E62)</formula>
    </cfRule>
  </conditionalFormatting>
  <conditionalFormatting sqref="E96">
    <cfRule type="containsErrors" dxfId="787" priority="1124">
      <formula>ISERROR(E96)</formula>
    </cfRule>
  </conditionalFormatting>
  <conditionalFormatting sqref="E63:E66 C63:C66">
    <cfRule type="containsErrors" dxfId="786" priority="1222">
      <formula>ISERROR(C63)</formula>
    </cfRule>
  </conditionalFormatting>
  <conditionalFormatting sqref="E75:E83 C75:C83">
    <cfRule type="containsErrors" dxfId="785" priority="1129">
      <formula>ISERROR(C75)</formula>
    </cfRule>
  </conditionalFormatting>
  <conditionalFormatting sqref="E88">
    <cfRule type="containsErrors" dxfId="784" priority="1118">
      <formula>ISERROR(E88)</formula>
    </cfRule>
  </conditionalFormatting>
  <conditionalFormatting sqref="E107:E109 C107:C109 C111:C115 E111:E115">
    <cfRule type="containsErrors" dxfId="783" priority="1102">
      <formula>ISERROR(C107)</formula>
    </cfRule>
  </conditionalFormatting>
  <conditionalFormatting sqref="E120">
    <cfRule type="containsErrors" dxfId="782" priority="1091">
      <formula>ISERROR(E120)</formula>
    </cfRule>
  </conditionalFormatting>
  <conditionalFormatting sqref="E97:E99 C97:C99">
    <cfRule type="containsErrors" dxfId="781" priority="1114">
      <formula>ISERROR(C97)</formula>
    </cfRule>
  </conditionalFormatting>
  <conditionalFormatting sqref="E74">
    <cfRule type="containsErrors" dxfId="780" priority="1133">
      <formula>ISERROR(E74)</formula>
    </cfRule>
  </conditionalFormatting>
  <conditionalFormatting sqref="E138">
    <cfRule type="containsErrors" dxfId="779" priority="1079">
      <formula>ISERROR(E138)</formula>
    </cfRule>
  </conditionalFormatting>
  <conditionalFormatting sqref="C74">
    <cfRule type="containsErrors" dxfId="778" priority="1134">
      <formula>ISERROR(C74)</formula>
    </cfRule>
  </conditionalFormatting>
  <conditionalFormatting sqref="C96">
    <cfRule type="containsErrors" dxfId="777" priority="1125">
      <formula>ISERROR(C96)</formula>
    </cfRule>
  </conditionalFormatting>
  <conditionalFormatting sqref="E106">
    <cfRule type="containsErrors" dxfId="776" priority="1106">
      <formula>ISERROR(E106)</formula>
    </cfRule>
  </conditionalFormatting>
  <conditionalFormatting sqref="C128">
    <cfRule type="containsErrors" dxfId="775" priority="1098">
      <formula>ISERROR(C128)</formula>
    </cfRule>
  </conditionalFormatting>
  <conditionalFormatting sqref="E128">
    <cfRule type="containsErrors" dxfId="774" priority="1097">
      <formula>ISERROR(E128)</formula>
    </cfRule>
  </conditionalFormatting>
  <conditionalFormatting sqref="E89 C89 C91:C92 E91:E92">
    <cfRule type="containsErrors" dxfId="773" priority="1004">
      <formula>ISERROR(C89)</formula>
    </cfRule>
  </conditionalFormatting>
  <conditionalFormatting sqref="E129:E131 C129:C131">
    <cfRule type="containsErrors" dxfId="772" priority="1087">
      <formula>ISERROR(C129)</formula>
    </cfRule>
  </conditionalFormatting>
  <conditionalFormatting sqref="C90 E90">
    <cfRule type="containsErrors" dxfId="771" priority="1000">
      <formula>ISERROR(C90)</formula>
    </cfRule>
  </conditionalFormatting>
  <conditionalFormatting sqref="E139:E147 C139:C147">
    <cfRule type="containsErrors" dxfId="770" priority="1075">
      <formula>ISERROR(C139)</formula>
    </cfRule>
  </conditionalFormatting>
  <conditionalFormatting sqref="E160">
    <cfRule type="containsErrors" dxfId="769" priority="1070">
      <formula>ISERROR(E160)</formula>
    </cfRule>
  </conditionalFormatting>
  <conditionalFormatting sqref="E153 C153 C155:C156 E155:E156">
    <cfRule type="containsErrors" dxfId="768" priority="992">
      <formula>ISERROR(C153)</formula>
    </cfRule>
  </conditionalFormatting>
  <conditionalFormatting sqref="C122 E122">
    <cfRule type="containsErrors" dxfId="767" priority="994">
      <formula>ISERROR(C122)</formula>
    </cfRule>
  </conditionalFormatting>
  <conditionalFormatting sqref="E157 C157">
    <cfRule type="containsErrors" dxfId="766" priority="990">
      <formula>ISERROR(C157)</formula>
    </cfRule>
  </conditionalFormatting>
  <conditionalFormatting sqref="E8:E16 C8:C16">
    <cfRule type="containsErrors" dxfId="765" priority="1252">
      <formula>ISERROR(C8)</formula>
    </cfRule>
  </conditionalFormatting>
  <conditionalFormatting sqref="C54">
    <cfRule type="containsErrors" dxfId="764" priority="1227">
      <formula>ISERROR(C54)</formula>
    </cfRule>
  </conditionalFormatting>
  <conditionalFormatting sqref="C88">
    <cfRule type="containsErrors" dxfId="763" priority="1119">
      <formula>ISERROR(C88)</formula>
    </cfRule>
  </conditionalFormatting>
  <conditionalFormatting sqref="C106">
    <cfRule type="containsErrors" dxfId="762" priority="1107">
      <formula>ISERROR(C106)</formula>
    </cfRule>
  </conditionalFormatting>
  <conditionalFormatting sqref="C120">
    <cfRule type="containsErrors" dxfId="761" priority="1092">
      <formula>ISERROR(C120)</formula>
    </cfRule>
  </conditionalFormatting>
  <conditionalFormatting sqref="C138">
    <cfRule type="containsErrors" dxfId="760" priority="1080">
      <formula>ISERROR(C138)</formula>
    </cfRule>
  </conditionalFormatting>
  <conditionalFormatting sqref="C160">
    <cfRule type="containsErrors" dxfId="759" priority="1071">
      <formula>ISERROR(C160)</formula>
    </cfRule>
  </conditionalFormatting>
  <conditionalFormatting sqref="C152">
    <cfRule type="containsErrors" dxfId="758" priority="1065">
      <formula>ISERROR(C152)</formula>
    </cfRule>
  </conditionalFormatting>
  <conditionalFormatting sqref="E152">
    <cfRule type="containsErrors" dxfId="757" priority="1064">
      <formula>ISERROR(E152)</formula>
    </cfRule>
  </conditionalFormatting>
  <conditionalFormatting sqref="E161:E162 C161:C162">
    <cfRule type="containsErrors" dxfId="756" priority="1060">
      <formula>ISERROR(C161)</formula>
    </cfRule>
  </conditionalFormatting>
  <conditionalFormatting sqref="C56 E56">
    <cfRule type="containsErrors" dxfId="755" priority="1030">
      <formula>ISERROR(C56)</formula>
    </cfRule>
  </conditionalFormatting>
  <conditionalFormatting sqref="E22 C22 C24:C25 E24:E25">
    <cfRule type="containsErrors" dxfId="754" priority="1028">
      <formula>ISERROR(C22)</formula>
    </cfRule>
  </conditionalFormatting>
  <conditionalFormatting sqref="E26 C26">
    <cfRule type="containsErrors" dxfId="753" priority="1026">
      <formula>ISERROR(C26)</formula>
    </cfRule>
  </conditionalFormatting>
  <conditionalFormatting sqref="E93 C93">
    <cfRule type="containsErrors" dxfId="752" priority="1002">
      <formula>ISERROR(C93)</formula>
    </cfRule>
  </conditionalFormatting>
  <conditionalFormatting sqref="E121 C121 C123:C124 E123:E124">
    <cfRule type="containsErrors" dxfId="751" priority="998">
      <formula>ISERROR(C121)</formula>
    </cfRule>
  </conditionalFormatting>
  <conditionalFormatting sqref="E125 C125">
    <cfRule type="containsErrors" dxfId="750" priority="996">
      <formula>ISERROR(C125)</formula>
    </cfRule>
  </conditionalFormatting>
  <conditionalFormatting sqref="C59 E59">
    <cfRule type="containsErrors" dxfId="749" priority="982">
      <formula>ISERROR(C59)</formula>
    </cfRule>
  </conditionalFormatting>
  <conditionalFormatting sqref="C154 E154">
    <cfRule type="containsErrors" dxfId="748" priority="988">
      <formula>ISERROR(C154)</formula>
    </cfRule>
  </conditionalFormatting>
  <conditionalFormatting sqref="H8:H16">
    <cfRule type="containsErrors" dxfId="747" priority="978">
      <formula>ISERROR(H8)</formula>
    </cfRule>
  </conditionalFormatting>
  <conditionalFormatting sqref="H7">
    <cfRule type="containsErrors" dxfId="746" priority="979">
      <formula>ISERROR(H7)</formula>
    </cfRule>
  </conditionalFormatting>
  <conditionalFormatting sqref="E55 C55 C57:C58 E57:E58">
    <cfRule type="containsErrors" dxfId="745" priority="1034">
      <formula>ISERROR(C55)</formula>
    </cfRule>
  </conditionalFormatting>
  <conditionalFormatting sqref="C23 E23">
    <cfRule type="containsErrors" dxfId="744" priority="1024">
      <formula>ISERROR(C23)</formula>
    </cfRule>
  </conditionalFormatting>
  <conditionalFormatting sqref="E110 C110">
    <cfRule type="containsErrors" dxfId="743" priority="980">
      <formula>ISERROR(C110)</formula>
    </cfRule>
  </conditionalFormatting>
  <conditionalFormatting sqref="H22 H24:H25">
    <cfRule type="containsErrors" dxfId="742" priority="976">
      <formula>ISERROR(H22)</formula>
    </cfRule>
  </conditionalFormatting>
  <conditionalFormatting sqref="H26">
    <cfRule type="containsErrors" dxfId="741" priority="975">
      <formula>ISERROR(H26)</formula>
    </cfRule>
  </conditionalFormatting>
  <conditionalFormatting sqref="H23">
    <cfRule type="containsErrors" dxfId="740" priority="974">
      <formula>ISERROR(H23)</formula>
    </cfRule>
  </conditionalFormatting>
  <conditionalFormatting sqref="H30:H32">
    <cfRule type="containsErrors" dxfId="739" priority="972">
      <formula>ISERROR(H30)</formula>
    </cfRule>
  </conditionalFormatting>
  <conditionalFormatting sqref="H157">
    <cfRule type="containsErrors" dxfId="738" priority="916">
      <formula>ISERROR(H157)</formula>
    </cfRule>
  </conditionalFormatting>
  <conditionalFormatting sqref="H154">
    <cfRule type="containsErrors" dxfId="737" priority="915">
      <formula>ISERROR(H154)</formula>
    </cfRule>
  </conditionalFormatting>
  <conditionalFormatting sqref="H139:H147">
    <cfRule type="containsErrors" dxfId="736" priority="919">
      <formula>ISERROR(H139)</formula>
    </cfRule>
  </conditionalFormatting>
  <conditionalFormatting sqref="H153 H155:H156">
    <cfRule type="containsErrors" dxfId="735" priority="917">
      <formula>ISERROR(H153)</formula>
    </cfRule>
  </conditionalFormatting>
  <conditionalFormatting sqref="H161:H162">
    <cfRule type="containsErrors" dxfId="734" priority="913">
      <formula>ISERROR(H161)</formula>
    </cfRule>
  </conditionalFormatting>
  <conditionalFormatting sqref="H29">
    <cfRule type="containsErrors" dxfId="733" priority="891">
      <formula>ISERROR(H29)</formula>
    </cfRule>
  </conditionalFormatting>
  <conditionalFormatting sqref="H41:H49">
    <cfRule type="containsErrors" dxfId="732" priority="855">
      <formula>ISERROR(H41)</formula>
    </cfRule>
  </conditionalFormatting>
  <conditionalFormatting sqref="H55 H57:H58">
    <cfRule type="containsErrors" dxfId="731" priority="854">
      <formula>ISERROR(H55)</formula>
    </cfRule>
  </conditionalFormatting>
  <conditionalFormatting sqref="H59">
    <cfRule type="containsErrors" dxfId="730" priority="853">
      <formula>ISERROR(H59)</formula>
    </cfRule>
  </conditionalFormatting>
  <conditionalFormatting sqref="H56">
    <cfRule type="containsErrors" dxfId="729" priority="852">
      <formula>ISERROR(H56)</formula>
    </cfRule>
  </conditionalFormatting>
  <conditionalFormatting sqref="H63:H66">
    <cfRule type="containsErrors" dxfId="728" priority="851">
      <formula>ISERROR(H63)</formula>
    </cfRule>
  </conditionalFormatting>
  <conditionalFormatting sqref="H93">
    <cfRule type="containsErrors" dxfId="727" priority="833">
      <formula>ISERROR(H93)</formula>
    </cfRule>
  </conditionalFormatting>
  <conditionalFormatting sqref="H90">
    <cfRule type="containsErrors" dxfId="726" priority="832">
      <formula>ISERROR(H90)</formula>
    </cfRule>
  </conditionalFormatting>
  <conditionalFormatting sqref="H97:H99">
    <cfRule type="containsErrors" dxfId="725" priority="831">
      <formula>ISERROR(H97)</formula>
    </cfRule>
  </conditionalFormatting>
  <conditionalFormatting sqref="H107:H115">
    <cfRule type="containsErrors" dxfId="724" priority="830">
      <formula>ISERROR(H107)</formula>
    </cfRule>
  </conditionalFormatting>
  <conditionalFormatting sqref="H121 H123:H124">
    <cfRule type="containsErrors" dxfId="723" priority="829">
      <formula>ISERROR(H121)</formula>
    </cfRule>
  </conditionalFormatting>
  <conditionalFormatting sqref="H125">
    <cfRule type="containsErrors" dxfId="722" priority="828">
      <formula>ISERROR(H125)</formula>
    </cfRule>
  </conditionalFormatting>
  <conditionalFormatting sqref="H75:H83">
    <cfRule type="containsErrors" dxfId="721" priority="835">
      <formula>ISERROR(H75)</formula>
    </cfRule>
  </conditionalFormatting>
  <conditionalFormatting sqref="H89 H91:H92">
    <cfRule type="containsErrors" dxfId="720" priority="834">
      <formula>ISERROR(H89)</formula>
    </cfRule>
  </conditionalFormatting>
  <conditionalFormatting sqref="S22 S24:S25">
    <cfRule type="containsErrors" dxfId="719" priority="816">
      <formula>ISERROR(S22)</formula>
    </cfRule>
  </conditionalFormatting>
  <conditionalFormatting sqref="S8:S16">
    <cfRule type="containsErrors" dxfId="718" priority="823">
      <formula>ISERROR(S8)</formula>
    </cfRule>
  </conditionalFormatting>
  <conditionalFormatting sqref="H122">
    <cfRule type="containsErrors" dxfId="717" priority="827">
      <formula>ISERROR(H122)</formula>
    </cfRule>
  </conditionalFormatting>
  <conditionalFormatting sqref="S41:S49">
    <cfRule type="containsErrors" dxfId="716" priority="811">
      <formula>ISERROR(S41)</formula>
    </cfRule>
  </conditionalFormatting>
  <conditionalFormatting sqref="H129:H131">
    <cfRule type="containsErrors" dxfId="715" priority="826">
      <formula>ISERROR(H129)</formula>
    </cfRule>
  </conditionalFormatting>
  <conditionalFormatting sqref="S23">
    <cfRule type="containsErrors" dxfId="714" priority="814">
      <formula>ISERROR(S23)</formula>
    </cfRule>
  </conditionalFormatting>
  <conditionalFormatting sqref="S55 S57:S58">
    <cfRule type="containsErrors" dxfId="713" priority="806">
      <formula>ISERROR(S55)</formula>
    </cfRule>
  </conditionalFormatting>
  <conditionalFormatting sqref="S56">
    <cfRule type="containsErrors" dxfId="712" priority="805">
      <formula>ISERROR(S56)</formula>
    </cfRule>
  </conditionalFormatting>
  <conditionalFormatting sqref="S89 S91:S92">
    <cfRule type="containsErrors" dxfId="711" priority="770">
      <formula>ISERROR(S89)</formula>
    </cfRule>
  </conditionalFormatting>
  <conditionalFormatting sqref="S75:S83">
    <cfRule type="containsErrors" dxfId="710" priority="775">
      <formula>ISERROR(S75)</formula>
    </cfRule>
  </conditionalFormatting>
  <conditionalFormatting sqref="S90">
    <cfRule type="containsErrors" dxfId="709" priority="769">
      <formula>ISERROR(S90)</formula>
    </cfRule>
  </conditionalFormatting>
  <conditionalFormatting sqref="S107:S115">
    <cfRule type="containsErrors" dxfId="708" priority="766">
      <formula>ISERROR(S107)</formula>
    </cfRule>
  </conditionalFormatting>
  <conditionalFormatting sqref="S121 S123:S124">
    <cfRule type="containsErrors" dxfId="707" priority="761">
      <formula>ISERROR(S121)</formula>
    </cfRule>
  </conditionalFormatting>
  <conditionalFormatting sqref="S122">
    <cfRule type="containsErrors" dxfId="706" priority="760">
      <formula>ISERROR(S122)</formula>
    </cfRule>
  </conditionalFormatting>
  <conditionalFormatting sqref="S153 S155:S156">
    <cfRule type="containsErrors" dxfId="705" priority="750">
      <formula>ISERROR(S153)</formula>
    </cfRule>
  </conditionalFormatting>
  <conditionalFormatting sqref="S139:S147">
    <cfRule type="containsErrors" dxfId="704" priority="757">
      <formula>ISERROR(S139)</formula>
    </cfRule>
  </conditionalFormatting>
  <conditionalFormatting sqref="F21">
    <cfRule type="containsErrors" dxfId="703" priority="745">
      <formula>ISERROR(F21)</formula>
    </cfRule>
  </conditionalFormatting>
  <conditionalFormatting sqref="F29">
    <cfRule type="containsErrors" dxfId="702" priority="746">
      <formula>ISERROR(F29)</formula>
    </cfRule>
  </conditionalFormatting>
  <conditionalFormatting sqref="S154">
    <cfRule type="containsErrors" dxfId="701" priority="748">
      <formula>ISERROR(S154)</formula>
    </cfRule>
  </conditionalFormatting>
  <conditionalFormatting sqref="F7">
    <cfRule type="containsErrors" dxfId="700" priority="747">
      <formula>ISERROR(F7)</formula>
    </cfRule>
  </conditionalFormatting>
  <conditionalFormatting sqref="F30:F32">
    <cfRule type="containsErrors" dxfId="699" priority="743">
      <formula>ISERROR(F30)</formula>
    </cfRule>
  </conditionalFormatting>
  <conditionalFormatting sqref="F41:F49">
    <cfRule type="containsErrors" dxfId="698" priority="741">
      <formula>ISERROR(F41)</formula>
    </cfRule>
  </conditionalFormatting>
  <conditionalFormatting sqref="F63:F66">
    <cfRule type="containsErrors" dxfId="697" priority="738">
      <formula>ISERROR(F63)</formula>
    </cfRule>
  </conditionalFormatting>
  <conditionalFormatting sqref="F96">
    <cfRule type="containsErrors" dxfId="696" priority="720">
      <formula>ISERROR(F96)</formula>
    </cfRule>
  </conditionalFormatting>
  <conditionalFormatting sqref="F106">
    <cfRule type="containsErrors" dxfId="695" priority="717">
      <formula>ISERROR(F106)</formula>
    </cfRule>
  </conditionalFormatting>
  <conditionalFormatting sqref="F75:F83">
    <cfRule type="containsErrors" dxfId="694" priority="721">
      <formula>ISERROR(F75)</formula>
    </cfRule>
  </conditionalFormatting>
  <conditionalFormatting sqref="F40">
    <cfRule type="containsErrors" dxfId="693" priority="742">
      <formula>ISERROR(F40)</formula>
    </cfRule>
  </conditionalFormatting>
  <conditionalFormatting sqref="F62">
    <cfRule type="containsErrors" dxfId="692" priority="740">
      <formula>ISERROR(F62)</formula>
    </cfRule>
  </conditionalFormatting>
  <conditionalFormatting sqref="F152">
    <cfRule type="containsErrors" dxfId="691" priority="709">
      <formula>ISERROR(F152)</formula>
    </cfRule>
  </conditionalFormatting>
  <conditionalFormatting sqref="F107:F109 F111:F115">
    <cfRule type="containsErrors" dxfId="690" priority="716">
      <formula>ISERROR(F107)</formula>
    </cfRule>
  </conditionalFormatting>
  <conditionalFormatting sqref="F88">
    <cfRule type="containsErrors" dxfId="689" priority="719">
      <formula>ISERROR(F88)</formula>
    </cfRule>
  </conditionalFormatting>
  <conditionalFormatting sqref="F129:F131">
    <cfRule type="containsErrors" dxfId="688" priority="713">
      <formula>ISERROR(F129)</formula>
    </cfRule>
  </conditionalFormatting>
  <conditionalFormatting sqref="F161:F163">
    <cfRule type="containsErrors" dxfId="687" priority="708">
      <formula>ISERROR(F161)</formula>
    </cfRule>
  </conditionalFormatting>
  <conditionalFormatting sqref="F128">
    <cfRule type="containsErrors" dxfId="686" priority="715">
      <formula>ISERROR(F128)</formula>
    </cfRule>
  </conditionalFormatting>
  <conditionalFormatting sqref="F74">
    <cfRule type="containsErrors" dxfId="685" priority="722">
      <formula>ISERROR(F74)</formula>
    </cfRule>
  </conditionalFormatting>
  <conditionalFormatting sqref="F139:F147">
    <cfRule type="containsErrors" dxfId="684" priority="711">
      <formula>ISERROR(F139)</formula>
    </cfRule>
  </conditionalFormatting>
  <conditionalFormatting sqref="F97:F99">
    <cfRule type="containsErrors" dxfId="683" priority="718">
      <formula>ISERROR(F97)</formula>
    </cfRule>
  </conditionalFormatting>
  <conditionalFormatting sqref="F138">
    <cfRule type="containsErrors" dxfId="682" priority="712">
      <formula>ISERROR(F138)</formula>
    </cfRule>
  </conditionalFormatting>
  <conditionalFormatting sqref="F55 F57:F58">
    <cfRule type="containsErrors" dxfId="681" priority="707">
      <formula>ISERROR(F55)</formula>
    </cfRule>
  </conditionalFormatting>
  <conditionalFormatting sqref="F120">
    <cfRule type="containsErrors" dxfId="680" priority="714">
      <formula>ISERROR(F120)</formula>
    </cfRule>
  </conditionalFormatting>
  <conditionalFormatting sqref="F160">
    <cfRule type="containsErrors" dxfId="679" priority="710">
      <formula>ISERROR(F160)</formula>
    </cfRule>
  </conditionalFormatting>
  <conditionalFormatting sqref="F26">
    <cfRule type="containsErrors" dxfId="678" priority="704">
      <formula>ISERROR(F26)</formula>
    </cfRule>
  </conditionalFormatting>
  <conditionalFormatting sqref="F56">
    <cfRule type="containsErrors" dxfId="677" priority="706">
      <formula>ISERROR(F56)</formula>
    </cfRule>
  </conditionalFormatting>
  <conditionalFormatting sqref="F93">
    <cfRule type="containsErrors" dxfId="676" priority="692">
      <formula>ISERROR(F93)</formula>
    </cfRule>
  </conditionalFormatting>
  <conditionalFormatting sqref="F22 F24:F25">
    <cfRule type="containsErrors" dxfId="675" priority="705">
      <formula>ISERROR(F22)</formula>
    </cfRule>
  </conditionalFormatting>
  <conditionalFormatting sqref="F157">
    <cfRule type="containsErrors" dxfId="674" priority="686">
      <formula>ISERROR(F157)</formula>
    </cfRule>
  </conditionalFormatting>
  <conditionalFormatting sqref="F23">
    <cfRule type="containsErrors" dxfId="673" priority="703">
      <formula>ISERROR(F23)</formula>
    </cfRule>
  </conditionalFormatting>
  <conditionalFormatting sqref="F90">
    <cfRule type="containsErrors" dxfId="672" priority="691">
      <formula>ISERROR(F90)</formula>
    </cfRule>
  </conditionalFormatting>
  <conditionalFormatting sqref="R21">
    <cfRule type="containsErrors" dxfId="671" priority="678">
      <formula>ISERROR(R21)</formula>
    </cfRule>
  </conditionalFormatting>
  <conditionalFormatting sqref="F8:F16">
    <cfRule type="containsErrors" dxfId="670" priority="744">
      <formula>ISERROR(F8)</formula>
    </cfRule>
  </conditionalFormatting>
  <conditionalFormatting sqref="F54">
    <cfRule type="containsErrors" dxfId="669" priority="739">
      <formula>ISERROR(F54)</formula>
    </cfRule>
  </conditionalFormatting>
  <conditionalFormatting sqref="F89 F91:F92">
    <cfRule type="containsErrors" dxfId="668" priority="693">
      <formula>ISERROR(F89)</formula>
    </cfRule>
  </conditionalFormatting>
  <conditionalFormatting sqref="R40">
    <cfRule type="containsErrors" dxfId="667" priority="675">
      <formula>ISERROR(R40)</formula>
    </cfRule>
  </conditionalFormatting>
  <conditionalFormatting sqref="F125">
    <cfRule type="containsErrors" dxfId="666" priority="689">
      <formula>ISERROR(F125)</formula>
    </cfRule>
  </conditionalFormatting>
  <conditionalFormatting sqref="F122">
    <cfRule type="containsErrors" dxfId="665" priority="688">
      <formula>ISERROR(F122)</formula>
    </cfRule>
  </conditionalFormatting>
  <conditionalFormatting sqref="F154">
    <cfRule type="containsErrors" dxfId="664" priority="685">
      <formula>ISERROR(F154)</formula>
    </cfRule>
  </conditionalFormatting>
  <conditionalFormatting sqref="F121 F123:F124">
    <cfRule type="containsErrors" dxfId="663" priority="690">
      <formula>ISERROR(F121)</formula>
    </cfRule>
  </conditionalFormatting>
  <conditionalFormatting sqref="R7">
    <cfRule type="containsErrors" dxfId="662" priority="680">
      <formula>ISERROR(R7)</formula>
    </cfRule>
  </conditionalFormatting>
  <conditionalFormatting sqref="F153 F155:F156">
    <cfRule type="containsErrors" dxfId="661" priority="687">
      <formula>ISERROR(F153)</formula>
    </cfRule>
  </conditionalFormatting>
  <conditionalFormatting sqref="R8:R16">
    <cfRule type="containsErrors" dxfId="660" priority="677">
      <formula>ISERROR(R8)</formula>
    </cfRule>
  </conditionalFormatting>
  <conditionalFormatting sqref="F59">
    <cfRule type="containsErrors" dxfId="659" priority="682">
      <formula>ISERROR(F59)</formula>
    </cfRule>
  </conditionalFormatting>
  <conditionalFormatting sqref="F110">
    <cfRule type="containsErrors" dxfId="658" priority="681">
      <formula>ISERROR(F110)</formula>
    </cfRule>
  </conditionalFormatting>
  <conditionalFormatting sqref="R41:R49">
    <cfRule type="containsErrors" dxfId="657" priority="674">
      <formula>ISERROR(R41)</formula>
    </cfRule>
  </conditionalFormatting>
  <conditionalFormatting sqref="R54">
    <cfRule type="containsErrors" dxfId="656" priority="672">
      <formula>ISERROR(R54)</formula>
    </cfRule>
  </conditionalFormatting>
  <conditionalFormatting sqref="R106">
    <cfRule type="containsErrors" dxfId="655" priority="650">
      <formula>ISERROR(R106)</formula>
    </cfRule>
  </conditionalFormatting>
  <conditionalFormatting sqref="R75:R83">
    <cfRule type="containsErrors" dxfId="654" priority="654">
      <formula>ISERROR(R75)</formula>
    </cfRule>
  </conditionalFormatting>
  <conditionalFormatting sqref="R152">
    <cfRule type="containsErrors" dxfId="653" priority="642">
      <formula>ISERROR(R152)</formula>
    </cfRule>
  </conditionalFormatting>
  <conditionalFormatting sqref="R107:R109 R111:R115">
    <cfRule type="containsErrors" dxfId="652" priority="649">
      <formula>ISERROR(R107)</formula>
    </cfRule>
  </conditionalFormatting>
  <conditionalFormatting sqref="R88">
    <cfRule type="containsErrors" dxfId="651" priority="652">
      <formula>ISERROR(R88)</formula>
    </cfRule>
  </conditionalFormatting>
  <conditionalFormatting sqref="R74">
    <cfRule type="containsErrors" dxfId="650" priority="655">
      <formula>ISERROR(R74)</formula>
    </cfRule>
  </conditionalFormatting>
  <conditionalFormatting sqref="R139:R147">
    <cfRule type="containsErrors" dxfId="649" priority="644">
      <formula>ISERROR(R139)</formula>
    </cfRule>
  </conditionalFormatting>
  <conditionalFormatting sqref="R138">
    <cfRule type="containsErrors" dxfId="648" priority="645">
      <formula>ISERROR(R138)</formula>
    </cfRule>
  </conditionalFormatting>
  <conditionalFormatting sqref="R55 R57:R58">
    <cfRule type="containsErrors" dxfId="647" priority="640">
      <formula>ISERROR(R55)</formula>
    </cfRule>
  </conditionalFormatting>
  <conditionalFormatting sqref="R120">
    <cfRule type="containsErrors" dxfId="646" priority="647">
      <formula>ISERROR(R120)</formula>
    </cfRule>
  </conditionalFormatting>
  <conditionalFormatting sqref="R56">
    <cfRule type="containsErrors" dxfId="645" priority="639">
      <formula>ISERROR(R56)</formula>
    </cfRule>
  </conditionalFormatting>
  <conditionalFormatting sqref="R22 R24:R25">
    <cfRule type="containsErrors" dxfId="644" priority="638">
      <formula>ISERROR(R22)</formula>
    </cfRule>
  </conditionalFormatting>
  <conditionalFormatting sqref="R23">
    <cfRule type="containsErrors" dxfId="643" priority="636">
      <formula>ISERROR(R23)</formula>
    </cfRule>
  </conditionalFormatting>
  <conditionalFormatting sqref="R90">
    <cfRule type="containsErrors" dxfId="642" priority="624">
      <formula>ISERROR(R90)</formula>
    </cfRule>
  </conditionalFormatting>
  <conditionalFormatting sqref="R89 R91:R92">
    <cfRule type="containsErrors" dxfId="641" priority="626">
      <formula>ISERROR(R89)</formula>
    </cfRule>
  </conditionalFormatting>
  <conditionalFormatting sqref="R122">
    <cfRule type="containsErrors" dxfId="640" priority="621">
      <formula>ISERROR(R122)</formula>
    </cfRule>
  </conditionalFormatting>
  <conditionalFormatting sqref="R154">
    <cfRule type="containsErrors" dxfId="639" priority="618">
      <formula>ISERROR(R154)</formula>
    </cfRule>
  </conditionalFormatting>
  <conditionalFormatting sqref="R121 R123:R124">
    <cfRule type="containsErrors" dxfId="638" priority="623">
      <formula>ISERROR(R121)</formula>
    </cfRule>
  </conditionalFormatting>
  <conditionalFormatting sqref="R153 R155:R156">
    <cfRule type="containsErrors" dxfId="637" priority="620">
      <formula>ISERROR(R153)</formula>
    </cfRule>
  </conditionalFormatting>
  <conditionalFormatting sqref="R110">
    <cfRule type="containsErrors" dxfId="636" priority="614">
      <formula>ISERROR(R110)</formula>
    </cfRule>
  </conditionalFormatting>
  <conditionalFormatting sqref="E33 C33">
    <cfRule type="containsErrors" dxfId="635" priority="495">
      <formula>ISERROR(C33)</formula>
    </cfRule>
  </conditionalFormatting>
  <conditionalFormatting sqref="H33">
    <cfRule type="containsErrors" dxfId="634" priority="494">
      <formula>ISERROR(H33)</formula>
    </cfRule>
  </conditionalFormatting>
  <conditionalFormatting sqref="F33">
    <cfRule type="containsErrors" dxfId="633" priority="493">
      <formula>ISERROR(F33)</formula>
    </cfRule>
  </conditionalFormatting>
  <conditionalFormatting sqref="E67 C67">
    <cfRule type="containsErrors" dxfId="632" priority="489">
      <formula>ISERROR(C67)</formula>
    </cfRule>
  </conditionalFormatting>
  <conditionalFormatting sqref="H67">
    <cfRule type="containsErrors" dxfId="631" priority="488">
      <formula>ISERROR(H67)</formula>
    </cfRule>
  </conditionalFormatting>
  <conditionalFormatting sqref="F67">
    <cfRule type="containsErrors" dxfId="630" priority="487">
      <formula>ISERROR(F67)</formula>
    </cfRule>
  </conditionalFormatting>
  <conditionalFormatting sqref="E163 C163">
    <cfRule type="containsErrors" dxfId="629" priority="481">
      <formula>ISERROR(C163)</formula>
    </cfRule>
  </conditionalFormatting>
  <conditionalFormatting sqref="H163">
    <cfRule type="containsErrors" dxfId="628" priority="480">
      <formula>ISERROR(H163)</formula>
    </cfRule>
  </conditionalFormatting>
  <conditionalFormatting sqref="I7">
    <cfRule type="containsErrors" dxfId="627" priority="479">
      <formula>ISERROR(I7)</formula>
    </cfRule>
  </conditionalFormatting>
  <conditionalFormatting sqref="I29">
    <cfRule type="containsErrors" dxfId="626" priority="446">
      <formula>ISERROR(I29)</formula>
    </cfRule>
  </conditionalFormatting>
  <conditionalFormatting sqref="H21">
    <cfRule type="containsErrors" dxfId="625" priority="412">
      <formula>ISERROR(H21)</formula>
    </cfRule>
  </conditionalFormatting>
  <conditionalFormatting sqref="I21">
    <cfRule type="containsErrors" dxfId="624" priority="411">
      <formula>ISERROR(I21)</formula>
    </cfRule>
  </conditionalFormatting>
  <conditionalFormatting sqref="H40">
    <cfRule type="containsErrors" dxfId="623" priority="410">
      <formula>ISERROR(H40)</formula>
    </cfRule>
  </conditionalFormatting>
  <conditionalFormatting sqref="I40">
    <cfRule type="containsErrors" dxfId="622" priority="409">
      <formula>ISERROR(I40)</formula>
    </cfRule>
  </conditionalFormatting>
  <conditionalFormatting sqref="H54">
    <cfRule type="containsErrors" dxfId="621" priority="408">
      <formula>ISERROR(H54)</formula>
    </cfRule>
  </conditionalFormatting>
  <conditionalFormatting sqref="I54">
    <cfRule type="containsErrors" dxfId="620" priority="407">
      <formula>ISERROR(I54)</formula>
    </cfRule>
  </conditionalFormatting>
  <conditionalFormatting sqref="I106">
    <cfRule type="containsErrors" dxfId="619" priority="389">
      <formula>ISERROR(I106)</formula>
    </cfRule>
  </conditionalFormatting>
  <conditionalFormatting sqref="H120">
    <cfRule type="containsErrors" dxfId="618" priority="388">
      <formula>ISERROR(H120)</formula>
    </cfRule>
  </conditionalFormatting>
  <conditionalFormatting sqref="I120">
    <cfRule type="containsErrors" dxfId="617" priority="387">
      <formula>ISERROR(I120)</formula>
    </cfRule>
  </conditionalFormatting>
  <conditionalFormatting sqref="H74">
    <cfRule type="containsErrors" dxfId="616" priority="394">
      <formula>ISERROR(H74)</formula>
    </cfRule>
  </conditionalFormatting>
  <conditionalFormatting sqref="I74">
    <cfRule type="containsErrors" dxfId="615" priority="393">
      <formula>ISERROR(I74)</formula>
    </cfRule>
  </conditionalFormatting>
  <conditionalFormatting sqref="H88">
    <cfRule type="containsErrors" dxfId="614" priority="392">
      <formula>ISERROR(H88)</formula>
    </cfRule>
  </conditionalFormatting>
  <conditionalFormatting sqref="I88">
    <cfRule type="containsErrors" dxfId="613" priority="391">
      <formula>ISERROR(I88)</formula>
    </cfRule>
  </conditionalFormatting>
  <conditionalFormatting sqref="H106">
    <cfRule type="containsErrors" dxfId="612" priority="390">
      <formula>ISERROR(H106)</formula>
    </cfRule>
  </conditionalFormatting>
  <conditionalFormatting sqref="I62">
    <cfRule type="containsErrors" dxfId="611" priority="381">
      <formula>ISERROR(I62)</formula>
    </cfRule>
  </conditionalFormatting>
  <conditionalFormatting sqref="H128">
    <cfRule type="containsErrors" dxfId="610" priority="372">
      <formula>ISERROR(H128)</formula>
    </cfRule>
  </conditionalFormatting>
  <conditionalFormatting sqref="I128">
    <cfRule type="containsErrors" dxfId="609" priority="371">
      <formula>ISERROR(I128)</formula>
    </cfRule>
  </conditionalFormatting>
  <conditionalFormatting sqref="H138">
    <cfRule type="containsErrors" dxfId="608" priority="386">
      <formula>ISERROR(H138)</formula>
    </cfRule>
  </conditionalFormatting>
  <conditionalFormatting sqref="H160">
    <cfRule type="containsErrors" dxfId="607" priority="370">
      <formula>ISERROR(H160)</formula>
    </cfRule>
  </conditionalFormatting>
  <conditionalFormatting sqref="I138">
    <cfRule type="containsErrors" dxfId="606" priority="385">
      <formula>ISERROR(I138)</formula>
    </cfRule>
  </conditionalFormatting>
  <conditionalFormatting sqref="H152">
    <cfRule type="containsErrors" dxfId="605" priority="384">
      <formula>ISERROR(H152)</formula>
    </cfRule>
  </conditionalFormatting>
  <conditionalFormatting sqref="I152">
    <cfRule type="containsErrors" dxfId="604" priority="383">
      <formula>ISERROR(I152)</formula>
    </cfRule>
  </conditionalFormatting>
  <conditionalFormatting sqref="H62">
    <cfRule type="containsErrors" dxfId="603" priority="382">
      <formula>ISERROR(H62)</formula>
    </cfRule>
  </conditionalFormatting>
  <conditionalFormatting sqref="I96">
    <cfRule type="containsErrors" dxfId="602" priority="373">
      <formula>ISERROR(I96)</formula>
    </cfRule>
  </conditionalFormatting>
  <conditionalFormatting sqref="I160">
    <cfRule type="containsErrors" dxfId="601" priority="369">
      <formula>ISERROR(I160)</formula>
    </cfRule>
  </conditionalFormatting>
  <conditionalFormatting sqref="J7">
    <cfRule type="containsErrors" dxfId="600" priority="368">
      <formula>ISERROR(J7)</formula>
    </cfRule>
  </conditionalFormatting>
  <conditionalFormatting sqref="J29">
    <cfRule type="containsErrors" dxfId="599" priority="367">
      <formula>ISERROR(J29)</formula>
    </cfRule>
  </conditionalFormatting>
  <conditionalFormatting sqref="H96">
    <cfRule type="containsErrors" dxfId="598" priority="374">
      <formula>ISERROR(H96)</formula>
    </cfRule>
  </conditionalFormatting>
  <conditionalFormatting sqref="J40">
    <cfRule type="containsErrors" dxfId="597" priority="358">
      <formula>ISERROR(J40)</formula>
    </cfRule>
  </conditionalFormatting>
  <conditionalFormatting sqref="J120">
    <cfRule type="containsErrors" dxfId="596" priority="347">
      <formula>ISERROR(J120)</formula>
    </cfRule>
  </conditionalFormatting>
  <conditionalFormatting sqref="J138">
    <cfRule type="containsErrors" dxfId="595" priority="346">
      <formula>ISERROR(J138)</formula>
    </cfRule>
  </conditionalFormatting>
  <conditionalFormatting sqref="J152">
    <cfRule type="containsErrors" dxfId="594" priority="345">
      <formula>ISERROR(J152)</formula>
    </cfRule>
  </conditionalFormatting>
  <conditionalFormatting sqref="J62">
    <cfRule type="containsErrors" dxfId="593" priority="344">
      <formula>ISERROR(J62)</formula>
    </cfRule>
  </conditionalFormatting>
  <conditionalFormatting sqref="J21">
    <cfRule type="containsErrors" dxfId="592" priority="359">
      <formula>ISERROR(J21)</formula>
    </cfRule>
  </conditionalFormatting>
  <conditionalFormatting sqref="J54">
    <cfRule type="containsErrors" dxfId="591" priority="357">
      <formula>ISERROR(J54)</formula>
    </cfRule>
  </conditionalFormatting>
  <conditionalFormatting sqref="J106">
    <cfRule type="containsErrors" dxfId="590" priority="348">
      <formula>ISERROR(J106)</formula>
    </cfRule>
  </conditionalFormatting>
  <conditionalFormatting sqref="J74">
    <cfRule type="containsErrors" dxfId="589" priority="350">
      <formula>ISERROR(J74)</formula>
    </cfRule>
  </conditionalFormatting>
  <conditionalFormatting sqref="J88">
    <cfRule type="containsErrors" dxfId="588" priority="349">
      <formula>ISERROR(J88)</formula>
    </cfRule>
  </conditionalFormatting>
  <conditionalFormatting sqref="J128">
    <cfRule type="containsErrors" dxfId="587" priority="339">
      <formula>ISERROR(J128)</formula>
    </cfRule>
  </conditionalFormatting>
  <conditionalFormatting sqref="J160">
    <cfRule type="containsErrors" dxfId="586" priority="338">
      <formula>ISERROR(J160)</formula>
    </cfRule>
  </conditionalFormatting>
  <conditionalFormatting sqref="J96">
    <cfRule type="containsErrors" dxfId="585" priority="340">
      <formula>ISERROR(J96)</formula>
    </cfRule>
  </conditionalFormatting>
  <conditionalFormatting sqref="S17:S18">
    <cfRule type="containsErrors" dxfId="584" priority="309">
      <formula>ISERROR(S17)</formula>
    </cfRule>
  </conditionalFormatting>
  <conditionalFormatting sqref="F17:F18">
    <cfRule type="containsErrors" dxfId="583" priority="308">
      <formula>ISERROR(F17)</formula>
    </cfRule>
  </conditionalFormatting>
  <conditionalFormatting sqref="J8:J16">
    <cfRule type="containsErrors" dxfId="582" priority="314">
      <formula>ISERROR(J8)</formula>
    </cfRule>
  </conditionalFormatting>
  <conditionalFormatting sqref="E17:E18 C17:C18">
    <cfRule type="containsErrors" dxfId="581" priority="312">
      <formula>ISERROR(C17)</formula>
    </cfRule>
  </conditionalFormatting>
  <conditionalFormatting sqref="H17:H18">
    <cfRule type="containsErrors" dxfId="580" priority="311">
      <formula>ISERROR(H17)</formula>
    </cfRule>
  </conditionalFormatting>
  <conditionalFormatting sqref="R17:R18">
    <cfRule type="containsErrors" dxfId="579" priority="307">
      <formula>ISERROR(R17)</formula>
    </cfRule>
  </conditionalFormatting>
  <conditionalFormatting sqref="J17:J18">
    <cfRule type="containsErrors" dxfId="578" priority="305">
      <formula>ISERROR(J17)</formula>
    </cfRule>
  </conditionalFormatting>
  <conditionalFormatting sqref="E50:E51 C50:C51">
    <cfRule type="containsErrors" dxfId="577" priority="303">
      <formula>ISERROR(C50)</formula>
    </cfRule>
  </conditionalFormatting>
  <conditionalFormatting sqref="H50:H51">
    <cfRule type="containsErrors" dxfId="576" priority="302">
      <formula>ISERROR(H50)</formula>
    </cfRule>
  </conditionalFormatting>
  <conditionalFormatting sqref="S50:S51">
    <cfRule type="containsErrors" dxfId="575" priority="300">
      <formula>ISERROR(S50)</formula>
    </cfRule>
  </conditionalFormatting>
  <conditionalFormatting sqref="F50:F51">
    <cfRule type="containsErrors" dxfId="574" priority="299">
      <formula>ISERROR(F50)</formula>
    </cfRule>
  </conditionalFormatting>
  <conditionalFormatting sqref="R50:R51">
    <cfRule type="containsErrors" dxfId="573" priority="298">
      <formula>ISERROR(R50)</formula>
    </cfRule>
  </conditionalFormatting>
  <conditionalFormatting sqref="E84:E85 C84:C85">
    <cfRule type="containsErrors" dxfId="572" priority="295">
      <formula>ISERROR(C84)</formula>
    </cfRule>
  </conditionalFormatting>
  <conditionalFormatting sqref="H84:H85">
    <cfRule type="containsErrors" dxfId="571" priority="294">
      <formula>ISERROR(H84)</formula>
    </cfRule>
  </conditionalFormatting>
  <conditionalFormatting sqref="S84:S85">
    <cfRule type="containsErrors" dxfId="570" priority="292">
      <formula>ISERROR(S84)</formula>
    </cfRule>
  </conditionalFormatting>
  <conditionalFormatting sqref="F84:F85">
    <cfRule type="containsErrors" dxfId="569" priority="291">
      <formula>ISERROR(F84)</formula>
    </cfRule>
  </conditionalFormatting>
  <conditionalFormatting sqref="R84:R85">
    <cfRule type="containsErrors" dxfId="568" priority="290">
      <formula>ISERROR(R84)</formula>
    </cfRule>
  </conditionalFormatting>
  <conditionalFormatting sqref="C116:C117 E116:E117">
    <cfRule type="containsErrors" dxfId="567" priority="287">
      <formula>ISERROR(C116)</formula>
    </cfRule>
  </conditionalFormatting>
  <conditionalFormatting sqref="H116:H117">
    <cfRule type="containsErrors" dxfId="566" priority="286">
      <formula>ISERROR(H116)</formula>
    </cfRule>
  </conditionalFormatting>
  <conditionalFormatting sqref="S116:S117">
    <cfRule type="containsErrors" dxfId="565" priority="284">
      <formula>ISERROR(S116)</formula>
    </cfRule>
  </conditionalFormatting>
  <conditionalFormatting sqref="F116:F117">
    <cfRule type="containsErrors" dxfId="564" priority="283">
      <formula>ISERROR(F116)</formula>
    </cfRule>
  </conditionalFormatting>
  <conditionalFormatting sqref="R116:R117">
    <cfRule type="containsErrors" dxfId="563" priority="282">
      <formula>ISERROR(R116)</formula>
    </cfRule>
  </conditionalFormatting>
  <conditionalFormatting sqref="E148:E149 C148:C149">
    <cfRule type="containsErrors" dxfId="562" priority="279">
      <formula>ISERROR(C148)</formula>
    </cfRule>
  </conditionalFormatting>
  <conditionalFormatting sqref="H148:H149">
    <cfRule type="containsErrors" dxfId="561" priority="278">
      <formula>ISERROR(H148)</formula>
    </cfRule>
  </conditionalFormatting>
  <conditionalFormatting sqref="S148:S149">
    <cfRule type="containsErrors" dxfId="560" priority="276">
      <formula>ISERROR(S148)</formula>
    </cfRule>
  </conditionalFormatting>
  <conditionalFormatting sqref="F148:F149">
    <cfRule type="containsErrors" dxfId="559" priority="275">
      <formula>ISERROR(F148)</formula>
    </cfRule>
  </conditionalFormatting>
  <conditionalFormatting sqref="R148:R149">
    <cfRule type="containsErrors" dxfId="558" priority="274">
      <formula>ISERROR(R148)</formula>
    </cfRule>
  </conditionalFormatting>
  <conditionalFormatting sqref="K21">
    <cfRule type="containsErrors" dxfId="557" priority="270">
      <formula>ISERROR(K21)</formula>
    </cfRule>
  </conditionalFormatting>
  <conditionalFormatting sqref="K29">
    <cfRule type="containsErrors" dxfId="556" priority="271">
      <formula>ISERROR(K29)</formula>
    </cfRule>
  </conditionalFormatting>
  <conditionalFormatting sqref="K7">
    <cfRule type="containsErrors" dxfId="555" priority="272">
      <formula>ISERROR(K7)</formula>
    </cfRule>
  </conditionalFormatting>
  <conditionalFormatting sqref="K30:K32">
    <cfRule type="containsErrors" dxfId="554" priority="268">
      <formula>ISERROR(K30)</formula>
    </cfRule>
  </conditionalFormatting>
  <conditionalFormatting sqref="K41:K49">
    <cfRule type="containsErrors" dxfId="553" priority="266">
      <formula>ISERROR(K41)</formula>
    </cfRule>
  </conditionalFormatting>
  <conditionalFormatting sqref="K63:K66">
    <cfRule type="containsErrors" dxfId="552" priority="263">
      <formula>ISERROR(K63)</formula>
    </cfRule>
  </conditionalFormatting>
  <conditionalFormatting sqref="K96">
    <cfRule type="containsErrors" dxfId="551" priority="260">
      <formula>ISERROR(K96)</formula>
    </cfRule>
  </conditionalFormatting>
  <conditionalFormatting sqref="K106">
    <cfRule type="containsErrors" dxfId="550" priority="257">
      <formula>ISERROR(K106)</formula>
    </cfRule>
  </conditionalFormatting>
  <conditionalFormatting sqref="K75:K83">
    <cfRule type="containsErrors" dxfId="549" priority="261">
      <formula>ISERROR(K75)</formula>
    </cfRule>
  </conditionalFormatting>
  <conditionalFormatting sqref="K40">
    <cfRule type="containsErrors" dxfId="548" priority="267">
      <formula>ISERROR(K40)</formula>
    </cfRule>
  </conditionalFormatting>
  <conditionalFormatting sqref="K62">
    <cfRule type="containsErrors" dxfId="547" priority="265">
      <formula>ISERROR(K62)</formula>
    </cfRule>
  </conditionalFormatting>
  <conditionalFormatting sqref="K152">
    <cfRule type="containsErrors" dxfId="546" priority="249">
      <formula>ISERROR(K152)</formula>
    </cfRule>
  </conditionalFormatting>
  <conditionalFormatting sqref="K107:K109 K111:K115">
    <cfRule type="containsErrors" dxfId="545" priority="256">
      <formula>ISERROR(K107)</formula>
    </cfRule>
  </conditionalFormatting>
  <conditionalFormatting sqref="K88">
    <cfRule type="containsErrors" dxfId="544" priority="259">
      <formula>ISERROR(K88)</formula>
    </cfRule>
  </conditionalFormatting>
  <conditionalFormatting sqref="K129:K131">
    <cfRule type="containsErrors" dxfId="543" priority="253">
      <formula>ISERROR(K129)</formula>
    </cfRule>
  </conditionalFormatting>
  <conditionalFormatting sqref="K161:K163">
    <cfRule type="containsErrors" dxfId="542" priority="248">
      <formula>ISERROR(K161)</formula>
    </cfRule>
  </conditionalFormatting>
  <conditionalFormatting sqref="K128">
    <cfRule type="containsErrors" dxfId="541" priority="255">
      <formula>ISERROR(K128)</formula>
    </cfRule>
  </conditionalFormatting>
  <conditionalFormatting sqref="K74">
    <cfRule type="containsErrors" dxfId="540" priority="262">
      <formula>ISERROR(K74)</formula>
    </cfRule>
  </conditionalFormatting>
  <conditionalFormatting sqref="K139:K147">
    <cfRule type="containsErrors" dxfId="539" priority="251">
      <formula>ISERROR(K139)</formula>
    </cfRule>
  </conditionalFormatting>
  <conditionalFormatting sqref="K97:K99">
    <cfRule type="containsErrors" dxfId="538" priority="258">
      <formula>ISERROR(K97)</formula>
    </cfRule>
  </conditionalFormatting>
  <conditionalFormatting sqref="K138">
    <cfRule type="containsErrors" dxfId="537" priority="252">
      <formula>ISERROR(K138)</formula>
    </cfRule>
  </conditionalFormatting>
  <conditionalFormatting sqref="K55 K57:K58">
    <cfRule type="containsErrors" dxfId="536" priority="247">
      <formula>ISERROR(K55)</formula>
    </cfRule>
  </conditionalFormatting>
  <conditionalFormatting sqref="K120">
    <cfRule type="containsErrors" dxfId="535" priority="254">
      <formula>ISERROR(K120)</formula>
    </cfRule>
  </conditionalFormatting>
  <conditionalFormatting sqref="K160">
    <cfRule type="containsErrors" dxfId="534" priority="250">
      <formula>ISERROR(K160)</formula>
    </cfRule>
  </conditionalFormatting>
  <conditionalFormatting sqref="K26">
    <cfRule type="containsErrors" dxfId="533" priority="244">
      <formula>ISERROR(K26)</formula>
    </cfRule>
  </conditionalFormatting>
  <conditionalFormatting sqref="K56">
    <cfRule type="containsErrors" dxfId="532" priority="246">
      <formula>ISERROR(K56)</formula>
    </cfRule>
  </conditionalFormatting>
  <conditionalFormatting sqref="K93">
    <cfRule type="containsErrors" dxfId="531" priority="241">
      <formula>ISERROR(K93)</formula>
    </cfRule>
  </conditionalFormatting>
  <conditionalFormatting sqref="K22 K24:K25">
    <cfRule type="containsErrors" dxfId="530" priority="245">
      <formula>ISERROR(K22)</formula>
    </cfRule>
  </conditionalFormatting>
  <conditionalFormatting sqref="K157">
    <cfRule type="containsErrors" dxfId="529" priority="235">
      <formula>ISERROR(K157)</formula>
    </cfRule>
  </conditionalFormatting>
  <conditionalFormatting sqref="K23">
    <cfRule type="containsErrors" dxfId="528" priority="243">
      <formula>ISERROR(K23)</formula>
    </cfRule>
  </conditionalFormatting>
  <conditionalFormatting sqref="K90">
    <cfRule type="containsErrors" dxfId="527" priority="240">
      <formula>ISERROR(K90)</formula>
    </cfRule>
  </conditionalFormatting>
  <conditionalFormatting sqref="K8:K16">
    <cfRule type="containsErrors" dxfId="526" priority="269">
      <formula>ISERROR(K8)</formula>
    </cfRule>
  </conditionalFormatting>
  <conditionalFormatting sqref="K54">
    <cfRule type="containsErrors" dxfId="525" priority="264">
      <formula>ISERROR(K54)</formula>
    </cfRule>
  </conditionalFormatting>
  <conditionalFormatting sqref="K89 K91:K92">
    <cfRule type="containsErrors" dxfId="524" priority="242">
      <formula>ISERROR(K89)</formula>
    </cfRule>
  </conditionalFormatting>
  <conditionalFormatting sqref="K125">
    <cfRule type="containsErrors" dxfId="523" priority="238">
      <formula>ISERROR(K125)</formula>
    </cfRule>
  </conditionalFormatting>
  <conditionalFormatting sqref="K122">
    <cfRule type="containsErrors" dxfId="522" priority="237">
      <formula>ISERROR(K122)</formula>
    </cfRule>
  </conditionalFormatting>
  <conditionalFormatting sqref="K154">
    <cfRule type="containsErrors" dxfId="521" priority="234">
      <formula>ISERROR(K154)</formula>
    </cfRule>
  </conditionalFormatting>
  <conditionalFormatting sqref="K121 K123:K124">
    <cfRule type="containsErrors" dxfId="520" priority="239">
      <formula>ISERROR(K121)</formula>
    </cfRule>
  </conditionalFormatting>
  <conditionalFormatting sqref="K153 K155:K156">
    <cfRule type="containsErrors" dxfId="519" priority="236">
      <formula>ISERROR(K153)</formula>
    </cfRule>
  </conditionalFormatting>
  <conditionalFormatting sqref="K59">
    <cfRule type="containsErrors" dxfId="518" priority="233">
      <formula>ISERROR(K59)</formula>
    </cfRule>
  </conditionalFormatting>
  <conditionalFormatting sqref="K110">
    <cfRule type="containsErrors" dxfId="517" priority="232">
      <formula>ISERROR(K110)</formula>
    </cfRule>
  </conditionalFormatting>
  <conditionalFormatting sqref="K33">
    <cfRule type="containsErrors" dxfId="516" priority="231">
      <formula>ISERROR(K33)</formula>
    </cfRule>
  </conditionalFormatting>
  <conditionalFormatting sqref="K67">
    <cfRule type="containsErrors" dxfId="515" priority="230">
      <formula>ISERROR(K67)</formula>
    </cfRule>
  </conditionalFormatting>
  <conditionalFormatting sqref="K17:K18">
    <cfRule type="containsErrors" dxfId="514" priority="229">
      <formula>ISERROR(K17)</formula>
    </cfRule>
  </conditionalFormatting>
  <conditionalFormatting sqref="K50:K51">
    <cfRule type="containsErrors" dxfId="513" priority="228">
      <formula>ISERROR(K50)</formula>
    </cfRule>
  </conditionalFormatting>
  <conditionalFormatting sqref="K84:K85">
    <cfRule type="containsErrors" dxfId="512" priority="227">
      <formula>ISERROR(K84)</formula>
    </cfRule>
  </conditionalFormatting>
  <conditionalFormatting sqref="K116:K117">
    <cfRule type="containsErrors" dxfId="511" priority="226">
      <formula>ISERROR(K116)</formula>
    </cfRule>
  </conditionalFormatting>
  <conditionalFormatting sqref="K148:K149">
    <cfRule type="containsErrors" dxfId="510" priority="225">
      <formula>ISERROR(K148)</formula>
    </cfRule>
  </conditionalFormatting>
  <conditionalFormatting sqref="M34:M35 M68:M69 M100:M101 M132:M133 M164:M165">
    <cfRule type="containsErrors" dxfId="509" priority="163">
      <formula>ISERROR(M34)</formula>
    </cfRule>
  </conditionalFormatting>
  <conditionalFormatting sqref="M8:M16">
    <cfRule type="containsErrors" dxfId="508" priority="161">
      <formula>ISERROR(M8)</formula>
    </cfRule>
  </conditionalFormatting>
  <conditionalFormatting sqref="M17:M18">
    <cfRule type="containsErrors" dxfId="507" priority="160">
      <formula>ISERROR(M17)</formula>
    </cfRule>
  </conditionalFormatting>
  <conditionalFormatting sqref="M22 M24:M25">
    <cfRule type="containsErrors" dxfId="506" priority="159">
      <formula>ISERROR(M22)</formula>
    </cfRule>
  </conditionalFormatting>
  <conditionalFormatting sqref="M26">
    <cfRule type="containsErrors" dxfId="505" priority="158">
      <formula>ISERROR(M26)</formula>
    </cfRule>
  </conditionalFormatting>
  <conditionalFormatting sqref="M23">
    <cfRule type="containsErrors" dxfId="504" priority="157">
      <formula>ISERROR(M23)</formula>
    </cfRule>
  </conditionalFormatting>
  <conditionalFormatting sqref="M30:M32">
    <cfRule type="containsErrors" dxfId="503" priority="155">
      <formula>ISERROR(M30)</formula>
    </cfRule>
  </conditionalFormatting>
  <conditionalFormatting sqref="M33">
    <cfRule type="containsErrors" dxfId="502" priority="153">
      <formula>ISERROR(M33)</formula>
    </cfRule>
  </conditionalFormatting>
  <conditionalFormatting sqref="M41:M49">
    <cfRule type="containsErrors" dxfId="501" priority="152">
      <formula>ISERROR(M41)</formula>
    </cfRule>
  </conditionalFormatting>
  <conditionalFormatting sqref="M50:M51">
    <cfRule type="containsErrors" dxfId="500" priority="150">
      <formula>ISERROR(M50)</formula>
    </cfRule>
  </conditionalFormatting>
  <conditionalFormatting sqref="M55 M57:M58">
    <cfRule type="containsErrors" dxfId="499" priority="149">
      <formula>ISERROR(M55)</formula>
    </cfRule>
  </conditionalFormatting>
  <conditionalFormatting sqref="M59">
    <cfRule type="containsErrors" dxfId="498" priority="148">
      <formula>ISERROR(M59)</formula>
    </cfRule>
  </conditionalFormatting>
  <conditionalFormatting sqref="M56">
    <cfRule type="containsErrors" dxfId="497" priority="147">
      <formula>ISERROR(M56)</formula>
    </cfRule>
  </conditionalFormatting>
  <conditionalFormatting sqref="M63:M66">
    <cfRule type="containsErrors" dxfId="496" priority="145">
      <formula>ISERROR(M63)</formula>
    </cfRule>
  </conditionalFormatting>
  <conditionalFormatting sqref="M67">
    <cfRule type="containsErrors" dxfId="495" priority="144">
      <formula>ISERROR(M67)</formula>
    </cfRule>
  </conditionalFormatting>
  <conditionalFormatting sqref="M75:M83">
    <cfRule type="containsErrors" dxfId="494" priority="142">
      <formula>ISERROR(M75)</formula>
    </cfRule>
  </conditionalFormatting>
  <conditionalFormatting sqref="M84:M85">
    <cfRule type="containsErrors" dxfId="493" priority="140">
      <formula>ISERROR(M84)</formula>
    </cfRule>
  </conditionalFormatting>
  <conditionalFormatting sqref="M93">
    <cfRule type="containsErrors" dxfId="492" priority="138">
      <formula>ISERROR(M93)</formula>
    </cfRule>
  </conditionalFormatting>
  <conditionalFormatting sqref="M90">
    <cfRule type="containsErrors" dxfId="491" priority="137">
      <formula>ISERROR(M90)</formula>
    </cfRule>
  </conditionalFormatting>
  <conditionalFormatting sqref="M89 M91:M92">
    <cfRule type="containsErrors" dxfId="490" priority="139">
      <formula>ISERROR(M89)</formula>
    </cfRule>
  </conditionalFormatting>
  <conditionalFormatting sqref="M97:M99">
    <cfRule type="containsErrors" dxfId="489" priority="135">
      <formula>ISERROR(M97)</formula>
    </cfRule>
  </conditionalFormatting>
  <conditionalFormatting sqref="M107:M115">
    <cfRule type="containsErrors" dxfId="488" priority="133">
      <formula>ISERROR(M107)</formula>
    </cfRule>
  </conditionalFormatting>
  <conditionalFormatting sqref="M116:M117">
    <cfRule type="containsErrors" dxfId="487" priority="131">
      <formula>ISERROR(M116)</formula>
    </cfRule>
  </conditionalFormatting>
  <conditionalFormatting sqref="M121 M123:M124">
    <cfRule type="containsErrors" dxfId="486" priority="130">
      <formula>ISERROR(M121)</formula>
    </cfRule>
  </conditionalFormatting>
  <conditionalFormatting sqref="M125">
    <cfRule type="containsErrors" dxfId="485" priority="129">
      <formula>ISERROR(M125)</formula>
    </cfRule>
  </conditionalFormatting>
  <conditionalFormatting sqref="M122">
    <cfRule type="containsErrors" dxfId="484" priority="128">
      <formula>ISERROR(M122)</formula>
    </cfRule>
  </conditionalFormatting>
  <conditionalFormatting sqref="M129:M131">
    <cfRule type="containsErrors" dxfId="483" priority="126">
      <formula>ISERROR(M129)</formula>
    </cfRule>
  </conditionalFormatting>
  <conditionalFormatting sqref="M139:M147">
    <cfRule type="containsErrors" dxfId="482" priority="124">
      <formula>ISERROR(M139)</formula>
    </cfRule>
  </conditionalFormatting>
  <conditionalFormatting sqref="M148:M149">
    <cfRule type="containsErrors" dxfId="481" priority="122">
      <formula>ISERROR(M148)</formula>
    </cfRule>
  </conditionalFormatting>
  <conditionalFormatting sqref="M157">
    <cfRule type="containsErrors" dxfId="480" priority="120">
      <formula>ISERROR(M157)</formula>
    </cfRule>
  </conditionalFormatting>
  <conditionalFormatting sqref="M154">
    <cfRule type="containsErrors" dxfId="479" priority="119">
      <formula>ISERROR(M154)</formula>
    </cfRule>
  </conditionalFormatting>
  <conditionalFormatting sqref="M153 M155:M156">
    <cfRule type="containsErrors" dxfId="478" priority="121">
      <formula>ISERROR(M153)</formula>
    </cfRule>
  </conditionalFormatting>
  <conditionalFormatting sqref="M161:M162">
    <cfRule type="containsErrors" dxfId="477" priority="117">
      <formula>ISERROR(M161)</formula>
    </cfRule>
  </conditionalFormatting>
  <conditionalFormatting sqref="M163">
    <cfRule type="containsErrors" dxfId="476" priority="116">
      <formula>ISERROR(M163)</formula>
    </cfRule>
  </conditionalFormatting>
  <conditionalFormatting sqref="M7">
    <cfRule type="containsErrors" dxfId="475" priority="114">
      <formula>ISERROR(M7)</formula>
    </cfRule>
  </conditionalFormatting>
  <conditionalFormatting sqref="M21">
    <cfRule type="containsErrors" dxfId="474" priority="113">
      <formula>ISERROR(M21)</formula>
    </cfRule>
  </conditionalFormatting>
  <conditionalFormatting sqref="M40">
    <cfRule type="containsErrors" dxfId="473" priority="111">
      <formula>ISERROR(M40)</formula>
    </cfRule>
  </conditionalFormatting>
  <conditionalFormatting sqref="M54">
    <cfRule type="containsErrors" dxfId="472" priority="110">
      <formula>ISERROR(M54)</formula>
    </cfRule>
  </conditionalFormatting>
  <conditionalFormatting sqref="M74">
    <cfRule type="containsErrors" dxfId="471" priority="109">
      <formula>ISERROR(M74)</formula>
    </cfRule>
  </conditionalFormatting>
  <conditionalFormatting sqref="M88">
    <cfRule type="containsErrors" dxfId="470" priority="108">
      <formula>ISERROR(M88)</formula>
    </cfRule>
  </conditionalFormatting>
  <conditionalFormatting sqref="M106">
    <cfRule type="containsErrors" dxfId="469" priority="107">
      <formula>ISERROR(M106)</formula>
    </cfRule>
  </conditionalFormatting>
  <conditionalFormatting sqref="M120">
    <cfRule type="containsErrors" dxfId="468" priority="106">
      <formula>ISERROR(M120)</formula>
    </cfRule>
  </conditionalFormatting>
  <conditionalFormatting sqref="M138">
    <cfRule type="containsErrors" dxfId="467" priority="104">
      <formula>ISERROR(M138)</formula>
    </cfRule>
  </conditionalFormatting>
  <conditionalFormatting sqref="M152">
    <cfRule type="containsErrors" dxfId="466" priority="103">
      <formula>ISERROR(M152)</formula>
    </cfRule>
  </conditionalFormatting>
  <conditionalFormatting sqref="M62">
    <cfRule type="containsErrors" dxfId="465" priority="100">
      <formula>ISERROR(M62)</formula>
    </cfRule>
  </conditionalFormatting>
  <conditionalFormatting sqref="M29">
    <cfRule type="containsErrors" dxfId="464" priority="99">
      <formula>ISERROR(M29)</formula>
    </cfRule>
  </conditionalFormatting>
  <conditionalFormatting sqref="M96">
    <cfRule type="containsErrors" dxfId="463" priority="98">
      <formula>ISERROR(M96)</formula>
    </cfRule>
  </conditionalFormatting>
  <conditionalFormatting sqref="M128">
    <cfRule type="containsErrors" dxfId="462" priority="97">
      <formula>ISERROR(M128)</formula>
    </cfRule>
  </conditionalFormatting>
  <conditionalFormatting sqref="M160">
    <cfRule type="containsErrors" dxfId="461" priority="96">
      <formula>ISERROR(M160)</formula>
    </cfRule>
  </conditionalFormatting>
  <conditionalFormatting sqref="P8:P16">
    <cfRule type="containsErrors" dxfId="460" priority="94">
      <formula>ISERROR(P8)</formula>
    </cfRule>
  </conditionalFormatting>
  <conditionalFormatting sqref="P17:P18">
    <cfRule type="containsErrors" dxfId="459" priority="93">
      <formula>ISERROR(P17)</formula>
    </cfRule>
  </conditionalFormatting>
  <conditionalFormatting sqref="P22 P24:P25">
    <cfRule type="containsErrors" dxfId="458" priority="92">
      <formula>ISERROR(P22)</formula>
    </cfRule>
  </conditionalFormatting>
  <conditionalFormatting sqref="P23">
    <cfRule type="containsErrors" dxfId="457" priority="90">
      <formula>ISERROR(P23)</formula>
    </cfRule>
  </conditionalFormatting>
  <conditionalFormatting sqref="P41:P49">
    <cfRule type="containsErrors" dxfId="456" priority="87">
      <formula>ISERROR(P41)</formula>
    </cfRule>
  </conditionalFormatting>
  <conditionalFormatting sqref="P50:P51">
    <cfRule type="containsErrors" dxfId="455" priority="86">
      <formula>ISERROR(P50)</formula>
    </cfRule>
  </conditionalFormatting>
  <conditionalFormatting sqref="P55 P57:P58">
    <cfRule type="containsErrors" dxfId="454" priority="85">
      <formula>ISERROR(P55)</formula>
    </cfRule>
  </conditionalFormatting>
  <conditionalFormatting sqref="P56">
    <cfRule type="containsErrors" dxfId="453" priority="83">
      <formula>ISERROR(P56)</formula>
    </cfRule>
  </conditionalFormatting>
  <conditionalFormatting sqref="P75:P83">
    <cfRule type="containsErrors" dxfId="452" priority="80">
      <formula>ISERROR(P75)</formula>
    </cfRule>
  </conditionalFormatting>
  <conditionalFormatting sqref="P84:P85">
    <cfRule type="containsErrors" dxfId="451" priority="79">
      <formula>ISERROR(P84)</formula>
    </cfRule>
  </conditionalFormatting>
  <conditionalFormatting sqref="P90">
    <cfRule type="containsErrors" dxfId="450" priority="76">
      <formula>ISERROR(P90)</formula>
    </cfRule>
  </conditionalFormatting>
  <conditionalFormatting sqref="P89 P91:P92">
    <cfRule type="containsErrors" dxfId="449" priority="78">
      <formula>ISERROR(P89)</formula>
    </cfRule>
  </conditionalFormatting>
  <conditionalFormatting sqref="P107:P115">
    <cfRule type="containsErrors" dxfId="448" priority="74">
      <formula>ISERROR(P107)</formula>
    </cfRule>
  </conditionalFormatting>
  <conditionalFormatting sqref="P116:P117">
    <cfRule type="containsErrors" dxfId="447" priority="73">
      <formula>ISERROR(P116)</formula>
    </cfRule>
  </conditionalFormatting>
  <conditionalFormatting sqref="P121 P123:P124">
    <cfRule type="containsErrors" dxfId="446" priority="72">
      <formula>ISERROR(P121)</formula>
    </cfRule>
  </conditionalFormatting>
  <conditionalFormatting sqref="P122">
    <cfRule type="containsErrors" dxfId="445" priority="70">
      <formula>ISERROR(P122)</formula>
    </cfRule>
  </conditionalFormatting>
  <conditionalFormatting sqref="P139:P147">
    <cfRule type="containsErrors" dxfId="444" priority="68">
      <formula>ISERROR(P139)</formula>
    </cfRule>
  </conditionalFormatting>
  <conditionalFormatting sqref="P148:P149">
    <cfRule type="containsErrors" dxfId="443" priority="67">
      <formula>ISERROR(P148)</formula>
    </cfRule>
  </conditionalFormatting>
  <conditionalFormatting sqref="P154">
    <cfRule type="containsErrors" dxfId="442" priority="64">
      <formula>ISERROR(P154)</formula>
    </cfRule>
  </conditionalFormatting>
  <conditionalFormatting sqref="P153 P155:P156">
    <cfRule type="containsErrors" dxfId="441" priority="66">
      <formula>ISERROR(P153)</formula>
    </cfRule>
  </conditionalFormatting>
  <conditionalFormatting sqref="N68:N69 N100:N101 N132:N133 N164:N165">
    <cfRule type="containsErrors" dxfId="440" priority="46">
      <formula>ISERROR(N68)</formula>
    </cfRule>
  </conditionalFormatting>
  <conditionalFormatting sqref="N21">
    <cfRule type="containsErrors" dxfId="439" priority="44">
      <formula>ISERROR(N21)</formula>
    </cfRule>
  </conditionalFormatting>
  <conditionalFormatting sqref="N40">
    <cfRule type="containsErrors" dxfId="438" priority="42">
      <formula>ISERROR(N40)</formula>
    </cfRule>
  </conditionalFormatting>
  <conditionalFormatting sqref="N7">
    <cfRule type="containsErrors" dxfId="437" priority="45">
      <formula>ISERROR(N7)</formula>
    </cfRule>
  </conditionalFormatting>
  <conditionalFormatting sqref="N8:N16">
    <cfRule type="containsErrors" dxfId="436" priority="43">
      <formula>ISERROR(N8)</formula>
    </cfRule>
  </conditionalFormatting>
  <conditionalFormatting sqref="N41:N49">
    <cfRule type="containsErrors" dxfId="435" priority="41">
      <formula>ISERROR(N41)</formula>
    </cfRule>
  </conditionalFormatting>
  <conditionalFormatting sqref="N62">
    <cfRule type="containsErrors" dxfId="434" priority="40">
      <formula>ISERROR(N62)</formula>
    </cfRule>
  </conditionalFormatting>
  <conditionalFormatting sqref="N54">
    <cfRule type="containsErrors" dxfId="433" priority="39">
      <formula>ISERROR(N54)</formula>
    </cfRule>
  </conditionalFormatting>
  <conditionalFormatting sqref="N63:N66">
    <cfRule type="containsErrors" dxfId="432" priority="38">
      <formula>ISERROR(N63)</formula>
    </cfRule>
  </conditionalFormatting>
  <conditionalFormatting sqref="N106">
    <cfRule type="containsErrors" dxfId="431" priority="32">
      <formula>ISERROR(N106)</formula>
    </cfRule>
  </conditionalFormatting>
  <conditionalFormatting sqref="N96">
    <cfRule type="containsErrors" dxfId="430" priority="35">
      <formula>ISERROR(N96)</formula>
    </cfRule>
  </conditionalFormatting>
  <conditionalFormatting sqref="N75:N83">
    <cfRule type="containsErrors" dxfId="429" priority="36">
      <formula>ISERROR(N75)</formula>
    </cfRule>
  </conditionalFormatting>
  <conditionalFormatting sqref="N97:N99">
    <cfRule type="containsErrors" dxfId="428" priority="33">
      <formula>ISERROR(N97)</formula>
    </cfRule>
  </conditionalFormatting>
  <conditionalFormatting sqref="N152">
    <cfRule type="containsErrors" dxfId="427" priority="24">
      <formula>ISERROR(N152)</formula>
    </cfRule>
  </conditionalFormatting>
  <conditionalFormatting sqref="N107:N109 N111:N115">
    <cfRule type="containsErrors" dxfId="426" priority="31">
      <formula>ISERROR(N107)</formula>
    </cfRule>
  </conditionalFormatting>
  <conditionalFormatting sqref="N88">
    <cfRule type="containsErrors" dxfId="425" priority="34">
      <formula>ISERROR(N88)</formula>
    </cfRule>
  </conditionalFormatting>
  <conditionalFormatting sqref="N129:N131">
    <cfRule type="containsErrors" dxfId="424" priority="28">
      <formula>ISERROR(N129)</formula>
    </cfRule>
  </conditionalFormatting>
  <conditionalFormatting sqref="N161:N163">
    <cfRule type="containsErrors" dxfId="423" priority="23">
      <formula>ISERROR(N161)</formula>
    </cfRule>
  </conditionalFormatting>
  <conditionalFormatting sqref="N128">
    <cfRule type="containsErrors" dxfId="422" priority="30">
      <formula>ISERROR(N128)</formula>
    </cfRule>
  </conditionalFormatting>
  <conditionalFormatting sqref="N74">
    <cfRule type="containsErrors" dxfId="421" priority="37">
      <formula>ISERROR(N74)</formula>
    </cfRule>
  </conditionalFormatting>
  <conditionalFormatting sqref="N139:N147">
    <cfRule type="containsErrors" dxfId="420" priority="26">
      <formula>ISERROR(N139)</formula>
    </cfRule>
  </conditionalFormatting>
  <conditionalFormatting sqref="N138">
    <cfRule type="containsErrors" dxfId="419" priority="27">
      <formula>ISERROR(N138)</formula>
    </cfRule>
  </conditionalFormatting>
  <conditionalFormatting sqref="N55 N57:N58">
    <cfRule type="containsErrors" dxfId="418" priority="22">
      <formula>ISERROR(N55)</formula>
    </cfRule>
  </conditionalFormatting>
  <conditionalFormatting sqref="N120">
    <cfRule type="containsErrors" dxfId="417" priority="29">
      <formula>ISERROR(N120)</formula>
    </cfRule>
  </conditionalFormatting>
  <conditionalFormatting sqref="N160">
    <cfRule type="containsErrors" dxfId="416" priority="25">
      <formula>ISERROR(N160)</formula>
    </cfRule>
  </conditionalFormatting>
  <conditionalFormatting sqref="N26">
    <cfRule type="containsErrors" dxfId="415" priority="19">
      <formula>ISERROR(N26)</formula>
    </cfRule>
  </conditionalFormatting>
  <conditionalFormatting sqref="N56">
    <cfRule type="containsErrors" dxfId="414" priority="21">
      <formula>ISERROR(N56)</formula>
    </cfRule>
  </conditionalFormatting>
  <conditionalFormatting sqref="N93">
    <cfRule type="containsErrors" dxfId="413" priority="16">
      <formula>ISERROR(N93)</formula>
    </cfRule>
  </conditionalFormatting>
  <conditionalFormatting sqref="N22 N24:N25">
    <cfRule type="containsErrors" dxfId="412" priority="20">
      <formula>ISERROR(N22)</formula>
    </cfRule>
  </conditionalFormatting>
  <conditionalFormatting sqref="N157">
    <cfRule type="containsErrors" dxfId="411" priority="10">
      <formula>ISERROR(N157)</formula>
    </cfRule>
  </conditionalFormatting>
  <conditionalFormatting sqref="N23">
    <cfRule type="containsErrors" dxfId="410" priority="18">
      <formula>ISERROR(N23)</formula>
    </cfRule>
  </conditionalFormatting>
  <conditionalFormatting sqref="N90">
    <cfRule type="containsErrors" dxfId="409" priority="15">
      <formula>ISERROR(N90)</formula>
    </cfRule>
  </conditionalFormatting>
  <conditionalFormatting sqref="N89 N91:N92">
    <cfRule type="containsErrors" dxfId="408" priority="17">
      <formula>ISERROR(N89)</formula>
    </cfRule>
  </conditionalFormatting>
  <conditionalFormatting sqref="N125">
    <cfRule type="containsErrors" dxfId="407" priority="13">
      <formula>ISERROR(N125)</formula>
    </cfRule>
  </conditionalFormatting>
  <conditionalFormatting sqref="N122">
    <cfRule type="containsErrors" dxfId="406" priority="12">
      <formula>ISERROR(N122)</formula>
    </cfRule>
  </conditionalFormatting>
  <conditionalFormatting sqref="N154">
    <cfRule type="containsErrors" dxfId="405" priority="9">
      <formula>ISERROR(N154)</formula>
    </cfRule>
  </conditionalFormatting>
  <conditionalFormatting sqref="N121 N123:N124">
    <cfRule type="containsErrors" dxfId="404" priority="14">
      <formula>ISERROR(N121)</formula>
    </cfRule>
  </conditionalFormatting>
  <conditionalFormatting sqref="N153 N155:N156">
    <cfRule type="containsErrors" dxfId="403" priority="11">
      <formula>ISERROR(N153)</formula>
    </cfRule>
  </conditionalFormatting>
  <conditionalFormatting sqref="N59">
    <cfRule type="containsErrors" dxfId="402" priority="8">
      <formula>ISERROR(N59)</formula>
    </cfRule>
  </conditionalFormatting>
  <conditionalFormatting sqref="N110">
    <cfRule type="containsErrors" dxfId="401" priority="7">
      <formula>ISERROR(N110)</formula>
    </cfRule>
  </conditionalFormatting>
  <conditionalFormatting sqref="N67">
    <cfRule type="containsErrors" dxfId="400" priority="6">
      <formula>ISERROR(N67)</formula>
    </cfRule>
  </conditionalFormatting>
  <conditionalFormatting sqref="N17:N18">
    <cfRule type="containsErrors" dxfId="399" priority="5">
      <formula>ISERROR(N17)</formula>
    </cfRule>
  </conditionalFormatting>
  <conditionalFormatting sqref="N50:N51">
    <cfRule type="containsErrors" dxfId="398" priority="4">
      <formula>ISERROR(N50)</formula>
    </cfRule>
  </conditionalFormatting>
  <conditionalFormatting sqref="N84:N85">
    <cfRule type="containsErrors" dxfId="397" priority="3">
      <formula>ISERROR(N84)</formula>
    </cfRule>
  </conditionalFormatting>
  <conditionalFormatting sqref="N116:N117">
    <cfRule type="containsErrors" dxfId="396" priority="2">
      <formula>ISERROR(N116)</formula>
    </cfRule>
  </conditionalFormatting>
  <conditionalFormatting sqref="N148:N149">
    <cfRule type="containsErrors" dxfId="395" priority="1">
      <formula>ISERROR(N148)</formula>
    </cfRule>
  </conditionalFormatting>
  <pageMargins left="0.19685039370078741" right="0.15748031496062992" top="0.19685039370078741" bottom="0.19685039370078741" header="0.11811023622047245" footer="0.11811023622047245"/>
  <pageSetup paperSize="9" scale="69" orientation="portrait" r:id="rId1"/>
  <headerFooter>
    <oddFooter>&amp;L&amp;"Segoe UI,Standard"&amp;8&amp;K00-049BAWAG Group AG&amp;R&amp;"Segoe UI,Standard"&amp;8&amp;K00-049&amp;D</oddFooter>
  </headerFooter>
  <rowBreaks count="2" manualBreakCount="2">
    <brk id="70" max="16383" man="1"/>
    <brk id="134" max="16383" man="1"/>
  </rowBreaks>
  <ignoredErrors>
    <ignoredError sqref="V6:V17 V36:V59 V70:V93 V102:V125 V134:V163 R168 S168:V168 V20 V26:V27 V23 B168:L168 B134:K136 B102:K104 B70:K72 B36:K38 B8:K19 B6:K7 B22:K27 B20:K21 B30:K31 B28:K29 B41:K52 B39:K40 B55:K60 B53:K54 B75:K86 B73:K74 B89:K94 B87:K88 B107:K118 B105:K106 B121:K126 B119:K120 B129:G130 B127:K128 B139:K148 B137:K138 B153:K158 B151:K152 B162:K162 B159:K160 B63:K64 B61:K62 B97:K98 B95:K96 V28:V33 V126:V131 V94:V99 V67 I129:K130 B161:G161 I161:K161 B163:G163 I163:K163 B33:K33 B67:K67 V166:V167 B166:K167 L67 L33 L163 L161 L129:L130 T67:U67 T94:U99 T126:U131 R158 R27 T28:U33 R20:R25 L97:L98 L63:L64 L162 L153:L158 L139:L150 L121:L126 L107:L118 L89:L94 L75:L86 L55:L60 L41:L52 L30:L31 L22:L27 L8:L19 L36:L38 L70:L72 L102:L104 L134:L136 L166:L167 S21:U22 S23:U23 S24:U25 S26:U27 S18:U19 S20:U20 S166:U167 R167 S134:U163 R134:R156 S102:U125 R102:R124 S70:U93 R70:R92 S36:U59 R36:R58 S6:U17 R6:R18 M19:R19 L6:Q7 L61:S62 L39:Q40 M59:R59 L95:S96 L73:Q74 M93:R93 L132:U133 L105:Q106 M125:R125 L164:U165 L137:Q138 L159:R160 M167:Q167 M166:R166 L21:Q21 L20:Q20 L28:S29 M26:R26 M24:Q25 M23:Q23 M134:Q136 M102:Q104 M70:Q72 M36:Q38 M8:Q18 M22:Q22 L34:U35 M30:S31 L53:Q54 M41:Q52 M60:S60 M55:Q58 L87:Q88 M75:Q86 M94:S94 M89:Q92 L119:Q120 M107:Q118 M126:S126 M121:Q124 L151:Q152 M139:Q150 M157:R157 M153:Q153 M163:R163 M162:R162 L68:U69 M63:S64 L100:U101 M97:S98 L32:S32 M27:Q27 M158:Q158 L127:S128 L99:S99 N65:S65 L131:S131 M129:S130 M161:R161 M33:S33 M67:S67 T60:U65 V60:V65 M155:Q156 M154:P154 B150:K150 B149:G149 I149:K14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Normal="100" workbookViewId="0">
      <pane ySplit="2" topLeftCell="A3" activePane="bottomLeft" state="frozen"/>
      <selection activeCell="A5" sqref="A5"/>
      <selection pane="bottomLeft" activeCell="I43" sqref="I43"/>
    </sheetView>
  </sheetViews>
  <sheetFormatPr baseColWidth="10" defaultRowHeight="16.5"/>
  <cols>
    <col min="1" max="1" width="23.7109375" style="4" customWidth="1"/>
    <col min="2" max="4" width="6.7109375" style="109" customWidth="1"/>
    <col min="5" max="5" width="6.7109375" style="189" customWidth="1"/>
    <col min="6" max="6" width="1.85546875" style="197" customWidth="1"/>
    <col min="7" max="10" width="6.7109375" style="189" customWidth="1"/>
    <col min="11" max="11" width="1.85546875" style="197" customWidth="1"/>
    <col min="12" max="13" width="6.7109375" style="197" customWidth="1"/>
    <col min="14" max="16384" width="11.42578125" style="4"/>
  </cols>
  <sheetData>
    <row r="1" spans="1:13">
      <c r="A1" s="199" t="s">
        <v>164</v>
      </c>
    </row>
    <row r="2" spans="1:13">
      <c r="A2" s="200" t="s">
        <v>14</v>
      </c>
    </row>
    <row r="3" spans="1:13" ht="11.25">
      <c r="A3" s="195"/>
      <c r="B3" s="118"/>
      <c r="C3" s="118"/>
      <c r="D3" s="118"/>
      <c r="E3" s="118"/>
      <c r="F3" s="135"/>
      <c r="G3" s="118"/>
      <c r="H3" s="118"/>
      <c r="I3" s="118"/>
      <c r="J3" s="118"/>
      <c r="K3" s="135"/>
      <c r="L3" s="118"/>
      <c r="M3" s="118"/>
    </row>
    <row r="4" spans="1:13" ht="14.25">
      <c r="A4" s="188" t="s">
        <v>148</v>
      </c>
      <c r="B4" s="226"/>
      <c r="C4" s="226"/>
      <c r="D4" s="226"/>
      <c r="E4" s="226"/>
      <c r="F4" s="226"/>
      <c r="G4" s="226"/>
      <c r="H4" s="226"/>
      <c r="I4" s="226"/>
      <c r="J4" s="226"/>
      <c r="K4" s="226"/>
      <c r="L4" s="226"/>
      <c r="M4" s="226"/>
    </row>
    <row r="5" spans="1:13" ht="6" customHeight="1" thickBot="1">
      <c r="B5" s="4"/>
      <c r="C5" s="4"/>
      <c r="D5" s="4"/>
      <c r="E5" s="4"/>
      <c r="F5" s="4"/>
      <c r="G5" s="4"/>
      <c r="H5" s="4"/>
      <c r="I5" s="4"/>
      <c r="J5" s="4"/>
      <c r="K5" s="4"/>
      <c r="L5" s="4"/>
      <c r="M5" s="4"/>
    </row>
    <row r="6" spans="1:13" ht="15" customHeight="1" thickTop="1">
      <c r="B6" s="516" t="s">
        <v>78</v>
      </c>
      <c r="C6" s="514"/>
      <c r="D6" s="514"/>
      <c r="E6" s="528"/>
      <c r="F6" s="131"/>
      <c r="G6" s="516" t="s">
        <v>79</v>
      </c>
      <c r="H6" s="514"/>
      <c r="I6" s="514"/>
      <c r="J6" s="528"/>
      <c r="K6" s="131"/>
      <c r="L6" s="526" t="s">
        <v>160</v>
      </c>
      <c r="M6" s="520"/>
    </row>
    <row r="7" spans="1:13" ht="15" customHeight="1">
      <c r="B7" s="42" t="s">
        <v>80</v>
      </c>
      <c r="C7" s="40" t="s">
        <v>81</v>
      </c>
      <c r="D7" s="43" t="s">
        <v>82</v>
      </c>
      <c r="E7" s="227" t="s">
        <v>83</v>
      </c>
      <c r="F7" s="132"/>
      <c r="G7" s="42" t="s">
        <v>80</v>
      </c>
      <c r="H7" s="40" t="s">
        <v>81</v>
      </c>
      <c r="I7" s="43" t="s">
        <v>82</v>
      </c>
      <c r="J7" s="227" t="s">
        <v>83</v>
      </c>
      <c r="K7" s="132"/>
      <c r="L7" s="315" t="s">
        <v>80</v>
      </c>
      <c r="M7" s="433" t="s">
        <v>81</v>
      </c>
    </row>
    <row r="8" spans="1:13" ht="15" customHeight="1">
      <c r="A8" s="228" t="s">
        <v>151</v>
      </c>
      <c r="B8" s="490">
        <v>12545</v>
      </c>
      <c r="C8" s="239">
        <v>12594</v>
      </c>
      <c r="D8" s="490">
        <v>12395</v>
      </c>
      <c r="E8" s="239">
        <v>14258</v>
      </c>
      <c r="F8" s="240"/>
      <c r="G8" s="490">
        <v>14259</v>
      </c>
      <c r="H8" s="239">
        <v>14311</v>
      </c>
      <c r="I8" s="490">
        <v>14745</v>
      </c>
      <c r="J8" s="239">
        <v>14777</v>
      </c>
      <c r="K8" s="240"/>
      <c r="L8" s="503">
        <v>14770</v>
      </c>
      <c r="M8" s="356">
        <v>15505</v>
      </c>
    </row>
    <row r="9" spans="1:13" ht="15" customHeight="1">
      <c r="A9" s="229" t="s">
        <v>152</v>
      </c>
      <c r="B9" s="491">
        <v>12512</v>
      </c>
      <c r="C9" s="240">
        <v>12563</v>
      </c>
      <c r="D9" s="491">
        <v>12364</v>
      </c>
      <c r="E9" s="240">
        <v>12617</v>
      </c>
      <c r="F9" s="240"/>
      <c r="G9" s="491">
        <v>12502</v>
      </c>
      <c r="H9" s="240">
        <v>12542</v>
      </c>
      <c r="I9" s="491">
        <v>12684</v>
      </c>
      <c r="J9" s="240">
        <v>12656</v>
      </c>
      <c r="K9" s="240"/>
      <c r="L9" s="504">
        <v>12638</v>
      </c>
      <c r="M9" s="355">
        <v>12765</v>
      </c>
    </row>
    <row r="10" spans="1:13" ht="15" customHeight="1">
      <c r="A10" s="229" t="s">
        <v>163</v>
      </c>
      <c r="B10" s="491">
        <v>33</v>
      </c>
      <c r="C10" s="240">
        <v>31</v>
      </c>
      <c r="D10" s="491">
        <v>31</v>
      </c>
      <c r="E10" s="240">
        <v>1641</v>
      </c>
      <c r="F10" s="240"/>
      <c r="G10" s="491">
        <v>1757</v>
      </c>
      <c r="H10" s="240">
        <v>1769</v>
      </c>
      <c r="I10" s="491">
        <v>2061</v>
      </c>
      <c r="J10" s="240">
        <v>2121</v>
      </c>
      <c r="K10" s="240"/>
      <c r="L10" s="504">
        <v>2132</v>
      </c>
      <c r="M10" s="355">
        <v>2740</v>
      </c>
    </row>
    <row r="11" spans="1:13" ht="15" customHeight="1">
      <c r="A11" s="228" t="s">
        <v>201</v>
      </c>
      <c r="B11" s="490">
        <v>3135</v>
      </c>
      <c r="C11" s="239">
        <v>2929</v>
      </c>
      <c r="D11" s="490">
        <v>2777</v>
      </c>
      <c r="E11" s="239">
        <v>2676</v>
      </c>
      <c r="F11" s="240"/>
      <c r="G11" s="490">
        <v>2520</v>
      </c>
      <c r="H11" s="239">
        <v>2388</v>
      </c>
      <c r="I11" s="490">
        <v>2266</v>
      </c>
      <c r="J11" s="239">
        <v>2128</v>
      </c>
      <c r="K11" s="240"/>
      <c r="L11" s="503">
        <v>2088</v>
      </c>
      <c r="M11" s="356">
        <v>1941</v>
      </c>
    </row>
    <row r="12" spans="1:13" ht="15" customHeight="1">
      <c r="A12" s="230" t="s">
        <v>153</v>
      </c>
      <c r="B12" s="492">
        <v>15680</v>
      </c>
      <c r="C12" s="241">
        <v>15523</v>
      </c>
      <c r="D12" s="492">
        <v>15172</v>
      </c>
      <c r="E12" s="241">
        <v>16934</v>
      </c>
      <c r="F12" s="242"/>
      <c r="G12" s="492">
        <v>16779</v>
      </c>
      <c r="H12" s="241">
        <v>16699</v>
      </c>
      <c r="I12" s="492">
        <v>17011</v>
      </c>
      <c r="J12" s="241">
        <v>16905</v>
      </c>
      <c r="K12" s="242"/>
      <c r="L12" s="505">
        <v>16858</v>
      </c>
      <c r="M12" s="354">
        <v>17446</v>
      </c>
    </row>
    <row r="13" spans="1:13" ht="15" customHeight="1">
      <c r="B13" s="4"/>
      <c r="C13" s="4"/>
      <c r="D13" s="4"/>
      <c r="E13" s="4"/>
      <c r="F13" s="4"/>
      <c r="G13" s="4"/>
      <c r="H13" s="4"/>
      <c r="I13" s="4"/>
      <c r="J13" s="4"/>
      <c r="K13" s="4"/>
      <c r="L13" s="4"/>
      <c r="M13" s="4"/>
    </row>
    <row r="14" spans="1:13" ht="15" customHeight="1">
      <c r="A14" s="188" t="s">
        <v>149</v>
      </c>
      <c r="B14" s="188"/>
      <c r="C14" s="188"/>
      <c r="D14" s="188"/>
      <c r="E14" s="188"/>
      <c r="F14" s="188"/>
      <c r="G14" s="188"/>
      <c r="H14" s="188"/>
      <c r="I14" s="188"/>
      <c r="J14" s="188"/>
      <c r="K14" s="188"/>
      <c r="L14" s="188"/>
      <c r="M14" s="188"/>
    </row>
    <row r="15" spans="1:13" customFormat="1" ht="6" customHeight="1" thickBot="1">
      <c r="A15" s="4"/>
      <c r="B15" s="4"/>
      <c r="C15" s="4"/>
      <c r="D15" s="4"/>
      <c r="E15" s="4"/>
      <c r="F15" s="4"/>
      <c r="G15" s="4"/>
      <c r="H15" s="4"/>
      <c r="I15" s="4"/>
      <c r="J15" s="4"/>
      <c r="K15" s="4"/>
      <c r="L15" s="4"/>
      <c r="M15" s="4"/>
    </row>
    <row r="16" spans="1:13" ht="15" customHeight="1" thickTop="1">
      <c r="B16" s="516" t="s">
        <v>78</v>
      </c>
      <c r="C16" s="514"/>
      <c r="D16" s="514"/>
      <c r="E16" s="528"/>
      <c r="F16" s="131"/>
      <c r="G16" s="516" t="s">
        <v>79</v>
      </c>
      <c r="H16" s="514"/>
      <c r="I16" s="514"/>
      <c r="J16" s="528"/>
      <c r="K16" s="131"/>
      <c r="L16" s="526" t="s">
        <v>160</v>
      </c>
      <c r="M16" s="520"/>
    </row>
    <row r="17" spans="1:13" ht="15" customHeight="1">
      <c r="B17" s="42" t="s">
        <v>80</v>
      </c>
      <c r="C17" s="40" t="s">
        <v>81</v>
      </c>
      <c r="D17" s="43" t="s">
        <v>82</v>
      </c>
      <c r="E17" s="227" t="s">
        <v>83</v>
      </c>
      <c r="F17" s="132"/>
      <c r="G17" s="42" t="s">
        <v>80</v>
      </c>
      <c r="H17" s="40" t="s">
        <v>81</v>
      </c>
      <c r="I17" s="43" t="s">
        <v>82</v>
      </c>
      <c r="J17" s="227" t="s">
        <v>83</v>
      </c>
      <c r="K17" s="132"/>
      <c r="L17" s="315" t="s">
        <v>80</v>
      </c>
      <c r="M17" s="433" t="s">
        <v>81</v>
      </c>
    </row>
    <row r="18" spans="1:13" ht="15" customHeight="1">
      <c r="A18" s="228" t="s">
        <v>151</v>
      </c>
      <c r="B18" s="490">
        <v>7810</v>
      </c>
      <c r="C18" s="239">
        <v>7896</v>
      </c>
      <c r="D18" s="490">
        <v>7551</v>
      </c>
      <c r="E18" s="239">
        <v>9118</v>
      </c>
      <c r="F18" s="240"/>
      <c r="G18" s="490">
        <v>8807</v>
      </c>
      <c r="H18" s="239">
        <v>8786</v>
      </c>
      <c r="I18" s="490">
        <v>8253</v>
      </c>
      <c r="J18" s="239">
        <v>7531</v>
      </c>
      <c r="K18" s="240"/>
      <c r="L18" s="503">
        <v>6935</v>
      </c>
      <c r="M18" s="356">
        <v>7191</v>
      </c>
    </row>
    <row r="19" spans="1:13" ht="15" customHeight="1">
      <c r="A19" s="229" t="s">
        <v>152</v>
      </c>
      <c r="B19" s="491">
        <v>6847</v>
      </c>
      <c r="C19" s="240">
        <v>6813</v>
      </c>
      <c r="D19" s="491">
        <v>6012</v>
      </c>
      <c r="E19" s="240">
        <v>5416</v>
      </c>
      <c r="F19" s="240"/>
      <c r="G19" s="491">
        <v>5374</v>
      </c>
      <c r="H19" s="240">
        <v>5458</v>
      </c>
      <c r="I19" s="491">
        <v>4886</v>
      </c>
      <c r="J19" s="240">
        <v>4379</v>
      </c>
      <c r="K19" s="240"/>
      <c r="L19" s="504">
        <v>4436</v>
      </c>
      <c r="M19" s="355">
        <v>4561</v>
      </c>
    </row>
    <row r="20" spans="1:13" ht="15" customHeight="1">
      <c r="A20" s="229" t="s">
        <v>163</v>
      </c>
      <c r="B20" s="491">
        <v>963</v>
      </c>
      <c r="C20" s="240">
        <v>1083</v>
      </c>
      <c r="D20" s="491">
        <v>1539</v>
      </c>
      <c r="E20" s="240">
        <v>3702</v>
      </c>
      <c r="F20" s="240"/>
      <c r="G20" s="491">
        <v>3433</v>
      </c>
      <c r="H20" s="240">
        <v>3328</v>
      </c>
      <c r="I20" s="491">
        <v>3367</v>
      </c>
      <c r="J20" s="240">
        <v>3152</v>
      </c>
      <c r="K20" s="240"/>
      <c r="L20" s="504">
        <v>2499</v>
      </c>
      <c r="M20" s="355">
        <v>2630</v>
      </c>
    </row>
    <row r="21" spans="1:13" ht="15" customHeight="1">
      <c r="A21" s="228" t="s">
        <v>201</v>
      </c>
      <c r="B21" s="490">
        <v>5626</v>
      </c>
      <c r="C21" s="239">
        <v>5405</v>
      </c>
      <c r="D21" s="490">
        <v>5469</v>
      </c>
      <c r="E21" s="239">
        <v>5587</v>
      </c>
      <c r="F21" s="240"/>
      <c r="G21" s="490">
        <v>6094</v>
      </c>
      <c r="H21" s="239">
        <v>5847</v>
      </c>
      <c r="I21" s="490">
        <v>5828</v>
      </c>
      <c r="J21" s="239">
        <v>6636</v>
      </c>
      <c r="K21" s="240"/>
      <c r="L21" s="503">
        <v>6990</v>
      </c>
      <c r="M21" s="356">
        <v>7005</v>
      </c>
    </row>
    <row r="22" spans="1:13" ht="15" customHeight="1">
      <c r="A22" s="230" t="s">
        <v>153</v>
      </c>
      <c r="B22" s="492">
        <v>13436</v>
      </c>
      <c r="C22" s="241">
        <v>13301</v>
      </c>
      <c r="D22" s="492">
        <v>13020</v>
      </c>
      <c r="E22" s="241">
        <v>14705</v>
      </c>
      <c r="F22" s="242"/>
      <c r="G22" s="492">
        <v>14901</v>
      </c>
      <c r="H22" s="241">
        <v>14633</v>
      </c>
      <c r="I22" s="492">
        <v>14081</v>
      </c>
      <c r="J22" s="241">
        <v>14167</v>
      </c>
      <c r="K22" s="242"/>
      <c r="L22" s="505">
        <v>13925</v>
      </c>
      <c r="M22" s="354">
        <v>14196</v>
      </c>
    </row>
    <row r="23" spans="1:13" ht="15" customHeight="1">
      <c r="B23" s="4"/>
      <c r="C23" s="4"/>
      <c r="D23" s="4"/>
      <c r="E23" s="4"/>
      <c r="F23" s="4"/>
      <c r="G23" s="4"/>
      <c r="H23" s="4"/>
      <c r="I23" s="4"/>
      <c r="J23" s="4"/>
      <c r="K23" s="4"/>
      <c r="L23" s="4"/>
      <c r="M23" s="4"/>
    </row>
    <row r="24" spans="1:13" ht="15" customHeight="1">
      <c r="A24" s="188" t="s">
        <v>121</v>
      </c>
      <c r="B24" s="188"/>
      <c r="C24" s="188"/>
      <c r="D24" s="188"/>
      <c r="E24" s="188"/>
      <c r="F24" s="188"/>
      <c r="G24" s="188"/>
      <c r="H24" s="188"/>
      <c r="I24" s="188"/>
      <c r="J24" s="188"/>
      <c r="K24" s="188"/>
      <c r="L24" s="188"/>
      <c r="M24" s="188"/>
    </row>
    <row r="25" spans="1:13" ht="6" customHeight="1" thickBot="1">
      <c r="B25" s="4"/>
      <c r="C25" s="4"/>
      <c r="D25" s="4"/>
      <c r="E25" s="4"/>
      <c r="F25" s="4"/>
      <c r="G25" s="4"/>
      <c r="H25" s="4"/>
      <c r="I25" s="4"/>
      <c r="J25" s="4"/>
      <c r="K25" s="4"/>
      <c r="L25" s="4"/>
      <c r="M25" s="4"/>
    </row>
    <row r="26" spans="1:13" ht="15" customHeight="1" thickTop="1">
      <c r="B26" s="516" t="s">
        <v>78</v>
      </c>
      <c r="C26" s="514"/>
      <c r="D26" s="514"/>
      <c r="E26" s="528"/>
      <c r="F26" s="131"/>
      <c r="G26" s="516" t="s">
        <v>79</v>
      </c>
      <c r="H26" s="514"/>
      <c r="I26" s="514"/>
      <c r="J26" s="528"/>
      <c r="K26" s="131"/>
      <c r="L26" s="526" t="s">
        <v>160</v>
      </c>
      <c r="M26" s="520"/>
    </row>
    <row r="27" spans="1:13" ht="15" customHeight="1">
      <c r="B27" s="42" t="s">
        <v>80</v>
      </c>
      <c r="C27" s="40" t="s">
        <v>81</v>
      </c>
      <c r="D27" s="43" t="s">
        <v>82</v>
      </c>
      <c r="E27" s="227" t="s">
        <v>83</v>
      </c>
      <c r="F27" s="132"/>
      <c r="G27" s="42" t="s">
        <v>80</v>
      </c>
      <c r="H27" s="40" t="s">
        <v>81</v>
      </c>
      <c r="I27" s="43" t="s">
        <v>82</v>
      </c>
      <c r="J27" s="227" t="s">
        <v>83</v>
      </c>
      <c r="K27" s="132"/>
      <c r="L27" s="315" t="s">
        <v>80</v>
      </c>
      <c r="M27" s="433" t="s">
        <v>81</v>
      </c>
    </row>
    <row r="28" spans="1:13" ht="15" customHeight="1">
      <c r="A28" s="228" t="s">
        <v>151</v>
      </c>
      <c r="B28" s="490">
        <v>26475</v>
      </c>
      <c r="C28" s="239">
        <v>25674</v>
      </c>
      <c r="D28" s="490">
        <v>24837</v>
      </c>
      <c r="E28" s="239">
        <v>31390</v>
      </c>
      <c r="F28" s="240"/>
      <c r="G28" s="490">
        <v>31285</v>
      </c>
      <c r="H28" s="239">
        <v>31397</v>
      </c>
      <c r="I28" s="490">
        <v>31050</v>
      </c>
      <c r="J28" s="239">
        <v>30413</v>
      </c>
      <c r="K28" s="240"/>
      <c r="L28" s="503">
        <v>32214</v>
      </c>
      <c r="M28" s="356">
        <v>30423</v>
      </c>
    </row>
    <row r="29" spans="1:13" ht="15" customHeight="1">
      <c r="A29" s="229" t="s">
        <v>152</v>
      </c>
      <c r="B29" s="491">
        <v>25233</v>
      </c>
      <c r="C29" s="240">
        <v>24319</v>
      </c>
      <c r="D29" s="491">
        <v>23065</v>
      </c>
      <c r="E29" s="240">
        <v>23358</v>
      </c>
      <c r="F29" s="240"/>
      <c r="G29" s="491">
        <v>24246</v>
      </c>
      <c r="H29" s="240">
        <v>24880</v>
      </c>
      <c r="I29" s="491">
        <v>23964</v>
      </c>
      <c r="J29" s="240">
        <v>24097</v>
      </c>
      <c r="K29" s="240"/>
      <c r="L29" s="504">
        <v>26182</v>
      </c>
      <c r="M29" s="355">
        <v>23667</v>
      </c>
    </row>
    <row r="30" spans="1:13" ht="15" customHeight="1">
      <c r="A30" s="229" t="s">
        <v>163</v>
      </c>
      <c r="B30" s="491">
        <v>1242</v>
      </c>
      <c r="C30" s="240">
        <v>1355</v>
      </c>
      <c r="D30" s="491">
        <v>1772</v>
      </c>
      <c r="E30" s="240">
        <v>8032</v>
      </c>
      <c r="F30" s="240"/>
      <c r="G30" s="491">
        <v>7039</v>
      </c>
      <c r="H30" s="240">
        <v>6517</v>
      </c>
      <c r="I30" s="491">
        <v>7086</v>
      </c>
      <c r="J30" s="240">
        <v>6316</v>
      </c>
      <c r="K30" s="240"/>
      <c r="L30" s="504">
        <v>6032</v>
      </c>
      <c r="M30" s="355">
        <v>6756</v>
      </c>
    </row>
    <row r="31" spans="1:13" ht="15" customHeight="1">
      <c r="A31" s="228" t="s">
        <v>201</v>
      </c>
      <c r="B31" s="490">
        <v>14069</v>
      </c>
      <c r="C31" s="239">
        <v>14043</v>
      </c>
      <c r="D31" s="490">
        <v>13517</v>
      </c>
      <c r="E31" s="239">
        <v>14666</v>
      </c>
      <c r="F31" s="240"/>
      <c r="G31" s="490">
        <v>13652</v>
      </c>
      <c r="H31" s="239">
        <v>12873</v>
      </c>
      <c r="I31" s="490">
        <v>13814</v>
      </c>
      <c r="J31" s="239">
        <v>14285</v>
      </c>
      <c r="K31" s="240"/>
      <c r="L31" s="503">
        <v>14374</v>
      </c>
      <c r="M31" s="356">
        <v>14040</v>
      </c>
    </row>
    <row r="32" spans="1:13" ht="15" customHeight="1">
      <c r="A32" s="230" t="s">
        <v>153</v>
      </c>
      <c r="B32" s="492">
        <v>40544</v>
      </c>
      <c r="C32" s="241">
        <v>39717</v>
      </c>
      <c r="D32" s="492">
        <v>38354</v>
      </c>
      <c r="E32" s="241">
        <v>46056</v>
      </c>
      <c r="F32" s="242"/>
      <c r="G32" s="492">
        <v>44937</v>
      </c>
      <c r="H32" s="241">
        <v>44270</v>
      </c>
      <c r="I32" s="492">
        <v>44864</v>
      </c>
      <c r="J32" s="241">
        <v>44698</v>
      </c>
      <c r="K32" s="242"/>
      <c r="L32" s="505">
        <v>46588</v>
      </c>
      <c r="M32" s="354">
        <v>44463</v>
      </c>
    </row>
    <row r="33" spans="1:13" ht="15" customHeight="1">
      <c r="A33"/>
      <c r="B33"/>
      <c r="C33"/>
      <c r="D33"/>
      <c r="E33"/>
      <c r="F33"/>
      <c r="G33"/>
      <c r="H33"/>
      <c r="I33"/>
      <c r="J33"/>
      <c r="K33"/>
      <c r="L33"/>
      <c r="M33" s="423"/>
    </row>
    <row r="34" spans="1:13" ht="15" customHeight="1">
      <c r="A34"/>
      <c r="B34"/>
      <c r="C34"/>
      <c r="D34"/>
      <c r="E34"/>
      <c r="F34"/>
      <c r="G34"/>
      <c r="H34"/>
      <c r="I34"/>
      <c r="J34"/>
      <c r="K34"/>
      <c r="L34"/>
      <c r="M34" s="423"/>
    </row>
    <row r="35" spans="1:13" ht="15" customHeight="1">
      <c r="A35"/>
      <c r="B35"/>
      <c r="C35"/>
      <c r="D35"/>
      <c r="E35"/>
      <c r="F35"/>
      <c r="G35"/>
      <c r="H35"/>
      <c r="I35"/>
      <c r="J35"/>
      <c r="K35"/>
      <c r="L35"/>
      <c r="M35" s="423"/>
    </row>
    <row r="36" spans="1:13" ht="15" customHeight="1">
      <c r="A36"/>
      <c r="B36"/>
      <c r="C36"/>
      <c r="D36"/>
      <c r="E36"/>
      <c r="F36"/>
      <c r="G36"/>
      <c r="H36"/>
      <c r="I36"/>
      <c r="J36"/>
      <c r="K36"/>
      <c r="L36"/>
      <c r="M36" s="423"/>
    </row>
    <row r="37" spans="1:13" ht="15" customHeight="1">
      <c r="A37"/>
      <c r="B37"/>
      <c r="C37"/>
      <c r="D37"/>
      <c r="E37"/>
      <c r="F37"/>
      <c r="G37"/>
      <c r="H37"/>
      <c r="I37"/>
      <c r="J37"/>
      <c r="K37"/>
      <c r="L37"/>
      <c r="M37" s="423"/>
    </row>
    <row r="38" spans="1:13" ht="15">
      <c r="A38"/>
      <c r="B38"/>
      <c r="C38"/>
      <c r="D38"/>
      <c r="E38"/>
      <c r="F38"/>
      <c r="G38"/>
      <c r="H38"/>
      <c r="I38"/>
      <c r="J38"/>
      <c r="K38"/>
      <c r="L38"/>
      <c r="M38" s="423"/>
    </row>
  </sheetData>
  <mergeCells count="9">
    <mergeCell ref="L6:M6"/>
    <mergeCell ref="L16:M16"/>
    <mergeCell ref="L26:M26"/>
    <mergeCell ref="B26:E26"/>
    <mergeCell ref="G26:J26"/>
    <mergeCell ref="B6:E6"/>
    <mergeCell ref="G6:J6"/>
    <mergeCell ref="B16:E16"/>
    <mergeCell ref="G16:J16"/>
  </mergeCells>
  <conditionalFormatting sqref="F17">
    <cfRule type="containsErrors" dxfId="394" priority="33">
      <formula>ISERROR(F17)</formula>
    </cfRule>
  </conditionalFormatting>
  <conditionalFormatting sqref="F7">
    <cfRule type="containsErrors" dxfId="393" priority="41">
      <formula>ISERROR(F7)</formula>
    </cfRule>
  </conditionalFormatting>
  <conditionalFormatting sqref="F27">
    <cfRule type="containsErrors" dxfId="392" priority="9">
      <formula>ISERROR(F27)</formula>
    </cfRule>
  </conditionalFormatting>
  <conditionalFormatting sqref="K7">
    <cfRule type="containsErrors" dxfId="391" priority="40">
      <formula>ISERROR(K7)</formula>
    </cfRule>
  </conditionalFormatting>
  <conditionalFormatting sqref="C7">
    <cfRule type="containsErrors" dxfId="390" priority="39">
      <formula>ISERROR(C7)</formula>
    </cfRule>
  </conditionalFormatting>
  <conditionalFormatting sqref="K17">
    <cfRule type="containsErrors" dxfId="389" priority="32">
      <formula>ISERROR(K17)</formula>
    </cfRule>
  </conditionalFormatting>
  <conditionalFormatting sqref="C17">
    <cfRule type="containsErrors" dxfId="388" priority="31">
      <formula>ISERROR(C17)</formula>
    </cfRule>
  </conditionalFormatting>
  <conditionalFormatting sqref="E7">
    <cfRule type="containsErrors" dxfId="387" priority="38">
      <formula>ISERROR(E7)</formula>
    </cfRule>
  </conditionalFormatting>
  <conditionalFormatting sqref="H7">
    <cfRule type="containsErrors" dxfId="386" priority="37">
      <formula>ISERROR(H7)</formula>
    </cfRule>
  </conditionalFormatting>
  <conditionalFormatting sqref="J7">
    <cfRule type="containsErrors" dxfId="385" priority="36">
      <formula>ISERROR(J7)</formula>
    </cfRule>
  </conditionalFormatting>
  <conditionalFormatting sqref="K27">
    <cfRule type="containsErrors" dxfId="384" priority="8">
      <formula>ISERROR(K27)</formula>
    </cfRule>
  </conditionalFormatting>
  <conditionalFormatting sqref="C27">
    <cfRule type="containsErrors" dxfId="383" priority="7">
      <formula>ISERROR(C27)</formula>
    </cfRule>
  </conditionalFormatting>
  <conditionalFormatting sqref="E17">
    <cfRule type="containsErrors" dxfId="382" priority="30">
      <formula>ISERROR(E17)</formula>
    </cfRule>
  </conditionalFormatting>
  <conditionalFormatting sqref="H17">
    <cfRule type="containsErrors" dxfId="381" priority="29">
      <formula>ISERROR(H17)</formula>
    </cfRule>
  </conditionalFormatting>
  <conditionalFormatting sqref="J17">
    <cfRule type="containsErrors" dxfId="380" priority="28">
      <formula>ISERROR(J17)</formula>
    </cfRule>
  </conditionalFormatting>
  <conditionalFormatting sqref="E27">
    <cfRule type="containsErrors" dxfId="379" priority="6">
      <formula>ISERROR(E27)</formula>
    </cfRule>
  </conditionalFormatting>
  <conditionalFormatting sqref="H27">
    <cfRule type="containsErrors" dxfId="378" priority="5">
      <formula>ISERROR(H27)</formula>
    </cfRule>
  </conditionalFormatting>
  <conditionalFormatting sqref="J27">
    <cfRule type="containsErrors" dxfId="377" priority="4">
      <formula>ISERROR(J27)</formula>
    </cfRule>
  </conditionalFormatting>
  <conditionalFormatting sqref="M7">
    <cfRule type="containsErrors" dxfId="376" priority="3">
      <formula>ISERROR(M7)</formula>
    </cfRule>
  </conditionalFormatting>
  <conditionalFormatting sqref="M17">
    <cfRule type="containsErrors" dxfId="375" priority="2">
      <formula>ISERROR(M17)</formula>
    </cfRule>
  </conditionalFormatting>
  <conditionalFormatting sqref="M27">
    <cfRule type="containsErrors" dxfId="374" priority="1">
      <formula>ISERROR(M27)</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6:K7 B23:K23 B14:K18 N36:P38 B24:K26 B27:K27 B8:K13 B19:K22 B33:K34 B28:G32 I28:K32 L28:L32 L33:L34 N8:P13 N6:P7 L27 L24:L26 N14:P35 L23 L8:M13 M28:M32 M23 L14:M22 Q14:R22 Q24:R35 Q23:R23 M24:M26 M27 L6:M7 Q6:R7 Q8:R13 L35:M35 M33:M3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pane ySplit="2" topLeftCell="A3" activePane="bottomLeft" state="frozen"/>
      <selection activeCell="A5" sqref="A5"/>
      <selection pane="bottomLeft" activeCell="M44" sqref="M44"/>
    </sheetView>
  </sheetViews>
  <sheetFormatPr baseColWidth="10" defaultRowHeight="15"/>
  <cols>
    <col min="1" max="1" width="23.7109375" customWidth="1"/>
    <col min="2" max="5" width="6.7109375" customWidth="1"/>
    <col min="6" max="6" width="1.85546875" customWidth="1"/>
    <col min="7" max="10" width="6.7109375" customWidth="1"/>
    <col min="11" max="11" width="1.85546875" customWidth="1"/>
    <col min="12" max="12" width="6.85546875" customWidth="1"/>
    <col min="13" max="13" width="6.7109375" customWidth="1"/>
  </cols>
  <sheetData>
    <row r="1" spans="1:13" s="4" customFormat="1" ht="16.5">
      <c r="A1" s="199" t="s">
        <v>169</v>
      </c>
      <c r="B1" s="195"/>
      <c r="C1" s="195"/>
      <c r="D1" s="195"/>
      <c r="E1" s="195"/>
      <c r="F1" s="196"/>
      <c r="G1" s="195"/>
      <c r="H1" s="195"/>
      <c r="I1" s="195"/>
      <c r="J1" s="195"/>
      <c r="K1" s="196"/>
      <c r="L1" s="196"/>
    </row>
    <row r="2" spans="1:13" s="4" customFormat="1" ht="19.5" customHeight="1">
      <c r="A2" s="236" t="s">
        <v>14</v>
      </c>
      <c r="B2" s="195"/>
      <c r="C2" s="195"/>
      <c r="D2" s="195"/>
      <c r="E2" s="195"/>
      <c r="F2" s="196"/>
      <c r="G2" s="195"/>
      <c r="H2" s="195"/>
      <c r="I2" s="195"/>
      <c r="J2" s="195"/>
      <c r="K2" s="196"/>
      <c r="L2" s="196"/>
    </row>
    <row r="3" spans="1:13" s="4" customFormat="1" ht="10.5">
      <c r="A3" s="195"/>
      <c r="B3" s="225"/>
      <c r="C3" s="225"/>
      <c r="D3" s="225"/>
      <c r="E3" s="225"/>
      <c r="F3" s="225"/>
      <c r="G3" s="225"/>
      <c r="H3" s="225"/>
      <c r="I3" s="225"/>
      <c r="J3" s="225"/>
      <c r="K3" s="225"/>
      <c r="L3" s="225"/>
    </row>
    <row r="4" spans="1:13" s="4" customFormat="1" ht="14.25">
      <c r="A4" s="188" t="s">
        <v>148</v>
      </c>
      <c r="B4" s="226"/>
      <c r="C4" s="226"/>
      <c r="D4" s="226"/>
      <c r="E4" s="226"/>
      <c r="F4" s="226"/>
      <c r="G4" s="226"/>
      <c r="H4" s="226"/>
      <c r="I4" s="226"/>
      <c r="J4" s="226"/>
      <c r="K4" s="226"/>
      <c r="L4" s="226"/>
      <c r="M4" s="226"/>
    </row>
    <row r="5" spans="1:13" s="4" customFormat="1" ht="6" customHeight="1" thickBot="1"/>
    <row r="6" spans="1:13" s="4" customFormat="1" ht="15" customHeight="1" thickTop="1">
      <c r="B6" s="527" t="s">
        <v>78</v>
      </c>
      <c r="C6" s="514"/>
      <c r="D6" s="514"/>
      <c r="E6" s="528"/>
      <c r="F6" s="131"/>
      <c r="G6" s="527" t="s">
        <v>79</v>
      </c>
      <c r="H6" s="514"/>
      <c r="I6" s="514"/>
      <c r="J6" s="515"/>
      <c r="K6" s="131"/>
      <c r="L6" s="519" t="s">
        <v>160</v>
      </c>
      <c r="M6" s="520"/>
    </row>
    <row r="7" spans="1:13" s="4" customFormat="1" ht="15" customHeight="1">
      <c r="B7" s="315" t="s">
        <v>80</v>
      </c>
      <c r="C7" s="433" t="s">
        <v>81</v>
      </c>
      <c r="D7" s="435" t="s">
        <v>82</v>
      </c>
      <c r="E7" s="455" t="s">
        <v>83</v>
      </c>
      <c r="F7" s="132"/>
      <c r="G7" s="315" t="s">
        <v>80</v>
      </c>
      <c r="H7" s="433" t="s">
        <v>81</v>
      </c>
      <c r="I7" s="435" t="s">
        <v>82</v>
      </c>
      <c r="J7" s="436" t="s">
        <v>83</v>
      </c>
      <c r="K7" s="132"/>
      <c r="L7" s="39" t="s">
        <v>80</v>
      </c>
      <c r="M7" s="433" t="s">
        <v>81</v>
      </c>
    </row>
    <row r="8" spans="1:13" s="234" customFormat="1" ht="15" customHeight="1">
      <c r="A8" s="370" t="s">
        <v>170</v>
      </c>
      <c r="B8" s="316">
        <v>6830</v>
      </c>
      <c r="C8" s="457">
        <v>6873</v>
      </c>
      <c r="D8" s="437">
        <v>7079</v>
      </c>
      <c r="E8" s="458">
        <v>8496</v>
      </c>
      <c r="F8" s="140"/>
      <c r="G8" s="316">
        <v>8522</v>
      </c>
      <c r="H8" s="457">
        <v>8583</v>
      </c>
      <c r="I8" s="456">
        <v>8910</v>
      </c>
      <c r="J8" s="371">
        <v>9075</v>
      </c>
      <c r="K8" s="140"/>
      <c r="L8" s="353">
        <v>9073</v>
      </c>
      <c r="M8" s="371">
        <v>9087</v>
      </c>
    </row>
    <row r="9" spans="1:13" s="234" customFormat="1" ht="15" customHeight="1">
      <c r="A9" s="370" t="s">
        <v>198</v>
      </c>
      <c r="B9" s="316">
        <v>3615</v>
      </c>
      <c r="C9" s="457">
        <v>3715</v>
      </c>
      <c r="D9" s="437">
        <v>3747</v>
      </c>
      <c r="E9" s="458">
        <v>4097</v>
      </c>
      <c r="F9" s="140"/>
      <c r="G9" s="316">
        <v>4115</v>
      </c>
      <c r="H9" s="457">
        <v>4141</v>
      </c>
      <c r="I9" s="456">
        <v>4240</v>
      </c>
      <c r="J9" s="371">
        <v>4059</v>
      </c>
      <c r="K9" s="140"/>
      <c r="L9" s="353">
        <v>4184</v>
      </c>
      <c r="M9" s="371">
        <v>4846</v>
      </c>
    </row>
    <row r="10" spans="1:13" s="234" customFormat="1" ht="15" customHeight="1">
      <c r="A10" s="370" t="s">
        <v>200</v>
      </c>
      <c r="B10" s="316">
        <v>5235</v>
      </c>
      <c r="C10" s="457">
        <v>4935</v>
      </c>
      <c r="D10" s="437">
        <v>4346</v>
      </c>
      <c r="E10" s="458">
        <v>4341</v>
      </c>
      <c r="F10" s="140"/>
      <c r="G10" s="316">
        <v>4142</v>
      </c>
      <c r="H10" s="457">
        <v>3975</v>
      </c>
      <c r="I10" s="456">
        <v>3861</v>
      </c>
      <c r="J10" s="371">
        <v>3771</v>
      </c>
      <c r="K10" s="140"/>
      <c r="L10" s="353">
        <v>3601</v>
      </c>
      <c r="M10" s="371">
        <v>3513</v>
      </c>
    </row>
    <row r="11" spans="1:13" s="235" customFormat="1" ht="15" customHeight="1">
      <c r="A11" s="369" t="s">
        <v>153</v>
      </c>
      <c r="B11" s="324">
        <v>15680</v>
      </c>
      <c r="C11" s="440">
        <v>15523</v>
      </c>
      <c r="D11" s="441">
        <v>15172</v>
      </c>
      <c r="E11" s="459">
        <v>16934</v>
      </c>
      <c r="F11" s="156"/>
      <c r="G11" s="324">
        <v>16779</v>
      </c>
      <c r="H11" s="440">
        <v>16699</v>
      </c>
      <c r="I11" s="439">
        <v>17011</v>
      </c>
      <c r="J11" s="310">
        <v>16905</v>
      </c>
      <c r="K11" s="156"/>
      <c r="L11" s="352">
        <v>16858</v>
      </c>
      <c r="M11" s="310">
        <v>17446</v>
      </c>
    </row>
    <row r="13" spans="1:13" s="4" customFormat="1" ht="14.25">
      <c r="A13" s="188" t="s">
        <v>149</v>
      </c>
      <c r="B13" s="226"/>
      <c r="C13" s="226"/>
      <c r="D13" s="226"/>
      <c r="E13" s="226"/>
      <c r="F13" s="226"/>
      <c r="G13" s="226"/>
      <c r="H13" s="226"/>
      <c r="I13" s="226"/>
      <c r="J13" s="226"/>
      <c r="K13" s="226"/>
      <c r="L13" s="226"/>
      <c r="M13" s="226"/>
    </row>
    <row r="14" spans="1:13" s="4" customFormat="1" ht="6" customHeight="1" thickBot="1"/>
    <row r="15" spans="1:13" s="4" customFormat="1" ht="15" customHeight="1" thickTop="1">
      <c r="B15" s="527" t="s">
        <v>78</v>
      </c>
      <c r="C15" s="514"/>
      <c r="D15" s="514"/>
      <c r="E15" s="528"/>
      <c r="F15" s="131"/>
      <c r="G15" s="527" t="s">
        <v>79</v>
      </c>
      <c r="H15" s="514"/>
      <c r="I15" s="514"/>
      <c r="J15" s="515"/>
      <c r="K15" s="131"/>
      <c r="L15" s="519" t="s">
        <v>160</v>
      </c>
      <c r="M15" s="520"/>
    </row>
    <row r="16" spans="1:13" s="4" customFormat="1" ht="15" customHeight="1">
      <c r="B16" s="315" t="s">
        <v>80</v>
      </c>
      <c r="C16" s="433" t="s">
        <v>81</v>
      </c>
      <c r="D16" s="435" t="s">
        <v>82</v>
      </c>
      <c r="E16" s="455" t="s">
        <v>83</v>
      </c>
      <c r="F16" s="132"/>
      <c r="G16" s="315" t="s">
        <v>80</v>
      </c>
      <c r="H16" s="433" t="s">
        <v>81</v>
      </c>
      <c r="I16" s="435" t="s">
        <v>82</v>
      </c>
      <c r="J16" s="436" t="s">
        <v>83</v>
      </c>
      <c r="K16" s="132"/>
      <c r="L16" s="39" t="s">
        <v>80</v>
      </c>
      <c r="M16" s="433" t="s">
        <v>81</v>
      </c>
    </row>
    <row r="17" spans="1:13" s="234" customFormat="1" ht="15" customHeight="1">
      <c r="A17" s="370" t="s">
        <v>171</v>
      </c>
      <c r="B17" s="316">
        <v>4817</v>
      </c>
      <c r="C17" s="457">
        <v>4610</v>
      </c>
      <c r="D17" s="437">
        <v>5268</v>
      </c>
      <c r="E17" s="458">
        <v>7330</v>
      </c>
      <c r="F17" s="140"/>
      <c r="G17" s="316">
        <v>7747</v>
      </c>
      <c r="H17" s="457">
        <v>7257</v>
      </c>
      <c r="I17" s="456">
        <v>6793</v>
      </c>
      <c r="J17" s="371">
        <v>6835</v>
      </c>
      <c r="K17" s="140"/>
      <c r="L17" s="353">
        <v>6393</v>
      </c>
      <c r="M17" s="371">
        <v>6474</v>
      </c>
    </row>
    <row r="18" spans="1:13" s="234" customFormat="1" ht="15" customHeight="1">
      <c r="A18" s="370" t="s">
        <v>179</v>
      </c>
      <c r="B18" s="316">
        <v>3938</v>
      </c>
      <c r="C18" s="457">
        <v>3825</v>
      </c>
      <c r="D18" s="437">
        <v>3728</v>
      </c>
      <c r="E18" s="458">
        <v>3670</v>
      </c>
      <c r="F18" s="140"/>
      <c r="G18" s="316">
        <v>3267</v>
      </c>
      <c r="H18" s="457">
        <v>3308</v>
      </c>
      <c r="I18" s="456">
        <v>3712</v>
      </c>
      <c r="J18" s="371">
        <v>4220</v>
      </c>
      <c r="K18" s="140"/>
      <c r="L18" s="353">
        <v>4424</v>
      </c>
      <c r="M18" s="371">
        <v>4520</v>
      </c>
    </row>
    <row r="19" spans="1:13" s="234" customFormat="1" ht="15" customHeight="1">
      <c r="A19" s="370" t="s">
        <v>172</v>
      </c>
      <c r="B19" s="316">
        <v>4681</v>
      </c>
      <c r="C19" s="457">
        <v>4866</v>
      </c>
      <c r="D19" s="437">
        <v>4024</v>
      </c>
      <c r="E19" s="458">
        <v>3705</v>
      </c>
      <c r="F19" s="140"/>
      <c r="G19" s="316">
        <v>3887</v>
      </c>
      <c r="H19" s="457">
        <v>4068</v>
      </c>
      <c r="I19" s="456">
        <v>3576</v>
      </c>
      <c r="J19" s="371">
        <v>3112</v>
      </c>
      <c r="K19" s="140"/>
      <c r="L19" s="353">
        <v>3108</v>
      </c>
      <c r="M19" s="371">
        <v>3202</v>
      </c>
    </row>
    <row r="20" spans="1:13" s="235" customFormat="1" ht="15" customHeight="1">
      <c r="A20" s="369" t="s">
        <v>153</v>
      </c>
      <c r="B20" s="324">
        <v>13436</v>
      </c>
      <c r="C20" s="440">
        <v>13301</v>
      </c>
      <c r="D20" s="441">
        <v>13020</v>
      </c>
      <c r="E20" s="459">
        <v>14705</v>
      </c>
      <c r="F20" s="156"/>
      <c r="G20" s="324">
        <v>14901</v>
      </c>
      <c r="H20" s="440">
        <v>14633</v>
      </c>
      <c r="I20" s="439">
        <v>14081</v>
      </c>
      <c r="J20" s="310">
        <v>14167</v>
      </c>
      <c r="K20" s="156"/>
      <c r="L20" s="352">
        <v>13925</v>
      </c>
      <c r="M20" s="310">
        <v>14196</v>
      </c>
    </row>
    <row r="22" spans="1:13">
      <c r="A22" s="485" t="s">
        <v>199</v>
      </c>
    </row>
  </sheetData>
  <mergeCells count="6">
    <mergeCell ref="B6:E6"/>
    <mergeCell ref="G6:J6"/>
    <mergeCell ref="B15:E15"/>
    <mergeCell ref="G15:J15"/>
    <mergeCell ref="L6:M6"/>
    <mergeCell ref="L15:M15"/>
  </mergeCells>
  <conditionalFormatting sqref="F7">
    <cfRule type="containsErrors" dxfId="373" priority="248">
      <formula>ISERROR(F7)</formula>
    </cfRule>
  </conditionalFormatting>
  <conditionalFormatting sqref="K7">
    <cfRule type="containsErrors" dxfId="372" priority="247">
      <formula>ISERROR(K7)</formula>
    </cfRule>
  </conditionalFormatting>
  <conditionalFormatting sqref="C7">
    <cfRule type="containsErrors" dxfId="371" priority="246">
      <formula>ISERROR(C7)</formula>
    </cfRule>
  </conditionalFormatting>
  <conditionalFormatting sqref="E7">
    <cfRule type="containsErrors" dxfId="370" priority="245">
      <formula>ISERROR(E7)</formula>
    </cfRule>
  </conditionalFormatting>
  <conditionalFormatting sqref="H7">
    <cfRule type="containsErrors" dxfId="369" priority="244">
      <formula>ISERROR(H7)</formula>
    </cfRule>
  </conditionalFormatting>
  <conditionalFormatting sqref="J7">
    <cfRule type="containsErrors" dxfId="368" priority="243">
      <formula>ISERROR(J7)</formula>
    </cfRule>
  </conditionalFormatting>
  <conditionalFormatting sqref="E8 C8">
    <cfRule type="containsErrors" dxfId="367" priority="209">
      <formula>ISERROR(C8)</formula>
    </cfRule>
  </conditionalFormatting>
  <conditionalFormatting sqref="H8">
    <cfRule type="containsErrors" dxfId="366" priority="208">
      <formula>ISERROR(H8)</formula>
    </cfRule>
  </conditionalFormatting>
  <conditionalFormatting sqref="F8">
    <cfRule type="containsErrors" dxfId="365" priority="207">
      <formula>ISERROR(F8)</formula>
    </cfRule>
  </conditionalFormatting>
  <conditionalFormatting sqref="J8">
    <cfRule type="containsErrors" dxfId="364" priority="206">
      <formula>ISERROR(J8)</formula>
    </cfRule>
  </conditionalFormatting>
  <conditionalFormatting sqref="K8">
    <cfRule type="containsErrors" dxfId="363" priority="205">
      <formula>ISERROR(K8)</formula>
    </cfRule>
  </conditionalFormatting>
  <conditionalFormatting sqref="E10 C10">
    <cfRule type="containsErrors" dxfId="362" priority="203">
      <formula>ISERROR(C10)</formula>
    </cfRule>
  </conditionalFormatting>
  <conditionalFormatting sqref="H10">
    <cfRule type="containsErrors" dxfId="361" priority="202">
      <formula>ISERROR(H10)</formula>
    </cfRule>
  </conditionalFormatting>
  <conditionalFormatting sqref="F10">
    <cfRule type="containsErrors" dxfId="360" priority="201">
      <formula>ISERROR(F10)</formula>
    </cfRule>
  </conditionalFormatting>
  <conditionalFormatting sqref="J10">
    <cfRule type="containsErrors" dxfId="359" priority="200">
      <formula>ISERROR(J10)</formula>
    </cfRule>
  </conditionalFormatting>
  <conditionalFormatting sqref="K10">
    <cfRule type="containsErrors" dxfId="358" priority="199">
      <formula>ISERROR(K10)</formula>
    </cfRule>
  </conditionalFormatting>
  <conditionalFormatting sqref="E9 C9">
    <cfRule type="containsErrors" dxfId="357" priority="197">
      <formula>ISERROR(C9)</formula>
    </cfRule>
  </conditionalFormatting>
  <conditionalFormatting sqref="H9">
    <cfRule type="containsErrors" dxfId="356" priority="196">
      <formula>ISERROR(H9)</formula>
    </cfRule>
  </conditionalFormatting>
  <conditionalFormatting sqref="F9">
    <cfRule type="containsErrors" dxfId="355" priority="195">
      <formula>ISERROR(F9)</formula>
    </cfRule>
  </conditionalFormatting>
  <conditionalFormatting sqref="J9">
    <cfRule type="containsErrors" dxfId="354" priority="194">
      <formula>ISERROR(J9)</formula>
    </cfRule>
  </conditionalFormatting>
  <conditionalFormatting sqref="K9">
    <cfRule type="containsErrors" dxfId="353" priority="193">
      <formula>ISERROR(K9)</formula>
    </cfRule>
  </conditionalFormatting>
  <conditionalFormatting sqref="E11 C11">
    <cfRule type="containsErrors" dxfId="352" priority="185">
      <formula>ISERROR(C11)</formula>
    </cfRule>
  </conditionalFormatting>
  <conditionalFormatting sqref="H11">
    <cfRule type="containsErrors" dxfId="351" priority="184">
      <formula>ISERROR(H11)</formula>
    </cfRule>
  </conditionalFormatting>
  <conditionalFormatting sqref="F11">
    <cfRule type="containsErrors" dxfId="350" priority="183">
      <formula>ISERROR(F11)</formula>
    </cfRule>
  </conditionalFormatting>
  <conditionalFormatting sqref="J11">
    <cfRule type="containsErrors" dxfId="349" priority="182">
      <formula>ISERROR(J11)</formula>
    </cfRule>
  </conditionalFormatting>
  <conditionalFormatting sqref="K11">
    <cfRule type="containsErrors" dxfId="348" priority="181">
      <formula>ISERROR(K11)</formula>
    </cfRule>
  </conditionalFormatting>
  <conditionalFormatting sqref="E17 C17">
    <cfRule type="containsErrors" dxfId="347" priority="89">
      <formula>ISERROR(C17)</formula>
    </cfRule>
  </conditionalFormatting>
  <conditionalFormatting sqref="H17">
    <cfRule type="containsErrors" dxfId="346" priority="88">
      <formula>ISERROR(H17)</formula>
    </cfRule>
  </conditionalFormatting>
  <conditionalFormatting sqref="F17">
    <cfRule type="containsErrors" dxfId="345" priority="87">
      <formula>ISERROR(F17)</formula>
    </cfRule>
  </conditionalFormatting>
  <conditionalFormatting sqref="J17">
    <cfRule type="containsErrors" dxfId="344" priority="86">
      <formula>ISERROR(J17)</formula>
    </cfRule>
  </conditionalFormatting>
  <conditionalFormatting sqref="K17">
    <cfRule type="containsErrors" dxfId="343" priority="85">
      <formula>ISERROR(K17)</formula>
    </cfRule>
  </conditionalFormatting>
  <conditionalFormatting sqref="E19 C19">
    <cfRule type="containsErrors" dxfId="342" priority="83">
      <formula>ISERROR(C19)</formula>
    </cfRule>
  </conditionalFormatting>
  <conditionalFormatting sqref="F16">
    <cfRule type="containsErrors" dxfId="341" priority="46">
      <formula>ISERROR(F16)</formula>
    </cfRule>
  </conditionalFormatting>
  <conditionalFormatting sqref="K16">
    <cfRule type="containsErrors" dxfId="340" priority="45">
      <formula>ISERROR(K16)</formula>
    </cfRule>
  </conditionalFormatting>
  <conditionalFormatting sqref="C16">
    <cfRule type="containsErrors" dxfId="339" priority="44">
      <formula>ISERROR(C16)</formula>
    </cfRule>
  </conditionalFormatting>
  <conditionalFormatting sqref="E16">
    <cfRule type="containsErrors" dxfId="338" priority="43">
      <formula>ISERROR(E16)</formula>
    </cfRule>
  </conditionalFormatting>
  <conditionalFormatting sqref="E20 C20">
    <cfRule type="containsErrors" dxfId="337" priority="113">
      <formula>ISERROR(C20)</formula>
    </cfRule>
  </conditionalFormatting>
  <conditionalFormatting sqref="H20">
    <cfRule type="containsErrors" dxfId="336" priority="112">
      <formula>ISERROR(H20)</formula>
    </cfRule>
  </conditionalFormatting>
  <conditionalFormatting sqref="F20">
    <cfRule type="containsErrors" dxfId="335" priority="111">
      <formula>ISERROR(F20)</formula>
    </cfRule>
  </conditionalFormatting>
  <conditionalFormatting sqref="J20">
    <cfRule type="containsErrors" dxfId="334" priority="110">
      <formula>ISERROR(J20)</formula>
    </cfRule>
  </conditionalFormatting>
  <conditionalFormatting sqref="K20">
    <cfRule type="containsErrors" dxfId="333" priority="109">
      <formula>ISERROR(K20)</formula>
    </cfRule>
  </conditionalFormatting>
  <conditionalFormatting sqref="H19">
    <cfRule type="containsErrors" dxfId="332" priority="82">
      <formula>ISERROR(H19)</formula>
    </cfRule>
  </conditionalFormatting>
  <conditionalFormatting sqref="F19">
    <cfRule type="containsErrors" dxfId="331" priority="81">
      <formula>ISERROR(F19)</formula>
    </cfRule>
  </conditionalFormatting>
  <conditionalFormatting sqref="J19">
    <cfRule type="containsErrors" dxfId="330" priority="80">
      <formula>ISERROR(J19)</formula>
    </cfRule>
  </conditionalFormatting>
  <conditionalFormatting sqref="K19">
    <cfRule type="containsErrors" dxfId="329" priority="79">
      <formula>ISERROR(K19)</formula>
    </cfRule>
  </conditionalFormatting>
  <conditionalFormatting sqref="E18 C18">
    <cfRule type="containsErrors" dxfId="328" priority="77">
      <formula>ISERROR(C18)</formula>
    </cfRule>
  </conditionalFormatting>
  <conditionalFormatting sqref="H18">
    <cfRule type="containsErrors" dxfId="327" priority="76">
      <formula>ISERROR(H18)</formula>
    </cfRule>
  </conditionalFormatting>
  <conditionalFormatting sqref="F18">
    <cfRule type="containsErrors" dxfId="326" priority="75">
      <formula>ISERROR(F18)</formula>
    </cfRule>
  </conditionalFormatting>
  <conditionalFormatting sqref="J18">
    <cfRule type="containsErrors" dxfId="325" priority="74">
      <formula>ISERROR(J18)</formula>
    </cfRule>
  </conditionalFormatting>
  <conditionalFormatting sqref="K18">
    <cfRule type="containsErrors" dxfId="324" priority="73">
      <formula>ISERROR(K18)</formula>
    </cfRule>
  </conditionalFormatting>
  <conditionalFormatting sqref="H16">
    <cfRule type="containsErrors" dxfId="323" priority="42">
      <formula>ISERROR(H16)</formula>
    </cfRule>
  </conditionalFormatting>
  <conditionalFormatting sqref="J16">
    <cfRule type="containsErrors" dxfId="322" priority="41">
      <formula>ISERROR(J16)</formula>
    </cfRule>
  </conditionalFormatting>
  <conditionalFormatting sqref="M7">
    <cfRule type="containsErrors" dxfId="321" priority="10">
      <formula>ISERROR(M7)</formula>
    </cfRule>
  </conditionalFormatting>
  <conditionalFormatting sqref="M16">
    <cfRule type="containsErrors" dxfId="320" priority="9">
      <formula>ISERROR(M16)</formula>
    </cfRule>
  </conditionalFormatting>
  <conditionalFormatting sqref="M8">
    <cfRule type="containsErrors" dxfId="319" priority="8">
      <formula>ISERROR(M8)</formula>
    </cfRule>
  </conditionalFormatting>
  <conditionalFormatting sqref="M10">
    <cfRule type="containsErrors" dxfId="318" priority="7">
      <formula>ISERROR(M10)</formula>
    </cfRule>
  </conditionalFormatting>
  <conditionalFormatting sqref="M9">
    <cfRule type="containsErrors" dxfId="317" priority="6">
      <formula>ISERROR(M9)</formula>
    </cfRule>
  </conditionalFormatting>
  <conditionalFormatting sqref="M11">
    <cfRule type="containsErrors" dxfId="316" priority="5">
      <formula>ISERROR(M11)</formula>
    </cfRule>
  </conditionalFormatting>
  <conditionalFormatting sqref="M17">
    <cfRule type="containsErrors" dxfId="315" priority="4">
      <formula>ISERROR(M17)</formula>
    </cfRule>
  </conditionalFormatting>
  <conditionalFormatting sqref="M19">
    <cfRule type="containsErrors" dxfId="314" priority="3">
      <formula>ISERROR(M19)</formula>
    </cfRule>
  </conditionalFormatting>
  <conditionalFormatting sqref="M18">
    <cfRule type="containsErrors" dxfId="313" priority="2">
      <formula>ISERROR(M18)</formula>
    </cfRule>
  </conditionalFormatting>
  <conditionalFormatting sqref="M20">
    <cfRule type="containsErrors" dxfId="312" priority="1">
      <formula>ISERROR(M20)</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6:K6 B12:K12 B21:K27 B7:K7 B16:K16 B15:K15 B14:K14 B13:K13 N13 L13 L14:N14 N15 N6 N16 N7 L21:N27 N10:N11 N17:N20 N8 L12:N12 L6:M6 M13 O12:Q12 L9:Q9 L8:M8 O8:Q8 L28:Q32 L17:M20 O17:Q20 L10:M11 O10:Q11 O21:Q27 L7:M7 O7:Q7 L16:M16 O16:Q16 O6:Q6 L15:M15 O15:Q15 O14:Q14 O13:Q1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election activeCell="A5" sqref="A5"/>
    </sheetView>
  </sheetViews>
  <sheetFormatPr baseColWidth="10" defaultRowHeight="15"/>
  <cols>
    <col min="1" max="1" width="38.5703125" bestFit="1" customWidth="1"/>
    <col min="2" max="2" width="76.140625" customWidth="1"/>
  </cols>
  <sheetData>
    <row r="1" spans="1:8" ht="16.5">
      <c r="A1" s="2" t="s">
        <v>122</v>
      </c>
      <c r="B1" s="1"/>
      <c r="C1" s="1"/>
      <c r="D1" s="1"/>
      <c r="E1" s="1"/>
      <c r="F1" s="1"/>
      <c r="G1" s="1"/>
      <c r="H1" s="1"/>
    </row>
    <row r="2" spans="1:8" ht="16.5">
      <c r="A2" s="6"/>
      <c r="B2" s="1"/>
      <c r="C2" s="1"/>
      <c r="D2" s="1"/>
      <c r="E2" s="1"/>
      <c r="F2" s="1"/>
      <c r="G2" s="1"/>
      <c r="H2" s="1"/>
    </row>
    <row r="3" spans="1:8" ht="16.5">
      <c r="A3" s="1"/>
      <c r="B3" s="1"/>
      <c r="C3" s="1"/>
      <c r="D3" s="1"/>
      <c r="E3" s="1"/>
      <c r="F3" s="1"/>
      <c r="G3" s="1"/>
      <c r="H3" s="1"/>
    </row>
    <row r="4" spans="1:8">
      <c r="A4" s="473" t="s">
        <v>181</v>
      </c>
      <c r="B4" s="474" t="s">
        <v>203</v>
      </c>
    </row>
    <row r="5" spans="1:8">
      <c r="A5" s="473" t="s">
        <v>181</v>
      </c>
      <c r="B5" s="474" t="s">
        <v>194</v>
      </c>
    </row>
    <row r="6" spans="1:8">
      <c r="A6" s="473" t="s">
        <v>137</v>
      </c>
      <c r="B6" s="474" t="s">
        <v>138</v>
      </c>
    </row>
    <row r="7" spans="1:8">
      <c r="A7" s="473" t="s">
        <v>94</v>
      </c>
      <c r="B7" s="474" t="s">
        <v>133</v>
      </c>
    </row>
    <row r="8" spans="1:8">
      <c r="A8" s="473" t="s">
        <v>26</v>
      </c>
      <c r="B8" s="474" t="s">
        <v>123</v>
      </c>
    </row>
    <row r="9" spans="1:8">
      <c r="A9" s="473" t="s">
        <v>119</v>
      </c>
      <c r="B9" s="474" t="s">
        <v>111</v>
      </c>
    </row>
    <row r="10" spans="1:8">
      <c r="A10" s="473" t="s">
        <v>2</v>
      </c>
      <c r="B10" s="474" t="s">
        <v>156</v>
      </c>
    </row>
    <row r="11" spans="1:8">
      <c r="A11" s="473" t="s">
        <v>135</v>
      </c>
      <c r="B11" s="474" t="s">
        <v>136</v>
      </c>
    </row>
    <row r="12" spans="1:8">
      <c r="A12" s="473" t="s">
        <v>124</v>
      </c>
      <c r="B12" s="474" t="s">
        <v>115</v>
      </c>
    </row>
    <row r="13" spans="1:8">
      <c r="A13" s="473" t="s">
        <v>24</v>
      </c>
      <c r="B13" s="474" t="s">
        <v>114</v>
      </c>
    </row>
    <row r="14" spans="1:8">
      <c r="A14" s="473" t="s">
        <v>91</v>
      </c>
      <c r="B14" s="474" t="s">
        <v>90</v>
      </c>
    </row>
    <row r="15" spans="1:8">
      <c r="A15" s="473" t="s">
        <v>20</v>
      </c>
      <c r="B15" s="474" t="s">
        <v>125</v>
      </c>
    </row>
    <row r="16" spans="1:8" ht="31.5">
      <c r="A16" s="473" t="s">
        <v>25</v>
      </c>
      <c r="B16" s="474" t="s">
        <v>126</v>
      </c>
    </row>
    <row r="17" spans="1:2">
      <c r="A17" s="473" t="s">
        <v>95</v>
      </c>
      <c r="B17" s="474" t="s">
        <v>204</v>
      </c>
    </row>
    <row r="18" spans="1:2">
      <c r="A18" s="473" t="s">
        <v>95</v>
      </c>
      <c r="B18" s="474" t="s">
        <v>195</v>
      </c>
    </row>
    <row r="19" spans="1:2">
      <c r="A19" s="473" t="s">
        <v>93</v>
      </c>
      <c r="B19" s="474" t="s">
        <v>131</v>
      </c>
    </row>
    <row r="20" spans="1:2">
      <c r="A20" s="473" t="s">
        <v>92</v>
      </c>
      <c r="B20" s="474" t="s">
        <v>132</v>
      </c>
    </row>
    <row r="21" spans="1:2" ht="21">
      <c r="A21" s="473" t="s">
        <v>178</v>
      </c>
      <c r="B21" s="474" t="s">
        <v>127</v>
      </c>
    </row>
    <row r="22" spans="1:2" ht="21">
      <c r="A22" s="473" t="s">
        <v>162</v>
      </c>
      <c r="B22" s="474" t="s">
        <v>128</v>
      </c>
    </row>
    <row r="23" spans="1:2" ht="21">
      <c r="A23" s="473" t="s">
        <v>129</v>
      </c>
      <c r="B23" s="474" t="s">
        <v>130</v>
      </c>
    </row>
    <row r="24" spans="1:2">
      <c r="A24" s="473" t="s">
        <v>112</v>
      </c>
      <c r="B24" s="474" t="s">
        <v>113</v>
      </c>
    </row>
    <row r="25" spans="1:2">
      <c r="A25" s="473" t="s">
        <v>110</v>
      </c>
      <c r="B25" s="474" t="s">
        <v>134</v>
      </c>
    </row>
  </sheetData>
  <sortState ref="A4:B23">
    <sortCondition ref="A4"/>
  </sortState>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BG T00 (Content)</vt:lpstr>
      <vt:lpstr>BG T01 (share)</vt:lpstr>
      <vt:lpstr>BG T02 (Key financials)</vt:lpstr>
      <vt:lpstr>BG T03 (P&amp;L)</vt:lpstr>
      <vt:lpstr>BG T04 (Balance Sheet)</vt:lpstr>
      <vt:lpstr>BG T05 (Segments)</vt:lpstr>
      <vt:lpstr>BG T06 (Geo split - Assets)</vt:lpstr>
      <vt:lpstr>BG T07 (Product split - Assets)</vt:lpstr>
      <vt:lpstr>BG T08 (Definitions)</vt:lpstr>
      <vt:lpstr>BG T09 (Disclaimer)</vt:lpstr>
      <vt:lpstr>Checks</vt:lpstr>
      <vt:lpstr>'BG T01 (share)'!Druckbereich</vt:lpstr>
      <vt:lpstr>'BG T03 (P&amp;L)'!Druckbereich</vt:lpstr>
      <vt:lpstr>'BG T04 (Balance Sheet)'!Druckbereich</vt:lpstr>
      <vt:lpstr>'BG T06 (Geo split - Assets)'!Druckbereich</vt:lpstr>
      <vt:lpstr>'BG T07 (Product split - Assets)'!Druckbereich</vt:lpstr>
      <vt:lpstr>'BG T05 (Segments)'!Drucktitel</vt:lpstr>
    </vt:vector>
  </TitlesOfParts>
  <Company>BAWAG PSK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Krammer, Victoria</cp:lastModifiedBy>
  <cp:lastPrinted>2019-07-26T15:39:33Z</cp:lastPrinted>
  <dcterms:created xsi:type="dcterms:W3CDTF">2018-04-24T08:53:21Z</dcterms:created>
  <dcterms:modified xsi:type="dcterms:W3CDTF">2019-07-29T17:17:58Z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ies>
</file>