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L:\Collateral_Management\Deckungsstock\CMT - Collateral Management Tool\Reports\HTT\Dutch Cover Pool\2026\"/>
    </mc:Choice>
  </mc:AlternateContent>
  <xr:revisionPtr revIDLastSave="0" documentId="13_ncr:1_{86D4A743-0F7C-48EF-8182-3AC198A49CB4}" xr6:coauthVersionLast="47" xr6:coauthVersionMax="47" xr10:uidLastSave="{00000000-0000-0000-0000-000000000000}"/>
  <bookViews>
    <workbookView xWindow="-38520" yWindow="-120" windowWidth="38640" windowHeight="21120" tabRatio="750" activeTab="3"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SIN List" sheetId="10"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5" l="1"/>
  <c r="C382" i="6" l="1"/>
  <c r="C249" i="6"/>
  <c r="F252" i="6" s="1"/>
  <c r="C214" i="6"/>
  <c r="F213" i="6" s="1"/>
  <c r="C227" i="6"/>
  <c r="F228" i="6" s="1"/>
  <c r="C167" i="5"/>
  <c r="F165" i="5" s="1"/>
  <c r="C157" i="5"/>
  <c r="F162" i="5" s="1"/>
  <c r="C131" i="5"/>
  <c r="F136" i="5" s="1"/>
  <c r="C100" i="5"/>
  <c r="F105" i="5" s="1"/>
  <c r="F44" i="6"/>
  <c r="G622" i="6"/>
  <c r="G621" i="6"/>
  <c r="G620" i="6"/>
  <c r="G619" i="6"/>
  <c r="G618" i="6"/>
  <c r="G617" i="6"/>
  <c r="D617" i="6"/>
  <c r="C617" i="6"/>
  <c r="D601" i="6"/>
  <c r="C601" i="6"/>
  <c r="D585" i="6"/>
  <c r="G584" i="6" s="1"/>
  <c r="C585" i="6"/>
  <c r="F583" i="6" s="1"/>
  <c r="F581" i="6"/>
  <c r="F580" i="6"/>
  <c r="F578" i="6"/>
  <c r="F577" i="6"/>
  <c r="F576" i="6"/>
  <c r="G575" i="6"/>
  <c r="F575" i="6"/>
  <c r="F573" i="6"/>
  <c r="F572" i="6"/>
  <c r="D567" i="6"/>
  <c r="G564" i="6" s="1"/>
  <c r="C567" i="6"/>
  <c r="F564" i="6" s="1"/>
  <c r="G560" i="6"/>
  <c r="G559" i="6"/>
  <c r="G553" i="6"/>
  <c r="D544" i="6"/>
  <c r="G538" i="6" s="1"/>
  <c r="C544" i="6"/>
  <c r="F527" i="6" s="1"/>
  <c r="G490" i="6"/>
  <c r="G489" i="6"/>
  <c r="F489" i="6"/>
  <c r="D487" i="6"/>
  <c r="G493" i="6" s="1"/>
  <c r="C487" i="6"/>
  <c r="F493" i="6" s="1"/>
  <c r="G486" i="6"/>
  <c r="G485" i="6"/>
  <c r="F485" i="6"/>
  <c r="G484" i="6"/>
  <c r="G483" i="6"/>
  <c r="G481" i="6"/>
  <c r="G480" i="6"/>
  <c r="F480" i="6"/>
  <c r="G479" i="6"/>
  <c r="D465" i="6"/>
  <c r="G470" i="6" s="1"/>
  <c r="C465" i="6"/>
  <c r="F471" i="6" s="1"/>
  <c r="D452" i="6"/>
  <c r="G449" i="6" s="1"/>
  <c r="C452" i="6"/>
  <c r="F436" i="6" s="1"/>
  <c r="G393" i="6"/>
  <c r="G392" i="6"/>
  <c r="G391" i="6"/>
  <c r="G390" i="6"/>
  <c r="G389" i="6"/>
  <c r="G388" i="6"/>
  <c r="G387" i="6"/>
  <c r="G386" i="6"/>
  <c r="G385" i="6"/>
  <c r="G384" i="6"/>
  <c r="G383" i="6"/>
  <c r="D382" i="6"/>
  <c r="D372" i="6"/>
  <c r="C372" i="6"/>
  <c r="F369" i="6" s="1"/>
  <c r="D365" i="6"/>
  <c r="G360" i="6" s="1"/>
  <c r="C365" i="6"/>
  <c r="F361" i="6" s="1"/>
  <c r="D346" i="6"/>
  <c r="G341" i="6" s="1"/>
  <c r="C346" i="6"/>
  <c r="F343" i="6" s="1"/>
  <c r="D328" i="6"/>
  <c r="G310" i="6" s="1"/>
  <c r="C328" i="6"/>
  <c r="F327" i="6" s="1"/>
  <c r="D305" i="6"/>
  <c r="G293" i="6" s="1"/>
  <c r="C305" i="6"/>
  <c r="F301" i="6" s="1"/>
  <c r="G304" i="6"/>
  <c r="G301" i="6"/>
  <c r="G298" i="6"/>
  <c r="G297" i="6"/>
  <c r="G292" i="6"/>
  <c r="G291" i="6"/>
  <c r="G290" i="6"/>
  <c r="D249" i="6"/>
  <c r="G250" i="6" s="1"/>
  <c r="D227" i="6"/>
  <c r="G232" i="6" s="1"/>
  <c r="D214" i="6"/>
  <c r="G208" i="6" s="1"/>
  <c r="F99" i="6"/>
  <c r="D99" i="6"/>
  <c r="C99" i="6"/>
  <c r="F76" i="6"/>
  <c r="D76" i="6"/>
  <c r="C76" i="6"/>
  <c r="F72" i="6"/>
  <c r="D72" i="6"/>
  <c r="C72"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D157" i="5"/>
  <c r="G161" i="5" s="1"/>
  <c r="G135" i="5"/>
  <c r="G133" i="5"/>
  <c r="D131" i="5"/>
  <c r="G126" i="5" s="1"/>
  <c r="G125" i="5"/>
  <c r="G123" i="5"/>
  <c r="G122" i="5"/>
  <c r="G116" i="5"/>
  <c r="G114" i="5"/>
  <c r="G113" i="5"/>
  <c r="D100" i="5"/>
  <c r="G102" i="5" s="1"/>
  <c r="D77" i="5"/>
  <c r="G86" i="5" s="1"/>
  <c r="C77" i="5"/>
  <c r="F82" i="5" s="1"/>
  <c r="C58" i="5"/>
  <c r="F59" i="5" s="1"/>
  <c r="D45" i="5"/>
  <c r="C295" i="5"/>
  <c r="D293" i="5"/>
  <c r="D307" i="5"/>
  <c r="D291" i="5"/>
  <c r="D295" i="5"/>
  <c r="C293" i="5"/>
  <c r="C307" i="5"/>
  <c r="F295" i="5"/>
  <c r="G293" i="5"/>
  <c r="F307" i="5"/>
  <c r="C291" i="5"/>
  <c r="F293" i="5"/>
  <c r="G359" i="6" l="1"/>
  <c r="F359" i="6"/>
  <c r="F358" i="6"/>
  <c r="F362" i="6"/>
  <c r="F363" i="6"/>
  <c r="F321" i="6"/>
  <c r="F322" i="6"/>
  <c r="F253" i="6"/>
  <c r="F554" i="6"/>
  <c r="F591" i="6"/>
  <c r="G554" i="6"/>
  <c r="F561" i="6"/>
  <c r="G581" i="6"/>
  <c r="G591" i="6"/>
  <c r="F560" i="6"/>
  <c r="F291" i="6"/>
  <c r="F339" i="6"/>
  <c r="F555" i="6"/>
  <c r="G561" i="6"/>
  <c r="G577" i="6"/>
  <c r="F582" i="6"/>
  <c r="F311" i="6"/>
  <c r="F549" i="6"/>
  <c r="G555" i="6"/>
  <c r="F562" i="6"/>
  <c r="G573" i="6"/>
  <c r="G582" i="6"/>
  <c r="F242" i="6"/>
  <c r="F315" i="6"/>
  <c r="F370" i="6"/>
  <c r="G549" i="6"/>
  <c r="F556" i="6"/>
  <c r="G565" i="6"/>
  <c r="F574" i="6"/>
  <c r="G578" i="6"/>
  <c r="G583" i="6"/>
  <c r="F248" i="6"/>
  <c r="F316" i="6"/>
  <c r="F371" i="6"/>
  <c r="F483" i="6"/>
  <c r="G488" i="6"/>
  <c r="F550" i="6"/>
  <c r="F559" i="6"/>
  <c r="F566" i="6"/>
  <c r="G574" i="6"/>
  <c r="F579" i="6"/>
  <c r="F584" i="6"/>
  <c r="F585" i="6" s="1"/>
  <c r="F553" i="6"/>
  <c r="G566" i="6"/>
  <c r="G579" i="6"/>
  <c r="F297" i="6"/>
  <c r="G338" i="6"/>
  <c r="G316" i="6"/>
  <c r="F323" i="6"/>
  <c r="F333" i="6"/>
  <c r="F340" i="6"/>
  <c r="F364" i="6"/>
  <c r="F481" i="6"/>
  <c r="F486" i="6"/>
  <c r="F490" i="6"/>
  <c r="F310" i="6"/>
  <c r="F317" i="6"/>
  <c r="G323" i="6"/>
  <c r="F334" i="6"/>
  <c r="F341" i="6"/>
  <c r="F293" i="6"/>
  <c r="F302" i="6"/>
  <c r="G317" i="6"/>
  <c r="F324" i="6"/>
  <c r="G334" i="6"/>
  <c r="G343" i="6"/>
  <c r="F491" i="6"/>
  <c r="F287" i="6"/>
  <c r="G295" i="6"/>
  <c r="G302" i="6"/>
  <c r="F312" i="6"/>
  <c r="F318" i="6"/>
  <c r="F325" i="6"/>
  <c r="F335" i="6"/>
  <c r="F344" i="6"/>
  <c r="F360" i="6"/>
  <c r="G491" i="6"/>
  <c r="G550" i="6"/>
  <c r="G556" i="6"/>
  <c r="G562" i="6"/>
  <c r="G572" i="6"/>
  <c r="G576" i="6"/>
  <c r="G580" i="6"/>
  <c r="G289" i="6"/>
  <c r="F296" i="6"/>
  <c r="F303" i="6"/>
  <c r="F313" i="6"/>
  <c r="F319" i="6"/>
  <c r="F326" i="6"/>
  <c r="G337" i="6"/>
  <c r="G344" i="6"/>
  <c r="F368" i="6"/>
  <c r="F479" i="6"/>
  <c r="F484" i="6"/>
  <c r="F488" i="6"/>
  <c r="F538" i="6"/>
  <c r="F565" i="6"/>
  <c r="F290" i="6"/>
  <c r="G296" i="6"/>
  <c r="G303" i="6"/>
  <c r="F314" i="6"/>
  <c r="F320" i="6"/>
  <c r="F338" i="6"/>
  <c r="F345" i="6"/>
  <c r="G230" i="6"/>
  <c r="G231" i="6"/>
  <c r="F221" i="6"/>
  <c r="G191" i="6"/>
  <c r="F194" i="6"/>
  <c r="G441" i="6"/>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365" i="6" l="1"/>
  <c r="G372" i="6"/>
  <c r="F77" i="5"/>
  <c r="F328" i="6"/>
  <c r="F372" i="6"/>
  <c r="F487" i="6"/>
  <c r="G585" i="6"/>
  <c r="F567" i="6"/>
  <c r="F346" i="6"/>
  <c r="G567" i="6"/>
  <c r="F305" i="6"/>
  <c r="G328" i="6"/>
  <c r="G227" i="6"/>
  <c r="F167" i="5"/>
  <c r="F157" i="5"/>
  <c r="F100"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sharedStrings.xml><?xml version="1.0" encoding="utf-8"?>
<sst xmlns="http://schemas.openxmlformats.org/spreadsheetml/2006/main" count="2470" uniqueCount="1602">
  <si>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</si>
  <si>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</si>
  <si>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</si>
  <si>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</si>
  <si>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</si>
  <si>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</si>
  <si>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</si>
  <si>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</si>
  <si>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</si>
  <si>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</si>
  <si>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</si>
  <si>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</si>
  <si>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</si>
  <si>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</si>
  <si>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</si>
  <si>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</si>
  <si>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</si>
  <si>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</si>
  <si>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</si>
  <si>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</si>
  <si>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</si>
  <si>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</si>
  <si>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</si>
  <si>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</si>
  <si>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</si>
  <si>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</si>
  <si>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</si>
  <si>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</si>
  <si>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</si>
  <si>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</si>
  <si>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</si>
  <si>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</si>
  <si>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</si>
  <si>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</si>
  <si>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</si>
  <si>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</si>
  <si>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</si>
  <si>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</si>
  <si>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</si>
  <si>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</si>
  <si>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</si>
  <si>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</si>
  <si>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</si>
  <si>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</si>
  <si>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</si>
  <si>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</si>
  <si>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</si>
  <si>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</si>
  <si>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</si>
  <si>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</si>
  <si>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</si>
  <si>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</si>
  <si>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</si>
  <si>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</si>
  <si>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</si>
  <si>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</si>
  <si>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</si>
  <si>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</si>
  <si>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</si>
  <si>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</si>
  <si>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</si>
  <si>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</si>
  <si>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</si>
  <si>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</si>
  <si>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</si>
  <si>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</si>
  <si>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</si>
  <si>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</si>
  <si>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</si>
  <si>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</si>
  <si>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</si>
  <si>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</si>
  <si>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</si>
  <si>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</si>
  <si>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</si>
  <si>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</si>
  <si>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</si>
  <si>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</si>
  <si>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</si>
  <si>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</si>
  <si>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</si>
  <si>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</si>
  <si>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</si>
  <si>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</si>
  <si>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</si>
  <si>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</si>
  <si>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</si>
  <si>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</si>
  <si>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</si>
  <si>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</si>
  <si>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</si>
  <si>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</si>
  <si>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</si>
  <si>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</si>
  <si>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</si>
  <si>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</si>
  <si>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</si>
  <si>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</si>
  <si>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</si>
  <si>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</si>
  <si>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</si>
  <si>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</si>
  <si>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</si>
  <si>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</si>
  <si>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</si>
  <si>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</si>
  <si>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</si>
  <si>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</si>
  <si>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</si>
  <si>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</si>
  <si>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</si>
  <si>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</si>
  <si>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</si>
  <si>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</si>
  <si>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</si>
  <si>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</si>
  <si>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</si>
  <si>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</si>
  <si>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</si>
  <si>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</si>
  <si>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</si>
  <si>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</si>
  <si>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</si>
  <si>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</si>
  <si>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</si>
  <si>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</si>
  <si>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</si>
  <si>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</si>
  <si>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</si>
  <si>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</si>
  <si>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</si>
  <si>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</si>
  <si>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</si>
  <si>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</si>
  <si>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</si>
  <si>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</si>
  <si>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</si>
  <si>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</si>
  <si>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</si>
  <si>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</si>
  <si>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</si>
  <si>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</si>
  <si>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</si>
  <si>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</si>
  <si>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</si>
  <si>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</si>
  <si>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</si>
  <si>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</si>
  <si>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</si>
  <si>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</si>
  <si>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</si>
  <si>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</si>
  <si>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</si>
  <si>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</si>
  <si>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</si>
  <si>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</si>
  <si>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</si>
  <si>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</si>
  <si>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</si>
  <si>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</si>
  <si>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</si>
  <si>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</si>
  <si>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</si>
  <si>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</si>
  <si>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</si>
  <si>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</si>
  <si>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</si>
  <si>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</si>
  <si>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</si>
  <si>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</si>
  <si>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</si>
  <si>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</si>
  <si>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</si>
  <si>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</si>
  <si>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</si>
  <si>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</si>
  <si>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</si>
  <si>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</si>
  <si>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</si>
  <si>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</si>
  <si>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</si>
  <si>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</si>
  <si>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</si>
  <si>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</si>
  <si>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</si>
  <si>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</si>
  <si>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</si>
  <si>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</si>
  <si>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</si>
  <si>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</si>
  <si>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</si>
  <si>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</si>
  <si>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</si>
  <si>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</si>
  <si>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</si>
  <si>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</si>
  <si>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</si>
  <si>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</si>
  <si>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</si>
  <si>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</si>
  <si>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</si>
  <si>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</si>
  <si>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</si>
  <si>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</si>
  <si>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</si>
  <si>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</si>
  <si>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</si>
  <si>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</si>
  <si>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</si>
  <si>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</si>
  <si>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</si>
  <si>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</si>
  <si>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</si>
  <si>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</si>
  <si>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</si>
  <si>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</si>
  <si>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</si>
  <si>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</si>
  <si>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</si>
  <si>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</si>
  <si>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</si>
  <si>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</si>
  <si>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</si>
  <si>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</si>
  <si>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</si>
  <si>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</si>
  <si>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</si>
  <si>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</si>
  <si>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</si>
  <si>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</si>
  <si>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</si>
  <si>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</si>
  <si>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</si>
  <si>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</si>
  <si>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</si>
  <si>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</si>
  <si>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</si>
  <si>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</si>
  <si>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</si>
  <si>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</si>
  <si>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</si>
  <si>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</si>
  <si>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</si>
  <si>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</si>
  <si>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</si>
  <si>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</si>
  <si>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</si>
  <si>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</si>
  <si>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</si>
  <si>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</si>
  <si>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</si>
  <si>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</si>
  <si>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</si>
  <si>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</si>
  <si>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</si>
  <si>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</si>
  <si>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</si>
  <si>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</si>
  <si>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</si>
  <si>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</si>
  <si>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</si>
  <si>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</si>
  <si>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</si>
  <si>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</si>
  <si>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</si>
  <si>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</si>
  <si>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</si>
  <si>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</si>
  <si>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</si>
  <si>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</si>
  <si>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</si>
  <si>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</si>
  <si>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</si>
  <si>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</si>
  <si>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</si>
  <si>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</si>
  <si>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</si>
  <si>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</si>
  <si>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</si>
  <si>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</si>
  <si>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</si>
  <si>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</si>
  <si>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</si>
  <si>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</si>
  <si>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</si>
  <si>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</si>
  <si>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</si>
  <si>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</si>
  <si>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</si>
  <si>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</si>
  <si>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</si>
  <si>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</si>
  <si>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</si>
  <si>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</si>
  <si>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</si>
  <si>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</si>
  <si>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</si>
  <si>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</si>
  <si>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</si>
  <si>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</si>
  <si>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</si>
  <si>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</si>
  <si>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</si>
  <si>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</si>
  <si>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</si>
  <si>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</si>
  <si>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</si>
  <si>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</si>
  <si>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</si>
  <si>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</si>
  <si>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</si>
  <si>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</si>
  <si>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</si>
  <si>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</si>
  <si>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</si>
  <si>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</si>
  <si>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</si>
  <si>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</si>
  <si>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</si>
  <si>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</si>
  <si>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</si>
  <si>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</si>
  <si>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</si>
  <si>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</si>
  <si>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</si>
  <si>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</si>
  <si>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</si>
  <si>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</si>
  <si>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</si>
  <si>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</si>
  <si>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</si>
  <si>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</si>
  <si>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</si>
  <si>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</si>
  <si>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</si>
  <si>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</si>
  <si>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</si>
  <si>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</si>
  <si>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</si>
  <si>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</si>
  <si>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</si>
  <si>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</si>
  <si>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</si>
  <si>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</si>
  <si>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</si>
  <si>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</si>
  <si>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</si>
  <si>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</si>
  <si>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</si>
  <si>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</si>
  <si>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</si>
  <si>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</si>
  <si>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</si>
  <si>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</si>
  <si>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</si>
  <si>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</si>
  <si>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</si>
  <si>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</si>
  <si>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</si>
  <si>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</si>
  <si>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</si>
  <si>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</si>
  <si>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</si>
  <si>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</si>
  <si>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</si>
  <si>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</si>
  <si>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</si>
  <si>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</si>
  <si>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</si>
  <si>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</si>
  <si>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</si>
  <si>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</si>
  <si>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</si>
  <si>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</si>
  <si>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</si>
  <si>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</si>
  <si>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</si>
  <si>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</si>
  <si>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</si>
  <si>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</si>
  <si>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</si>
  <si>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</si>
  <si>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</si>
  <si>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</si>
  <si>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</si>
  <si>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</si>
  <si>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</si>
  <si>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</si>
  <si>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</si>
  <si>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</si>
  <si>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</si>
  <si>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</si>
  <si>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</si>
  <si>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</si>
  <si>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</si>
  <si>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</si>
  <si>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</si>
  <si>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</si>
  <si>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</si>
  <si>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</si>
  <si>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</si>
  <si>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</si>
  <si>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</si>
  <si>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</si>
  <si>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</si>
  <si>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</si>
  <si>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</si>
  <si>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</si>
  <si>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</si>
  <si>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</si>
  <si>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</si>
  <si>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</si>
  <si>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</si>
  <si>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</si>
  <si>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</si>
  <si>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</si>
  <si>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</si>
  <si>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</si>
  <si>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</si>
  <si>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</si>
  <si>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</si>
  <si>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</si>
  <si>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</si>
  <si>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</si>
  <si>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</si>
  <si>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</si>
  <si>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</si>
  <si>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</si>
  <si>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</si>
  <si>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</si>
  <si>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</si>
  <si>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</si>
  <si>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</si>
  <si>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</si>
  <si>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</si>
  <si>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</si>
  <si>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</si>
  <si>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</si>
  <si>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</si>
  <si>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</si>
  <si>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</si>
  <si>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</si>
  <si>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</si>
  <si>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</si>
  <si>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</si>
  <si>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</si>
  <si>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</si>
  <si>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</si>
  <si>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</si>
  <si>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</si>
  <si>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</si>
  <si>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</si>
  <si>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</si>
  <si>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</si>
  <si>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</si>
  <si>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</si>
  <si>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</si>
  <si>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</si>
  <si>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</si>
  <si>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</si>
  <si>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</si>
  <si>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</si>
  <si>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</si>
  <si>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</si>
  <si>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</si>
  <si>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</si>
  <si>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</si>
  <si>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</si>
  <si>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</si>
  <si>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</si>
  <si>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</si>
  <si>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</si>
  <si>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</si>
  <si>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</si>
  <si>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</si>
  <si>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</si>
  <si>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</si>
  <si>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</si>
  <si>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</si>
  <si>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</si>
  <si>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</si>
  <si>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</si>
  <si>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</si>
  <si>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</si>
  <si>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</si>
  <si>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</si>
  <si>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</si>
  <si>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</si>
  <si>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</si>
  <si>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</si>
  <si>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</si>
  <si>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</si>
  <si>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</si>
  <si>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</si>
  <si>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</si>
  <si>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</si>
  <si>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</si>
  <si>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</si>
  <si>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</si>
  <si>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</si>
  <si>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</si>
  <si>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</si>
  <si>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</si>
  <si>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</si>
  <si>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</si>
  <si>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</si>
  <si>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</si>
  <si>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</si>
  <si>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</si>
  <si>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</si>
  <si>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</si>
  <si>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</si>
  <si>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</si>
  <si>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</si>
  <si>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</si>
  <si>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</si>
  <si>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</si>
  <si>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</si>
  <si>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</si>
  <si>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</si>
  <si>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</si>
  <si>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</si>
  <si>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</si>
  <si>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</si>
  <si>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</si>
  <si>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</si>
  <si>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</si>
  <si>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</si>
  <si>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</si>
  <si>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</si>
  <si>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</si>
  <si>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</si>
  <si>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</si>
  <si>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</si>
  <si>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</si>
  <si>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</si>
  <si>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</si>
  <si>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</si>
  <si>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</si>
  <si>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</si>
  <si>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</si>
  <si>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</si>
  <si>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</si>
  <si>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</si>
  <si>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</si>
  <si>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</si>
  <si>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</si>
  <si>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</si>
  <si>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</si>
  <si>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</si>
  <si>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</si>
  <si>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</si>
  <si>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</si>
  <si>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</si>
  <si>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</si>
  <si>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</si>
  <si>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</si>
  <si>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</si>
  <si>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</si>
  <si>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</si>
  <si>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</si>
  <si>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</si>
  <si>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</si>
  <si>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</si>
  <si>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</si>
  <si>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</si>
  <si>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</si>
  <si>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</si>
  <si>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</si>
  <si>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</si>
  <si>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</si>
  <si>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</si>
  <si>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</si>
  <si>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</si>
  <si>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</si>
  <si>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</si>
  <si>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</si>
  <si>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</si>
  <si>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</si>
  <si>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</si>
  <si>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</si>
  <si>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</si>
  <si>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</si>
  <si>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</si>
  <si>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</si>
  <si>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</si>
  <si>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</si>
  <si>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</si>
  <si>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</si>
  <si>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</si>
  <si>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</si>
  <si>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</si>
  <si>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</si>
  <si>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</si>
  <si>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</si>
  <si>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</si>
  <si>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</si>
  <si>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</si>
  <si>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</si>
  <si>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</si>
  <si>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</si>
  <si>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</si>
  <si>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</si>
  <si>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</si>
  <si>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</si>
  <si>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</si>
  <si>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</si>
  <si>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</si>
  <si>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</si>
  <si>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</si>
  <si>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</si>
  <si>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</si>
  <si>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</si>
  <si>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</si>
  <si>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</si>
  <si>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</si>
  <si>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</si>
  <si>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</si>
  <si>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</si>
  <si>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</si>
  <si>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</si>
  <si>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</si>
  <si>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</si>
  <si>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</si>
  <si>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</si>
  <si>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</si>
  <si>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</si>
  <si>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</si>
  <si>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</si>
  <si>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</si>
  <si>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</si>
  <si>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</si>
  <si>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</si>
  <si>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</si>
  <si>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</si>
  <si>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</si>
  <si>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</si>
  <si>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</si>
  <si>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</si>
  <si>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</si>
  <si>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</si>
  <si>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</si>
  <si>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</si>
  <si>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</si>
  <si>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</si>
  <si>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</si>
  <si>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</si>
  <si>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</si>
  <si>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</si>
  <si>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</si>
  <si>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</si>
  <si>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</si>
  <si>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</si>
  <si>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</si>
  <si>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</si>
  <si>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</si>
  <si>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</si>
  <si>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</si>
  <si>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</si>
  <si>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</si>
  <si>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</si>
  <si>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</si>
  <si>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</si>
  <si>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</si>
  <si>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</si>
  <si>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</si>
  <si>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</si>
  <si>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</si>
  <si>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</si>
  <si>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</si>
  <si>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</si>
  <si>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</si>
  <si>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</si>
  <si>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</si>
  <si>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</si>
  <si>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</si>
  <si>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</si>
  <si>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</si>
  <si>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</si>
  <si>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</si>
  <si>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</si>
  <si>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</si>
  <si>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</si>
  <si>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</si>
  <si>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</si>
  <si>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</si>
  <si>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</si>
  <si>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</si>
  <si>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</si>
  <si>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</si>
  <si>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</si>
  <si>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</si>
  <si>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</si>
  <si>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</si>
  <si>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</si>
  <si>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</si>
  <si>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</si>
  <si>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</si>
  <si>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</si>
  <si>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</si>
  <si>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</si>
  <si>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</si>
  <si>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</si>
  <si>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</si>
  <si>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</si>
  <si>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</si>
  <si>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</si>
  <si>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</si>
  <si>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</si>
  <si>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</si>
  <si>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</si>
  <si>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</si>
  <si>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</si>
  <si>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</si>
  <si>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</si>
  <si>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</si>
  <si>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</si>
  <si>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</si>
  <si>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</si>
  <si>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</si>
  <si>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</si>
  <si>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</si>
  <si>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</si>
  <si>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</si>
  <si>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</si>
  <si>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</si>
  <si>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</si>
  <si>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</si>
  <si>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</si>
  <si>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</si>
  <si>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</si>
  <si>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</si>
  <si>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</si>
  <si>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</si>
  <si>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</si>
  <si>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</si>
  <si>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</si>
  <si>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</si>
  <si>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</si>
  <si>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</si>
  <si>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</si>
  <si>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</si>
  <si>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</si>
  <si>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</si>
  <si>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</si>
  <si>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</si>
  <si>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</si>
  <si>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</si>
  <si>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</si>
  <si>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</si>
  <si>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</si>
  <si>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</si>
  <si>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</si>
  <si>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</si>
  <si>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</si>
  <si>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</si>
  <si>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</si>
  <si>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</si>
  <si>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</si>
  <si>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</si>
  <si>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</si>
  <si>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</si>
  <si>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</si>
  <si>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</si>
  <si>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</si>
  <si>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</si>
  <si>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</si>
  <si>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</si>
  <si>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</si>
  <si>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</si>
  <si>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</si>
  <si>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</si>
  <si>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</si>
  <si>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</si>
  <si>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</si>
  <si>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</si>
  <si>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</si>
  <si>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</si>
  <si>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</si>
  <si>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</si>
  <si>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</si>
  <si>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</si>
  <si>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</si>
  <si>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</si>
  <si>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</si>
  <si>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</si>
  <si>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</si>
  <si>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</si>
  <si>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</si>
  <si>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</si>
  <si>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</si>
  <si>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</si>
  <si>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</si>
  <si>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</si>
  <si>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</si>
  <si>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</si>
  <si>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</si>
  <si>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</si>
  <si>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</si>
  <si>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</si>
  <si>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</si>
  <si>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</si>
  <si>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</si>
  <si>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</si>
  <si>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</si>
  <si>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</si>
  <si>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</si>
  <si>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</si>
  <si>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</si>
  <si>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</si>
  <si>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</si>
  <si>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</si>
  <si>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</si>
  <si>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</si>
  <si>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</si>
  <si>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</si>
  <si>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</si>
  <si>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</si>
  <si>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</si>
  <si>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</si>
  <si>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</si>
  <si>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</si>
  <si>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</si>
  <si>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</si>
  <si>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</si>
  <si>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</si>
  <si>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</si>
  <si>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</si>
  <si>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</si>
  <si>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</si>
  <si>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</si>
  <si>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</si>
  <si>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</si>
  <si>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</si>
  <si>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</si>
  <si>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</si>
  <si>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</si>
  <si>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</si>
  <si>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</si>
  <si>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</si>
  <si>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</si>
  <si>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</si>
  <si>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</si>
  <si>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</si>
  <si>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</si>
  <si>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</si>
  <si>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</si>
  <si>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</si>
  <si>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</si>
  <si>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</si>
  <si>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</si>
  <si>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</si>
  <si>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</si>
  <si>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</si>
  <si>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</si>
  <si>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</si>
  <si>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</si>
  <si>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</si>
  <si>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</si>
  <si>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</si>
  <si>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</si>
  <si>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</si>
  <si>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</si>
  <si>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</si>
  <si>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</si>
  <si>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</si>
  <si>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</si>
  <si>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</si>
  <si>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</si>
  <si>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</si>
  <si>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</si>
  <si>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</si>
  <si>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</si>
  <si>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</si>
  <si>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</si>
  <si>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</si>
  <si>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</si>
  <si>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</si>
  <si>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</si>
  <si>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</si>
  <si>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</si>
  <si>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</si>
  <si>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</si>
  <si>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</si>
  <si>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</si>
  <si>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</si>
  <si>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</si>
  <si>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</si>
  <si>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</si>
  <si>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</si>
  <si>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</si>
  <si>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</si>
  <si>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</si>
  <si>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</si>
  <si>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</si>
  <si>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</si>
  <si>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</si>
  <si>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</si>
  <si>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</si>
  <si>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</si>
  <si>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</si>
  <si>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</si>
  <si>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</si>
  <si>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</si>
  <si>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</si>
  <si>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</si>
  <si>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</si>
  <si>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</si>
  <si>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</si>
  <si>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</si>
  <si>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</si>
  <si>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</si>
  <si>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</si>
  <si>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</si>
  <si>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</si>
  <si>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</si>
  <si>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</si>
  <si>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</si>
  <si>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</si>
  <si>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</si>
  <si>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</si>
  <si>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</si>
  <si>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</si>
  <si>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</si>
  <si>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</si>
  <si>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</si>
  <si>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</si>
  <si>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</si>
  <si>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</si>
  <si>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</si>
  <si>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</si>
  <si>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</si>
  <si>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</si>
  <si>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</si>
  <si>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</si>
  <si>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</si>
  <si>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</si>
  <si>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</si>
  <si>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</si>
  <si>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</si>
  <si>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</si>
  <si>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</si>
  <si>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</si>
  <si>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</si>
  <si>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</si>
  <si>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</si>
  <si>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</si>
  <si>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</si>
  <si>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</si>
  <si>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</si>
  <si>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</si>
  <si>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</si>
  <si>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</si>
  <si>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</si>
  <si>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</si>
  <si>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</si>
  <si>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</si>
  <si>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</si>
  <si>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</si>
  <si>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</si>
  <si>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</si>
  <si>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</si>
  <si>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</si>
  <si>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</si>
  <si>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</si>
  <si>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</si>
  <si>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</si>
  <si>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</si>
  <si>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</si>
  <si>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</si>
  <si>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</si>
  <si>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</si>
  <si>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</si>
  <si>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</si>
  <si>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</si>
  <si>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</si>
  <si>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</si>
  <si>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</si>
  <si>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</si>
  <si>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</si>
  <si>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</si>
  <si>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</si>
  <si>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</si>
  <si>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</si>
  <si>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</si>
  <si>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</si>
  <si>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</si>
  <si>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</si>
  <si>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</si>
  <si>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</si>
  <si>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</si>
  <si>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</si>
  <si>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</si>
  <si>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</si>
  <si>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</si>
  <si>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</si>
  <si>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</si>
  <si>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</si>
  <si>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</si>
  <si>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</si>
  <si>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</si>
  <si>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</si>
  <si>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</si>
  <si>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</si>
  <si>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</si>
  <si>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</si>
  <si>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</si>
  <si>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</si>
  <si>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</si>
  <si>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</si>
  <si>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</si>
  <si>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</si>
  <si>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</si>
  <si>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</si>
  <si>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</si>
  <si>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</si>
  <si>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</si>
  <si>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</si>
  <si>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</si>
  <si>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</si>
  <si>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</si>
  <si>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</si>
  <si>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</si>
  <si>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</si>
  <si>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</si>
  <si>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</si>
  <si>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</si>
  <si>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</si>
  <si>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</si>
  <si>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</si>
  <si>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</si>
  <si>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</si>
  <si>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</si>
  <si>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</si>
  <si>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</si>
  <si>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</si>
  <si>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</si>
  <si>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</si>
  <si>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</si>
  <si>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</si>
  <si>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</si>
  <si>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</si>
  <si>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</si>
  <si>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</si>
  <si>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</si>
  <si>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</si>
  <si>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</si>
  <si>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</si>
  <si>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</si>
  <si>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</si>
  <si>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</si>
  <si>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</si>
  <si>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</si>
  <si>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</si>
  <si>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</si>
  <si>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</si>
  <si>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</si>
  <si>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</si>
  <si>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</si>
  <si>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</si>
  <si>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</si>
  <si>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</si>
  <si>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</si>
  <si>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</si>
  <si>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</si>
  <si>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</si>
  <si>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</si>
  <si>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</si>
  <si>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</si>
  <si>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</si>
  <si>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</si>
  <si>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</si>
  <si>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</si>
  <si>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</si>
  <si>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</si>
  <si>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</si>
  <si>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</si>
  <si>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</si>
  <si>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</si>
  <si>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</si>
  <si>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</si>
  <si>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</si>
  <si>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</si>
  <si>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</si>
  <si>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</si>
  <si>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</si>
  <si>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</si>
  <si>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</si>
  <si>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</si>
  <si>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</si>
  <si>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</si>
  <si>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</si>
  <si>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</si>
  <si>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</si>
  <si>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</si>
  <si>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</si>
  <si>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</si>
  <si>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</si>
  <si>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</si>
  <si>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</si>
  <si>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</si>
  <si>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</si>
  <si>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</si>
  <si>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</si>
  <si>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</si>
  <si>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</si>
  <si>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</si>
  <si>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</si>
  <si>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</si>
  <si>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</si>
  <si>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</si>
  <si>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</si>
  <si>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</si>
  <si>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</si>
  <si>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</si>
  <si>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</si>
  <si>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</si>
  <si>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</si>
  <si>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</si>
  <si>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</si>
  <si>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</si>
  <si>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</si>
  <si>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</si>
  <si>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</si>
  <si>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</si>
  <si>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</si>
  <si>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</si>
  <si>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</si>
  <si>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</si>
  <si>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</si>
  <si>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</si>
  <si>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</si>
  <si>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</si>
  <si>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</si>
  <si>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</si>
  <si>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</si>
  <si>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</si>
  <si>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</si>
  <si>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</si>
  <si>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</si>
  <si>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</si>
  <si>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</si>
  <si>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</si>
  <si>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</si>
  <si>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</si>
  <si>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</si>
  <si>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</si>
  <si>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</si>
  <si>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</si>
  <si>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</si>
  <si>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</si>
  <si>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</si>
  <si>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</si>
  <si>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</si>
  <si>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</si>
  <si>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</si>
  <si>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</si>
  <si>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</si>
  <si>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</si>
  <si>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</si>
  <si>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</si>
  <si>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</si>
  <si>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</si>
  <si>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</si>
  <si>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</si>
  <si>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</si>
  <si>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</si>
  <si>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</si>
  <si>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</si>
  <si>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</si>
  <si>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</si>
  <si>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</si>
  <si>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</si>
  <si>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</si>
  <si>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</si>
  <si>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</si>
  <si>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</si>
  <si>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</si>
  <si>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</si>
  <si>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</si>
  <si>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</si>
  <si>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</si>
  <si>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</si>
  <si>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</si>
  <si>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</si>
  <si>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</si>
  <si>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</si>
  <si>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</si>
  <si>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</si>
  <si>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</si>
  <si>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</si>
  <si>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</si>
  <si>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</si>
  <si>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</si>
  <si>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</si>
  <si>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</si>
  <si>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</si>
  <si>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</si>
  <si>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</si>
  <si>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</si>
  <si>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</si>
  <si>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</si>
  <si>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</si>
  <si>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</si>
  <si>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</si>
  <si>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</si>
  <si>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</si>
  <si>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</si>
  <si>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</si>
  <si>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</si>
  <si>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</si>
  <si>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</si>
  <si>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</si>
  <si>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</si>
  <si>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</si>
  <si>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</si>
  <si>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</si>
  <si>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</si>
  <si>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</si>
  <si>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</si>
  <si>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</si>
  <si>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</si>
  <si>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</si>
  <si>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</si>
  <si>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</si>
  <si>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</si>
  <si>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</si>
  <si>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</si>
  <si>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</si>
  <si>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</si>
  <si>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</si>
  <si>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</si>
  <si>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</si>
  <si>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</si>
  <si>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</si>
  <si>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</si>
  <si>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</si>
  <si>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</si>
  <si>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</si>
  <si>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</si>
  <si>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</si>
  <si>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</si>
  <si>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</si>
  <si>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</si>
  <si>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</si>
  <si>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</si>
  <si>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</si>
  <si>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</si>
  <si>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</si>
  <si>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</si>
  <si>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</si>
  <si>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</si>
  <si>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</si>
  <si>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</si>
  <si>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</si>
  <si>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</si>
  <si>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</si>
  <si>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</si>
  <si>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</si>
  <si>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</si>
  <si>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</si>
  <si>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</si>
  <si>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</si>
  <si>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</si>
  <si>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</si>
  <si>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</si>
  <si>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</si>
  <si>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</si>
  <si>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</si>
  <si>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</si>
  <si>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</si>
  <si>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</si>
  <si>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</si>
  <si>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</si>
  <si>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</si>
  <si>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</si>
  <si>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</si>
  <si>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</si>
  <si>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</si>
  <si>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</si>
  <si>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</si>
  <si>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</si>
  <si>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</si>
  <si>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</si>
  <si>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</si>
  <si>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</si>
  <si>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</si>
  <si>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</si>
  <si>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</si>
  <si>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</si>
  <si>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</si>
  <si>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</si>
  <si>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</si>
  <si>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</si>
  <si>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</si>
  <si>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</si>
  <si>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</si>
  <si>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</si>
  <si>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</si>
  <si>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</si>
  <si>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</si>
  <si>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</si>
  <si>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</si>
  <si>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</si>
  <si>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</si>
  <si>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</si>
  <si>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</si>
  <si>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</si>
  <si>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</si>
  <si>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</si>
  <si>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</si>
  <si>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</si>
  <si>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</si>
  <si>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</si>
  <si>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</si>
  <si>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</si>
  <si>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</si>
  <si>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</si>
  <si>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</si>
  <si>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</si>
  <si>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</si>
  <si>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</si>
  <si>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</si>
  <si>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</si>
  <si>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</si>
  <si>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</si>
  <si>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</si>
  <si>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</si>
  <si>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</si>
  <si>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</si>
  <si>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</si>
  <si>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</si>
  <si>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</si>
  <si>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</si>
  <si>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</si>
  <si>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</si>
  <si>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</si>
  <si>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</si>
  <si>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</si>
  <si>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</si>
  <si>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</si>
  <si>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</si>
  <si>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</si>
  <si>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</si>
  <si>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</si>
  <si>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</si>
  <si>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</si>
  <si>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</si>
  <si>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</si>
  <si>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</si>
  <si>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</si>
  <si>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</si>
  <si>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</si>
  <si>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</si>
  <si>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</si>
  <si>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</si>
  <si>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</si>
  <si>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</si>
  <si>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</si>
  <si>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</si>
  <si>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</si>
  <si>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</si>
  <si>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</si>
  <si>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</si>
  <si>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</si>
  <si>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</si>
  <si>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</si>
  <si>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</si>
  <si>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</si>
  <si>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</si>
  <si>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</si>
  <si>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</si>
  <si>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</si>
  <si>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</si>
  <si>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</si>
  <si>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</si>
  <si>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</si>
  <si>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</si>
  <si>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</si>
  <si>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</si>
  <si>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</si>
  <si>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</si>
  <si>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</si>
  <si>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</si>
  <si>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</si>
  <si>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</si>
  <si>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</si>
  <si>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</si>
  <si>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</si>
  <si>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</si>
  <si>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</si>
  <si>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</si>
  <si>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</si>
  <si>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</si>
  <si>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</si>
  <si>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</si>
  <si>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</si>
  <si>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</si>
  <si>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</si>
  <si>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</si>
  <si>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</si>
  <si>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</si>
  <si>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</si>
  <si>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</si>
  <si>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</si>
  <si>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</si>
  <si>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</si>
  <si>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</si>
  <si>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</si>
  <si>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</si>
  <si>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</si>
  <si>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</si>
  <si>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</si>
  <si>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</si>
  <si>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</si>
  <si>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</si>
  <si>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</si>
  <si>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</si>
  <si>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</si>
  <si>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</si>
  <si>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</si>
  <si>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</si>
  <si>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</si>
  <si>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</si>
  <si>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</si>
  <si>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</si>
  <si>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</si>
  <si>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</si>
  <si>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</si>
  <si>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</si>
  <si>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</si>
  <si>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</si>
  <si>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</si>
  <si>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</si>
  <si>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</si>
  <si>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</si>
  <si>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</si>
  <si>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</si>
  <si>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</si>
  <si>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</si>
  <si>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</si>
  <si>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</si>
  <si>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</si>
  <si>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</si>
  <si>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</si>
  <si>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</si>
  <si>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</si>
  <si>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</si>
  <si>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</si>
  <si>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</si>
  <si>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</si>
  <si>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</si>
  <si>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</si>
  <si>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</si>
  <si>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</si>
  <si>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</si>
  <si>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</si>
  <si>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</si>
  <si>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</si>
  <si>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</si>
  <si>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</si>
  <si>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</si>
  <si>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</si>
  <si>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</si>
  <si>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</si>
  <si>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</si>
  <si>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</si>
  <si>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</si>
  <si>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</si>
  <si>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</si>
  <si>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</si>
  <si>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</si>
  <si>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</si>
  <si>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</si>
  <si>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</si>
  <si>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</si>
  <si>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</si>
  <si>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</si>
  <si>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</si>
  <si>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</si>
  <si>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</si>
  <si>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</si>
  <si>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</si>
  <si>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</si>
  <si>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</si>
  <si>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</si>
  <si>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</si>
  <si>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</si>
  <si>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</si>
  <si>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</si>
  <si>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</si>
  <si>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</si>
  <si>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</si>
  <si>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</si>
  <si>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</si>
  <si>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</si>
  <si>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</si>
  <si>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</si>
  <si>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</si>
  <si>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</si>
  <si>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</si>
  <si>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</si>
  <si>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</si>
  <si>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</si>
  <si>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</si>
  <si>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</si>
  <si>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</si>
  <si>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</si>
  <si>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</si>
  <si>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</si>
  <si>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</si>
  <si>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</si>
  <si>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</si>
  <si>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</si>
  <si>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</si>
  <si>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</si>
  <si>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</si>
  <si>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</si>
  <si>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</si>
  <si>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</si>
  <si>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</si>
  <si>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</si>
  <si>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</si>
  <si>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</si>
  <si>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</si>
  <si>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</si>
  <si>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</si>
  <si>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</si>
  <si>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&lt; 0,1</t>
  </si>
  <si>
    <t>0,1 - 0,3</t>
  </si>
  <si>
    <t>0,3 - 0,5</t>
  </si>
  <si>
    <t>0,5 - 1,0</t>
  </si>
  <si>
    <t>1,0 - 5,0</t>
  </si>
  <si>
    <t>&gt; 5,0</t>
  </si>
  <si>
    <t>Investor Relations | BAWAG Group</t>
  </si>
  <si>
    <t>BAWAG :: Covered Bond Label</t>
  </si>
  <si>
    <t>If yes, please provide further details</t>
  </si>
  <si>
    <t>BAWAG Dutch Cover Pool (formerly Knab N.V.)</t>
  </si>
  <si>
    <t>Groningen</t>
  </si>
  <si>
    <t>Friesland</t>
  </si>
  <si>
    <t>Drenthe</t>
  </si>
  <si>
    <t>Overijssel</t>
  </si>
  <si>
    <t>Gelderland</t>
  </si>
  <si>
    <t>Noord-Holland</t>
  </si>
  <si>
    <t>Zuid-Holland</t>
  </si>
  <si>
    <t>Zeeland</t>
  </si>
  <si>
    <t>Brabant</t>
  </si>
  <si>
    <t>Utrecht</t>
  </si>
  <si>
    <t>Limburg</t>
  </si>
  <si>
    <t>Flevoland</t>
  </si>
  <si>
    <t>Unknown</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</si>
  <si>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</si>
  <si>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</si>
  <si>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</si>
  <si>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</si>
  <si>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</si>
  <si>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</si>
  <si>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</si>
  <si>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</si>
  <si>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</si>
  <si>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</si>
  <si>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</si>
  <si>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</si>
  <si>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</si>
  <si>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</si>
  <si>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</si>
  <si>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</si>
  <si>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</si>
  <si>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</si>
  <si>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</si>
  <si>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</si>
  <si>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</si>
  <si>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</si>
  <si>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</si>
  <si>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Fixed or Floating.</t>
  </si>
  <si>
    <t>Contractual maturities are calculated assuming a zero prepayment scenario on the cover pool assets. Expected maturities are calculated with a prepayment assumption.</t>
  </si>
  <si>
    <t>Contractual maturities and expected maturities are both calculated assuming a zero prepayment scenario on the covered bonds. There are hard bullet, soft bullet and conditional pass through maturity structures.</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</si>
  <si>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</si>
  <si>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LTV at origination excludes any fees added at the time of origination.</t>
  </si>
  <si>
    <t>The property value is fixed and determined at the loan origination date and updated using real estate market indices.</t>
  </si>
  <si>
    <t>The indexed LTV is updated  using real estate market indices on a monthly or quarterly basis.</t>
  </si>
  <si>
    <t>All mortgages are residential housing.</t>
  </si>
  <si>
    <t>If applicable, interest rate risk and currency risk are addressed with interest rate derivatives and cross-currency derivatives respectively.</t>
  </si>
  <si>
    <t>Defaulted, written-off, or delinquent loans.</t>
  </si>
  <si>
    <t>Cut-off Date: 30/04/26</t>
  </si>
  <si>
    <t>Reporting Date: 27/05/26</t>
  </si>
  <si>
    <t>ISIN</t>
  </si>
  <si>
    <t>Currency</t>
  </si>
  <si>
    <t>Notional in original currency</t>
  </si>
  <si>
    <t>Fixed Coupon in %</t>
  </si>
  <si>
    <t>Maturity</t>
  </si>
  <si>
    <t>Max. extended maturity for Soft Bullet</t>
  </si>
  <si>
    <t>XS1637329639</t>
  </si>
  <si>
    <t>XS2351073098</t>
  </si>
  <si>
    <t>XS2642546399</t>
  </si>
  <si>
    <t>XS2714460719</t>
  </si>
  <si>
    <t>XS2714464117</t>
  </si>
  <si>
    <t>XS2831056101</t>
  </si>
  <si>
    <t>XS2843020525</t>
  </si>
  <si>
    <t>XS3002396680</t>
  </si>
  <si>
    <t>XS3002404021</t>
  </si>
  <si>
    <t>XS3002404294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</si>
</sst>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
      <sz val="11"/>
      <color rgb="FF00000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6">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42" fillId="0" borderId="0" xfId="0" applyFont="1" applyAlignment="1">
      <alignment horizontal="center"/>
    </xf>
    <xf numFmtId="43" fontId="42" fillId="0" borderId="0" xfId="5" applyFont="1" applyFill="1" applyBorder="1" applyAlignment="1">
      <alignment horizontal="center"/>
    </xf>
    <xf numFmtId="167" fontId="42" fillId="0" borderId="0" xfId="0" applyNumberFormat="1" applyFont="1" applyAlignment="1">
      <alignment horizontal="center"/>
    </xf>
    <xf numFmtId="14" fontId="42" fillId="0" borderId="0" xfId="0" applyNumberFormat="1" applyFont="1" applyAlignment="1">
      <alignment horizont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6">
    <cellStyle name="Comma" xfId="5" builtinId="3"/>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I53" sqref="I53"/>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3" t="s">
        <v>162</v>
      </c>
      <c r="E6" s="193"/>
      <c r="F6" s="193"/>
      <c r="G6" s="193"/>
      <c r="H6" s="193"/>
      <c r="I6" s="18"/>
      <c r="J6" s="19"/>
    </row>
    <row r="7" spans="2:10" ht="26.25" x14ac:dyDescent="0.25">
      <c r="B7" s="17"/>
      <c r="C7" s="18"/>
      <c r="D7" s="18"/>
      <c r="E7" s="18"/>
      <c r="F7" s="156" t="s">
        <v>755</v>
      </c>
      <c r="G7" s="18"/>
      <c r="H7" s="18"/>
      <c r="I7" s="18"/>
      <c r="J7" s="19"/>
    </row>
    <row r="8" spans="2:10" ht="26.25" x14ac:dyDescent="0.25">
      <c r="B8" s="17"/>
      <c r="C8" s="18"/>
      <c r="D8" s="18"/>
      <c r="E8" s="18"/>
      <c r="F8" s="156" t="s">
        <v>1526</v>
      </c>
      <c r="G8" s="18"/>
      <c r="H8" s="18"/>
      <c r="I8" s="18"/>
      <c r="J8" s="19"/>
    </row>
    <row r="9" spans="2:10" ht="21" x14ac:dyDescent="0.25">
      <c r="B9" s="17"/>
      <c r="C9" s="18"/>
      <c r="D9" s="18"/>
      <c r="E9" s="18"/>
      <c r="F9" s="157" t="s">
        <v>1585</v>
      </c>
      <c r="G9" s="18"/>
      <c r="H9" s="18"/>
      <c r="I9" s="18"/>
      <c r="J9" s="19"/>
    </row>
    <row r="10" spans="2:10" ht="21" x14ac:dyDescent="0.25">
      <c r="B10" s="17"/>
      <c r="C10" s="18"/>
      <c r="D10" s="18"/>
      <c r="E10" s="18"/>
      <c r="F10" s="157" t="s">
        <v>1584</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9" t="s">
        <v>164</v>
      </c>
      <c r="E24" s="190" t="s">
        <v>165</v>
      </c>
      <c r="F24" s="190"/>
      <c r="G24" s="190"/>
      <c r="H24" s="190"/>
      <c r="I24" s="178"/>
      <c r="J24" s="179"/>
    </row>
    <row r="25" spans="2:10" s="142" customFormat="1" x14ac:dyDescent="0.25">
      <c r="B25" s="177"/>
      <c r="C25" s="178"/>
      <c r="D25" s="178"/>
      <c r="H25" s="178"/>
      <c r="I25" s="178"/>
      <c r="J25" s="179"/>
    </row>
    <row r="26" spans="2:10" s="142" customFormat="1" x14ac:dyDescent="0.25">
      <c r="B26" s="177"/>
      <c r="C26" s="178"/>
      <c r="D26" s="189" t="s">
        <v>166</v>
      </c>
      <c r="E26" s="190"/>
      <c r="F26" s="190"/>
      <c r="G26" s="190"/>
      <c r="H26" s="190"/>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9"/>
      <c r="E28" s="190" t="s">
        <v>165</v>
      </c>
      <c r="F28" s="190"/>
      <c r="G28" s="190"/>
      <c r="H28" s="190"/>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9"/>
      <c r="E30" s="190" t="s">
        <v>165</v>
      </c>
      <c r="F30" s="190"/>
      <c r="G30" s="190"/>
      <c r="H30" s="190"/>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9" t="s">
        <v>167</v>
      </c>
      <c r="E32" s="190" t="s">
        <v>165</v>
      </c>
      <c r="F32" s="190"/>
      <c r="G32" s="190"/>
      <c r="H32" s="190"/>
      <c r="I32" s="178"/>
      <c r="J32" s="179"/>
    </row>
    <row r="33" spans="2:10" s="142" customFormat="1" x14ac:dyDescent="0.25">
      <c r="B33" s="177"/>
      <c r="C33" s="178"/>
      <c r="I33" s="178"/>
      <c r="J33" s="179"/>
    </row>
    <row r="34" spans="2:10" s="142" customFormat="1" x14ac:dyDescent="0.25">
      <c r="B34" s="177"/>
      <c r="C34" s="178"/>
      <c r="D34" s="189" t="s">
        <v>168</v>
      </c>
      <c r="E34" s="190" t="s">
        <v>165</v>
      </c>
      <c r="F34" s="190"/>
      <c r="G34" s="190"/>
      <c r="H34" s="190"/>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91"/>
      <c r="E36" s="192"/>
      <c r="F36" s="192"/>
      <c r="G36" s="192"/>
      <c r="H36" s="192"/>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91"/>
      <c r="E38" s="192"/>
      <c r="F38" s="192"/>
      <c r="G38" s="192"/>
      <c r="H38" s="192"/>
      <c r="I38" s="178"/>
      <c r="J38" s="179"/>
    </row>
    <row r="39" spans="2:10" s="142" customFormat="1" x14ac:dyDescent="0.25">
      <c r="B39" s="177"/>
      <c r="C39" s="178"/>
      <c r="I39" s="178"/>
      <c r="J39" s="179"/>
    </row>
    <row r="40" spans="2:10" s="142" customFormat="1" x14ac:dyDescent="0.25">
      <c r="B40" s="177"/>
      <c r="C40" s="178"/>
      <c r="D40" s="191"/>
      <c r="E40" s="192" t="s">
        <v>165</v>
      </c>
      <c r="F40" s="192"/>
      <c r="G40" s="192"/>
      <c r="H40" s="192"/>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zoomScale="90" zoomScaleNormal="90" workbookViewId="0">
      <selection activeCell="D28" sqref="D28"/>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1526</v>
      </c>
      <c r="E15" s="39"/>
      <c r="F15" s="39"/>
      <c r="H15" s="31"/>
      <c r="L15" s="31"/>
      <c r="M15" s="31"/>
    </row>
    <row r="16" spans="1:13" ht="30" x14ac:dyDescent="0.25">
      <c r="A16" s="47" t="s">
        <v>186</v>
      </c>
      <c r="B16" s="48" t="s">
        <v>187</v>
      </c>
      <c r="C16" s="53" t="s">
        <v>1537</v>
      </c>
      <c r="E16" s="39"/>
      <c r="F16" s="39"/>
      <c r="H16" s="31"/>
      <c r="L16" s="31"/>
      <c r="M16" s="31"/>
    </row>
    <row r="17" spans="1:23" x14ac:dyDescent="0.25">
      <c r="A17" s="47" t="s">
        <v>188</v>
      </c>
      <c r="B17" s="48" t="s">
        <v>189</v>
      </c>
      <c r="C17" s="183" t="s">
        <v>1534</v>
      </c>
      <c r="E17" s="39"/>
      <c r="F17" s="39"/>
      <c r="H17" s="31"/>
      <c r="L17" s="31"/>
      <c r="M17" s="31"/>
    </row>
    <row r="18" spans="1:23" outlineLevel="1" x14ac:dyDescent="0.25">
      <c r="A18" s="47" t="s">
        <v>190</v>
      </c>
      <c r="B18" s="48" t="s">
        <v>191</v>
      </c>
      <c r="C18" s="181">
        <v>46142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1527</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1527</v>
      </c>
      <c r="E29" s="51"/>
      <c r="F29" s="51"/>
      <c r="H29" s="31"/>
      <c r="L29" s="31"/>
      <c r="W29" s="34" t="s">
        <v>209</v>
      </c>
    </row>
    <row r="30" spans="1:23" ht="39.6" customHeight="1" outlineLevel="1" x14ac:dyDescent="0.25">
      <c r="A30" s="47" t="s">
        <v>210</v>
      </c>
      <c r="B30" s="50" t="s">
        <v>211</v>
      </c>
      <c r="C30" s="183" t="s">
        <v>1535</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5410.24</v>
      </c>
      <c r="F38" s="51"/>
      <c r="H38" s="31"/>
      <c r="L38" s="31"/>
      <c r="M38" s="31"/>
    </row>
    <row r="39" spans="1:14" x14ac:dyDescent="0.25">
      <c r="A39" s="47" t="s">
        <v>222</v>
      </c>
      <c r="B39" s="60" t="s">
        <v>223</v>
      </c>
      <c r="C39" s="134">
        <v>4750</v>
      </c>
      <c r="F39" s="51"/>
      <c r="H39" s="31"/>
      <c r="L39" s="31"/>
      <c r="M39" s="31"/>
      <c r="N39" s="32"/>
    </row>
    <row r="40" spans="1:14" outlineLevel="1" x14ac:dyDescent="0.25">
      <c r="A40" s="47" t="s">
        <v>224</v>
      </c>
      <c r="B40" s="61" t="s">
        <v>225</v>
      </c>
      <c r="C40" s="134" t="s">
        <v>1506</v>
      </c>
      <c r="F40" s="51"/>
      <c r="H40" s="31"/>
      <c r="L40" s="31"/>
      <c r="M40" s="31"/>
      <c r="N40" s="32"/>
    </row>
    <row r="41" spans="1:14" outlineLevel="1" x14ac:dyDescent="0.25">
      <c r="A41" s="47" t="s">
        <v>226</v>
      </c>
      <c r="B41" s="61" t="s">
        <v>227</v>
      </c>
      <c r="C41" s="134" t="s">
        <v>1506</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8.8997894736841984E-2</v>
      </c>
      <c r="E45" s="64"/>
      <c r="F45" s="122">
        <v>0.05</v>
      </c>
      <c r="G45" s="53" t="s">
        <v>1506</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660.23999999999978</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5410.24</v>
      </c>
      <c r="E53" s="68"/>
      <c r="F53" s="69">
        <f>IF($C$58=0,"",IF(C53="[for completion]","",C53/$C$58))</f>
        <v>1</v>
      </c>
      <c r="G53" s="160"/>
      <c r="H53" s="31"/>
      <c r="L53" s="31"/>
      <c r="M53" s="31"/>
      <c r="N53" s="32"/>
    </row>
    <row r="54" spans="1:14" x14ac:dyDescent="0.25">
      <c r="A54" s="47" t="s">
        <v>250</v>
      </c>
      <c r="B54" s="60" t="s">
        <v>251</v>
      </c>
      <c r="C54" s="159">
        <v>0</v>
      </c>
      <c r="E54" s="68"/>
      <c r="F54" s="69">
        <f>IF($C$58=0,"",IF(C54="[for completion]","",C54/$C$58))</f>
        <v>0</v>
      </c>
      <c r="G54" s="160"/>
      <c r="H54" s="31"/>
      <c r="L54" s="31"/>
      <c r="M54" s="31"/>
      <c r="N54" s="32"/>
    </row>
    <row r="55" spans="1:14" x14ac:dyDescent="0.25">
      <c r="A55" s="47" t="s">
        <v>252</v>
      </c>
      <c r="B55" s="60" t="s">
        <v>253</v>
      </c>
      <c r="C55" s="159">
        <v>0</v>
      </c>
      <c r="E55" s="68"/>
      <c r="F55" s="69">
        <f>IF($C$58=0,"",IF(C55="[for completion]","",C55/$C$58))</f>
        <v>0</v>
      </c>
      <c r="G55" s="160"/>
      <c r="H55" s="31"/>
      <c r="L55" s="31"/>
      <c r="M55" s="31"/>
      <c r="N55" s="32"/>
    </row>
    <row r="56" spans="1:14" x14ac:dyDescent="0.25">
      <c r="A56" s="47" t="s">
        <v>254</v>
      </c>
      <c r="B56" s="60" t="s">
        <v>255</v>
      </c>
      <c r="C56" s="159">
        <v>0</v>
      </c>
      <c r="E56" s="68"/>
      <c r="F56" s="69">
        <f>IF($C$58=0,"",IF(C56="[for completion]","",C56/$C$58))</f>
        <v>0</v>
      </c>
      <c r="G56" s="160"/>
      <c r="H56" s="31"/>
      <c r="L56" s="31"/>
      <c r="M56" s="31"/>
      <c r="N56" s="32"/>
    </row>
    <row r="57" spans="1:14" x14ac:dyDescent="0.25">
      <c r="A57" s="47" t="s">
        <v>256</v>
      </c>
      <c r="B57" s="47" t="s">
        <v>257</v>
      </c>
      <c r="C57" s="159">
        <v>0</v>
      </c>
      <c r="E57" s="68"/>
      <c r="F57" s="69">
        <f>IF($C$58=0,"",IF(C57="[for completion]","",C57/$C$58))</f>
        <v>0</v>
      </c>
      <c r="G57" s="160"/>
      <c r="H57" s="31"/>
      <c r="L57" s="31"/>
      <c r="M57" s="31"/>
      <c r="N57" s="32"/>
    </row>
    <row r="58" spans="1:14" x14ac:dyDescent="0.25">
      <c r="A58" s="47" t="s">
        <v>258</v>
      </c>
      <c r="B58" s="71" t="s">
        <v>259</v>
      </c>
      <c r="C58" s="72">
        <f>IF(COUNT(C53:C57)=0, 0, IF(SUM(C53:C57)=C38, SUM(C53:C57), "The total should equal the Total Cover Assets reported in C38"))</f>
        <v>5410.24</v>
      </c>
      <c r="D58" s="68"/>
      <c r="E58" s="68"/>
      <c r="F58" s="73">
        <f>SUM(F53:F57)</f>
        <v>1</v>
      </c>
      <c r="G58" s="160"/>
      <c r="H58" s="31"/>
      <c r="L58" s="31"/>
      <c r="M58" s="31"/>
      <c r="N58" s="32"/>
    </row>
    <row r="59" spans="1:14" outlineLevel="1" x14ac:dyDescent="0.25">
      <c r="A59" s="47" t="s">
        <v>260</v>
      </c>
      <c r="B59" s="74" t="s">
        <v>261</v>
      </c>
      <c r="C59" s="134"/>
      <c r="E59" s="68"/>
      <c r="F59" s="69">
        <f t="shared" ref="F59:F64" si="0">IF($C$58=0,"",IF(C59="[for completion]","",C59/$C$58))</f>
        <v>0</v>
      </c>
      <c r="G59" s="160"/>
      <c r="H59" s="31"/>
      <c r="L59" s="31"/>
      <c r="M59" s="31"/>
      <c r="N59" s="32"/>
    </row>
    <row r="60" spans="1:14" outlineLevel="1" x14ac:dyDescent="0.25">
      <c r="A60" s="47" t="s">
        <v>262</v>
      </c>
      <c r="B60" s="74" t="s">
        <v>261</v>
      </c>
      <c r="C60" s="134"/>
      <c r="E60" s="68"/>
      <c r="F60" s="69">
        <f t="shared" si="0"/>
        <v>0</v>
      </c>
      <c r="G60" s="160"/>
      <c r="H60" s="31"/>
      <c r="L60" s="31"/>
      <c r="M60" s="31"/>
      <c r="N60" s="32"/>
    </row>
    <row r="61" spans="1:14" outlineLevel="1" x14ac:dyDescent="0.25">
      <c r="A61" s="47" t="s">
        <v>263</v>
      </c>
      <c r="B61" s="74" t="s">
        <v>261</v>
      </c>
      <c r="C61" s="134"/>
      <c r="E61" s="68"/>
      <c r="F61" s="69">
        <f t="shared" si="0"/>
        <v>0</v>
      </c>
      <c r="G61" s="160"/>
      <c r="H61" s="31"/>
      <c r="L61" s="31"/>
      <c r="M61" s="31"/>
      <c r="N61" s="32"/>
    </row>
    <row r="62" spans="1:14" outlineLevel="1" x14ac:dyDescent="0.25">
      <c r="A62" s="47" t="s">
        <v>264</v>
      </c>
      <c r="B62" s="74" t="s">
        <v>261</v>
      </c>
      <c r="C62" s="134"/>
      <c r="E62" s="68"/>
      <c r="F62" s="69">
        <f t="shared" si="0"/>
        <v>0</v>
      </c>
      <c r="G62" s="160"/>
      <c r="H62" s="31"/>
      <c r="L62" s="31"/>
      <c r="M62" s="31"/>
      <c r="N62" s="32"/>
    </row>
    <row r="63" spans="1:14" outlineLevel="1" x14ac:dyDescent="0.25">
      <c r="A63" s="47" t="s">
        <v>265</v>
      </c>
      <c r="B63" s="74" t="s">
        <v>261</v>
      </c>
      <c r="C63" s="134"/>
      <c r="E63" s="68"/>
      <c r="F63" s="69">
        <f t="shared" si="0"/>
        <v>0</v>
      </c>
      <c r="G63" s="160"/>
      <c r="H63" s="31"/>
      <c r="L63" s="31"/>
      <c r="M63" s="31"/>
      <c r="N63" s="32"/>
    </row>
    <row r="64" spans="1:14" outlineLevel="1" x14ac:dyDescent="0.25">
      <c r="A64" s="47" t="s">
        <v>266</v>
      </c>
      <c r="B64" s="74" t="s">
        <v>261</v>
      </c>
      <c r="C64" s="151"/>
      <c r="D64" s="32"/>
      <c r="E64" s="32"/>
      <c r="F64" s="69">
        <f t="shared" si="0"/>
        <v>0</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17.021074773354318</v>
      </c>
      <c r="D66" s="159" t="s">
        <v>1506</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4.43</v>
      </c>
      <c r="D70" s="134" t="s">
        <v>1506</v>
      </c>
      <c r="E70" s="80"/>
      <c r="F70" s="69">
        <f t="shared" ref="F70:F76" si="1">IF($C$77=0,"",IF(C70="[for completion]","",C70/$C$77))</f>
        <v>8.1881916295610351E-4</v>
      </c>
      <c r="G70" s="69" t="str">
        <f>IF($D$77=0,"",IF(D70="[Mark as ND1 if not relevant]","",D70/$D$77))</f>
        <v/>
      </c>
      <c r="H70" s="31"/>
      <c r="L70" s="31"/>
      <c r="M70" s="31"/>
      <c r="N70" s="32"/>
    </row>
    <row r="71" spans="1:14" x14ac:dyDescent="0.25">
      <c r="A71" s="47" t="s">
        <v>278</v>
      </c>
      <c r="B71" s="79" t="s">
        <v>279</v>
      </c>
      <c r="C71" s="134">
        <v>7.5</v>
      </c>
      <c r="D71" s="134" t="s">
        <v>1506</v>
      </c>
      <c r="E71" s="80"/>
      <c r="F71" s="69">
        <f t="shared" si="1"/>
        <v>1.3862626912349383E-3</v>
      </c>
      <c r="G71" s="69" t="str">
        <f t="shared" ref="G71:G76" si="2">IF($D$77=0,"",IF(D71="[Mark as ND1 if not relevant]","",D71/$D$77))</f>
        <v/>
      </c>
      <c r="H71" s="31"/>
      <c r="L71" s="31"/>
      <c r="M71" s="31"/>
      <c r="N71" s="32"/>
    </row>
    <row r="72" spans="1:14" x14ac:dyDescent="0.25">
      <c r="A72" s="47" t="s">
        <v>280</v>
      </c>
      <c r="B72" s="79" t="s">
        <v>281</v>
      </c>
      <c r="C72" s="134">
        <v>9.1199999999999992</v>
      </c>
      <c r="D72" s="134" t="s">
        <v>1506</v>
      </c>
      <c r="E72" s="80"/>
      <c r="F72" s="69">
        <f t="shared" si="1"/>
        <v>1.6856954325416848E-3</v>
      </c>
      <c r="G72" s="69" t="str">
        <f t="shared" si="2"/>
        <v/>
      </c>
      <c r="H72" s="31"/>
      <c r="L72" s="31"/>
      <c r="M72" s="31"/>
      <c r="N72" s="32"/>
    </row>
    <row r="73" spans="1:14" x14ac:dyDescent="0.25">
      <c r="A73" s="47" t="s">
        <v>282</v>
      </c>
      <c r="B73" s="79" t="s">
        <v>283</v>
      </c>
      <c r="C73" s="134">
        <v>16.82</v>
      </c>
      <c r="D73" s="134" t="s">
        <v>1506</v>
      </c>
      <c r="E73" s="80"/>
      <c r="F73" s="69">
        <f t="shared" si="1"/>
        <v>3.108925128876222E-3</v>
      </c>
      <c r="G73" s="69" t="str">
        <f t="shared" si="2"/>
        <v/>
      </c>
      <c r="H73" s="31"/>
      <c r="L73" s="31"/>
      <c r="M73" s="31"/>
      <c r="N73" s="32"/>
    </row>
    <row r="74" spans="1:14" x14ac:dyDescent="0.25">
      <c r="A74" s="47" t="s">
        <v>284</v>
      </c>
      <c r="B74" s="79" t="s">
        <v>285</v>
      </c>
      <c r="C74" s="134">
        <v>23.74</v>
      </c>
      <c r="D74" s="134" t="s">
        <v>1506</v>
      </c>
      <c r="E74" s="80"/>
      <c r="F74" s="69">
        <f t="shared" si="1"/>
        <v>4.3879835053223246E-3</v>
      </c>
      <c r="G74" s="69" t="str">
        <f t="shared" si="2"/>
        <v/>
      </c>
      <c r="H74" s="31"/>
      <c r="L74" s="31"/>
      <c r="M74" s="31"/>
      <c r="N74" s="32"/>
    </row>
    <row r="75" spans="1:14" x14ac:dyDescent="0.25">
      <c r="A75" s="47" t="s">
        <v>286</v>
      </c>
      <c r="B75" s="79" t="s">
        <v>287</v>
      </c>
      <c r="C75" s="134">
        <v>211.16</v>
      </c>
      <c r="D75" s="134" t="s">
        <v>1506</v>
      </c>
      <c r="E75" s="80"/>
      <c r="F75" s="69">
        <f t="shared" si="1"/>
        <v>3.9029763984155946E-2</v>
      </c>
      <c r="G75" s="69" t="str">
        <f t="shared" si="2"/>
        <v/>
      </c>
      <c r="H75" s="31"/>
      <c r="L75" s="31"/>
      <c r="M75" s="31"/>
      <c r="N75" s="32"/>
    </row>
    <row r="76" spans="1:14" x14ac:dyDescent="0.25">
      <c r="A76" s="47" t="s">
        <v>288</v>
      </c>
      <c r="B76" s="79" t="s">
        <v>289</v>
      </c>
      <c r="C76" s="134">
        <v>5137.46</v>
      </c>
      <c r="D76" s="134" t="s">
        <v>1506</v>
      </c>
      <c r="E76" s="80"/>
      <c r="F76" s="69">
        <f t="shared" si="1"/>
        <v>0.94958255009491288</v>
      </c>
      <c r="G76" s="69" t="str">
        <f t="shared" si="2"/>
        <v/>
      </c>
      <c r="H76" s="31"/>
      <c r="L76" s="31"/>
      <c r="M76" s="31"/>
      <c r="N76" s="32"/>
    </row>
    <row r="77" spans="1:14" x14ac:dyDescent="0.25">
      <c r="A77" s="47" t="s">
        <v>290</v>
      </c>
      <c r="B77" s="81" t="s">
        <v>259</v>
      </c>
      <c r="C77" s="72">
        <f>SUM(C70:C76)</f>
        <v>5410.23</v>
      </c>
      <c r="D77" s="72">
        <f>SUM(D70:D76)</f>
        <v>0</v>
      </c>
      <c r="E77" s="51"/>
      <c r="F77" s="73">
        <f>SUM(F70:F76)</f>
        <v>1</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3.5</v>
      </c>
      <c r="D89" s="159" t="s">
        <v>1506</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1500</v>
      </c>
      <c r="D93" s="134" t="s">
        <v>1506</v>
      </c>
      <c r="E93" s="80"/>
      <c r="F93" s="69">
        <f>IF($C$100=0,"",IF(C93="[for completion]","",IF(C93="","",C93/$C$100)))</f>
        <v>0.31578947368421051</v>
      </c>
      <c r="G93" s="69" t="str">
        <f>IF($D$100=0,"",IF(D93="[Mark as ND1 if not relevant]","",IF(D93="","",D93/$D$100)))</f>
        <v/>
      </c>
      <c r="H93" s="31"/>
      <c r="L93" s="31"/>
      <c r="M93" s="31"/>
      <c r="N93" s="32"/>
    </row>
    <row r="94" spans="1:14" x14ac:dyDescent="0.25">
      <c r="A94" s="47" t="s">
        <v>316</v>
      </c>
      <c r="B94" s="79" t="s">
        <v>279</v>
      </c>
      <c r="C94" s="134">
        <v>500</v>
      </c>
      <c r="D94" s="134" t="s">
        <v>1506</v>
      </c>
      <c r="E94" s="80"/>
      <c r="F94" s="69">
        <f t="shared" ref="F94:F99" si="5">IF($C$100=0,"",IF(C94="[for completion]","",IF(C94="","",C94/$C$100)))</f>
        <v>0.10526315789473684</v>
      </c>
      <c r="G94" s="69" t="str">
        <f t="shared" ref="G94:G99" si="6">IF($D$100=0,"",IF(D94="[Mark as ND1 if not relevant]","",IF(D94="","",D94/$D$100)))</f>
        <v/>
      </c>
      <c r="H94" s="31"/>
      <c r="L94" s="31"/>
      <c r="M94" s="31"/>
      <c r="N94" s="32"/>
    </row>
    <row r="95" spans="1:14" x14ac:dyDescent="0.25">
      <c r="A95" s="47" t="s">
        <v>317</v>
      </c>
      <c r="B95" s="79" t="s">
        <v>281</v>
      </c>
      <c r="C95" s="134">
        <v>500</v>
      </c>
      <c r="D95" s="134" t="s">
        <v>1506</v>
      </c>
      <c r="E95" s="80"/>
      <c r="F95" s="69">
        <f t="shared" si="5"/>
        <v>0.10526315789473684</v>
      </c>
      <c r="G95" s="69" t="str">
        <f t="shared" si="6"/>
        <v/>
      </c>
      <c r="H95" s="31"/>
      <c r="L95" s="31"/>
      <c r="M95" s="31"/>
      <c r="N95" s="32"/>
    </row>
    <row r="96" spans="1:14" x14ac:dyDescent="0.25">
      <c r="A96" s="47" t="s">
        <v>318</v>
      </c>
      <c r="B96" s="79" t="s">
        <v>283</v>
      </c>
      <c r="C96" s="134">
        <v>500</v>
      </c>
      <c r="D96" s="134" t="s">
        <v>1506</v>
      </c>
      <c r="E96" s="80"/>
      <c r="F96" s="69">
        <f t="shared" si="5"/>
        <v>0.10526315789473684</v>
      </c>
      <c r="G96" s="69" t="str">
        <f t="shared" si="6"/>
        <v/>
      </c>
      <c r="H96" s="31"/>
      <c r="L96" s="31"/>
      <c r="M96" s="31"/>
      <c r="N96" s="32"/>
    </row>
    <row r="97" spans="1:14" x14ac:dyDescent="0.25">
      <c r="A97" s="47" t="s">
        <v>319</v>
      </c>
      <c r="B97" s="79" t="s">
        <v>285</v>
      </c>
      <c r="C97" s="134">
        <v>500</v>
      </c>
      <c r="D97" s="134" t="s">
        <v>1506</v>
      </c>
      <c r="E97" s="80"/>
      <c r="F97" s="69">
        <f t="shared" si="5"/>
        <v>0.10526315789473684</v>
      </c>
      <c r="G97" s="69" t="str">
        <f t="shared" si="6"/>
        <v/>
      </c>
      <c r="H97" s="31"/>
      <c r="L97" s="31"/>
      <c r="M97" s="31"/>
    </row>
    <row r="98" spans="1:14" x14ac:dyDescent="0.25">
      <c r="A98" s="47" t="s">
        <v>320</v>
      </c>
      <c r="B98" s="79" t="s">
        <v>287</v>
      </c>
      <c r="C98" s="134">
        <v>750</v>
      </c>
      <c r="D98" s="134" t="s">
        <v>1506</v>
      </c>
      <c r="E98" s="80"/>
      <c r="F98" s="69">
        <f t="shared" si="5"/>
        <v>0.15789473684210525</v>
      </c>
      <c r="G98" s="69" t="str">
        <f t="shared" si="6"/>
        <v/>
      </c>
      <c r="H98" s="31"/>
      <c r="L98" s="31"/>
      <c r="M98" s="31"/>
    </row>
    <row r="99" spans="1:14" x14ac:dyDescent="0.25">
      <c r="A99" s="47" t="s">
        <v>321</v>
      </c>
      <c r="B99" s="79" t="s">
        <v>289</v>
      </c>
      <c r="C99" s="134">
        <v>500</v>
      </c>
      <c r="D99" s="134" t="s">
        <v>1506</v>
      </c>
      <c r="E99" s="80"/>
      <c r="F99" s="69">
        <f t="shared" si="5"/>
        <v>0.10526315789473684</v>
      </c>
      <c r="G99" s="69" t="str">
        <f t="shared" si="6"/>
        <v/>
      </c>
      <c r="H99" s="31"/>
      <c r="L99" s="31"/>
      <c r="M99" s="31"/>
    </row>
    <row r="100" spans="1:14" x14ac:dyDescent="0.25">
      <c r="A100" s="47" t="s">
        <v>322</v>
      </c>
      <c r="B100" s="81" t="s">
        <v>259</v>
      </c>
      <c r="C100" s="72">
        <f>SUM(C93:C99)</f>
        <v>4750</v>
      </c>
      <c r="D100" s="72">
        <f>SUM(D93:D99)</f>
        <v>0</v>
      </c>
      <c r="E100" s="51"/>
      <c r="F100" s="73">
        <f>SUM(F93:F99)</f>
        <v>0.99999999999999989</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5410.24</v>
      </c>
      <c r="D112" s="134"/>
      <c r="E112" s="70"/>
      <c r="F112" s="69">
        <f t="shared" ref="F112:F136" si="7">IF($C$131=0,"",IF(C112="[for completion]","",IF(C112="","",C112/$C$131)))</f>
        <v>1</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c r="D116" s="134"/>
      <c r="E116" s="70"/>
      <c r="F116" s="69" t="str">
        <f t="shared" si="7"/>
        <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5410.24</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4750</v>
      </c>
      <c r="D138" s="13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c r="D142" s="134"/>
      <c r="E142" s="70"/>
      <c r="F142" s="69" t="str">
        <f t="shared" si="9"/>
        <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4750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4500</v>
      </c>
      <c r="D164" s="134"/>
      <c r="E164" s="87"/>
      <c r="F164" s="69">
        <f>IF($C$167=0,"",IF(C164="[for completion]","",IF(C164="","",C164/$C$167)))</f>
        <v>0.94736842105263153</v>
      </c>
      <c r="G164" s="69" t="str">
        <f>IF($D$167=0,"",IF(D164="[for completion]","",IF(D164="","",D164/$D$167)))</f>
        <v/>
      </c>
      <c r="H164" s="31"/>
      <c r="L164" s="31"/>
      <c r="M164" s="31"/>
      <c r="N164" s="32"/>
    </row>
    <row r="165" spans="1:14" x14ac:dyDescent="0.25">
      <c r="A165" s="47" t="s">
        <v>411</v>
      </c>
      <c r="B165" s="63" t="s">
        <v>412</v>
      </c>
      <c r="C165" s="134">
        <v>0</v>
      </c>
      <c r="D165" s="134"/>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34">
        <v>250</v>
      </c>
      <c r="D166" s="134"/>
      <c r="E166" s="87"/>
      <c r="F166" s="69">
        <f>IF($C$167=0,"",IF(C166="[for completion]","",IF(C166="","",C166/$C$167)))</f>
        <v>5.2631578947368418E-2</v>
      </c>
      <c r="G166" s="69" t="str">
        <f>IF($D$167=0,"",IF(D166="[for completion]","",IF(D166="","",D166/$D$167)))</f>
        <v/>
      </c>
      <c r="H166" s="31"/>
      <c r="L166" s="31"/>
      <c r="M166" s="31"/>
      <c r="N166" s="32"/>
    </row>
    <row r="167" spans="1:14" x14ac:dyDescent="0.25">
      <c r="A167" s="47" t="s">
        <v>414</v>
      </c>
      <c r="B167" s="88" t="s">
        <v>259</v>
      </c>
      <c r="C167" s="89">
        <f>SUM(C164:C166)</f>
        <v>4750</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42.58</v>
      </c>
      <c r="D174" s="162"/>
      <c r="E174" s="39"/>
      <c r="F174" s="69">
        <f>IF($C$179=0,"",IF(C174="[for completion]","",C174/$C$179))</f>
        <v>1</v>
      </c>
      <c r="G174" s="160"/>
      <c r="H174" s="31"/>
      <c r="L174" s="31"/>
      <c r="M174" s="31"/>
      <c r="N174" s="32"/>
    </row>
    <row r="175" spans="1:14" ht="30.75" customHeight="1" x14ac:dyDescent="0.25">
      <c r="A175" s="47" t="s">
        <v>424</v>
      </c>
      <c r="B175" s="60" t="s">
        <v>425</v>
      </c>
      <c r="C175" s="134">
        <v>0</v>
      </c>
      <c r="D175" s="53"/>
      <c r="E175" s="75"/>
      <c r="F175" s="69">
        <f>IF($C$179=0,"",IF(C175="[for completion]","",C175/$C$179))</f>
        <v>0</v>
      </c>
      <c r="G175" s="160"/>
      <c r="H175" s="31"/>
      <c r="L175" s="31"/>
      <c r="M175" s="31"/>
      <c r="N175" s="32"/>
    </row>
    <row r="176" spans="1:14" x14ac:dyDescent="0.25">
      <c r="A176" s="47" t="s">
        <v>426</v>
      </c>
      <c r="B176" s="60" t="s">
        <v>427</v>
      </c>
      <c r="C176" s="134">
        <v>0</v>
      </c>
      <c r="D176" s="53"/>
      <c r="E176" s="75"/>
      <c r="F176" s="69">
        <f>IF($C$179=0,"",IF(C176="[for completion]","",C176/$C$179))</f>
        <v>0</v>
      </c>
      <c r="G176" s="160"/>
      <c r="H176" s="31"/>
      <c r="L176" s="31"/>
      <c r="M176" s="31"/>
      <c r="N176" s="32"/>
    </row>
    <row r="177" spans="1:14" x14ac:dyDescent="0.25">
      <c r="A177" s="47" t="s">
        <v>428</v>
      </c>
      <c r="B177" s="60" t="s">
        <v>429</v>
      </c>
      <c r="C177" s="134">
        <v>0</v>
      </c>
      <c r="D177" s="53"/>
      <c r="E177" s="75"/>
      <c r="F177" s="69">
        <f>IF($C$179=0,"",IF(C177="[for completion]","",C177/$C$179))</f>
        <v>0</v>
      </c>
      <c r="G177" s="160"/>
      <c r="H177" s="31"/>
      <c r="L177" s="31"/>
      <c r="M177" s="31"/>
      <c r="N177" s="32"/>
    </row>
    <row r="178" spans="1:14" x14ac:dyDescent="0.25">
      <c r="A178" s="47" t="s">
        <v>430</v>
      </c>
      <c r="B178" s="60" t="s">
        <v>257</v>
      </c>
      <c r="C178" s="134">
        <v>0</v>
      </c>
      <c r="D178" s="53"/>
      <c r="E178" s="75"/>
      <c r="F178" s="69">
        <f t="shared" ref="F178:F187" si="11">IF($C$179=0,"",IF(C178="[for completion]","",C178/$C$179))</f>
        <v>0</v>
      </c>
      <c r="G178" s="160"/>
      <c r="H178" s="31"/>
      <c r="L178" s="31"/>
      <c r="M178" s="31"/>
      <c r="N178" s="32"/>
    </row>
    <row r="179" spans="1:14" x14ac:dyDescent="0.25">
      <c r="A179" s="47" t="s">
        <v>431</v>
      </c>
      <c r="B179" s="81" t="s">
        <v>259</v>
      </c>
      <c r="C179" s="72">
        <f>SUM(C174:C178)</f>
        <v>42.58</v>
      </c>
      <c r="E179" s="75"/>
      <c r="F179" s="73">
        <f>SUM(F174:F178)</f>
        <v>1</v>
      </c>
      <c r="G179" s="160"/>
      <c r="H179" s="31"/>
      <c r="L179" s="31"/>
      <c r="M179" s="31"/>
      <c r="N179" s="32"/>
    </row>
    <row r="180" spans="1:14" outlineLevel="1" x14ac:dyDescent="0.25">
      <c r="A180" s="47" t="s">
        <v>432</v>
      </c>
      <c r="B180" s="92" t="s">
        <v>433</v>
      </c>
      <c r="C180" s="134"/>
      <c r="D180" s="53"/>
      <c r="E180" s="75"/>
      <c r="F180" s="69">
        <f t="shared" si="11"/>
        <v>0</v>
      </c>
      <c r="G180" s="160"/>
      <c r="H180" s="31"/>
      <c r="L180" s="31"/>
      <c r="M180" s="31"/>
      <c r="N180" s="32"/>
    </row>
    <row r="181" spans="1:14" s="93" customFormat="1" ht="30" outlineLevel="1" x14ac:dyDescent="0.25">
      <c r="A181" s="47" t="s">
        <v>434</v>
      </c>
      <c r="B181" s="92" t="s">
        <v>435</v>
      </c>
      <c r="C181" s="170"/>
      <c r="D181" s="171"/>
      <c r="F181" s="69">
        <f t="shared" si="11"/>
        <v>0</v>
      </c>
      <c r="G181" s="171"/>
    </row>
    <row r="182" spans="1:14" ht="30" outlineLevel="1" x14ac:dyDescent="0.25">
      <c r="A182" s="47" t="s">
        <v>436</v>
      </c>
      <c r="B182" s="92" t="s">
        <v>437</v>
      </c>
      <c r="C182" s="134"/>
      <c r="D182" s="53"/>
      <c r="E182" s="75"/>
      <c r="F182" s="69">
        <f t="shared" si="11"/>
        <v>0</v>
      </c>
      <c r="G182" s="160"/>
      <c r="H182" s="31"/>
      <c r="L182" s="31"/>
      <c r="M182" s="31"/>
      <c r="N182" s="32"/>
    </row>
    <row r="183" spans="1:14" outlineLevel="1" x14ac:dyDescent="0.25">
      <c r="A183" s="47" t="s">
        <v>438</v>
      </c>
      <c r="B183" s="92" t="s">
        <v>439</v>
      </c>
      <c r="C183" s="134"/>
      <c r="D183" s="53"/>
      <c r="E183" s="75"/>
      <c r="F183" s="69">
        <f t="shared" si="11"/>
        <v>0</v>
      </c>
      <c r="G183" s="160"/>
      <c r="H183" s="31"/>
      <c r="L183" s="31"/>
      <c r="M183" s="31"/>
      <c r="N183" s="32"/>
    </row>
    <row r="184" spans="1:14" s="93" customFormat="1" ht="30" outlineLevel="1" x14ac:dyDescent="0.25">
      <c r="A184" s="47" t="s">
        <v>440</v>
      </c>
      <c r="B184" s="92" t="s">
        <v>441</v>
      </c>
      <c r="C184" s="170"/>
      <c r="D184" s="171"/>
      <c r="F184" s="69">
        <f t="shared" si="11"/>
        <v>0</v>
      </c>
      <c r="G184" s="171"/>
    </row>
    <row r="185" spans="1:14" ht="30" outlineLevel="1" x14ac:dyDescent="0.25">
      <c r="A185" s="47" t="s">
        <v>442</v>
      </c>
      <c r="B185" s="92" t="s">
        <v>443</v>
      </c>
      <c r="C185" s="134"/>
      <c r="D185" s="53"/>
      <c r="E185" s="75"/>
      <c r="F185" s="69">
        <f t="shared" si="11"/>
        <v>0</v>
      </c>
      <c r="G185" s="160"/>
      <c r="H185" s="31"/>
      <c r="L185" s="31"/>
      <c r="M185" s="31"/>
      <c r="N185" s="32"/>
    </row>
    <row r="186" spans="1:14" outlineLevel="1" x14ac:dyDescent="0.25">
      <c r="A186" s="47" t="s">
        <v>444</v>
      </c>
      <c r="B186" s="92" t="s">
        <v>445</v>
      </c>
      <c r="C186" s="134"/>
      <c r="D186" s="53"/>
      <c r="E186" s="75"/>
      <c r="F186" s="69">
        <f t="shared" si="11"/>
        <v>0</v>
      </c>
      <c r="G186" s="160"/>
      <c r="H186" s="31"/>
      <c r="L186" s="31"/>
      <c r="M186" s="31"/>
      <c r="N186" s="32"/>
    </row>
    <row r="187" spans="1:14" outlineLevel="1" x14ac:dyDescent="0.25">
      <c r="A187" s="47" t="s">
        <v>446</v>
      </c>
      <c r="B187" s="92" t="s">
        <v>447</v>
      </c>
      <c r="C187" s="134"/>
      <c r="D187" s="53"/>
      <c r="E187" s="75"/>
      <c r="F187" s="69">
        <f t="shared" si="11"/>
        <v>0</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42.58</v>
      </c>
      <c r="D193" s="53"/>
      <c r="E193" s="68"/>
      <c r="F193" s="69">
        <f t="shared" ref="F193:F207" si="12">IF($C$209=0,"",IF(C193="[for completion]","",C193/$C$209))</f>
        <v>1</v>
      </c>
      <c r="G193" s="160"/>
      <c r="H193" s="31"/>
      <c r="L193" s="31"/>
      <c r="M193" s="31"/>
      <c r="N193" s="32"/>
    </row>
    <row r="194" spans="1:14" x14ac:dyDescent="0.25">
      <c r="A194" s="47" t="s">
        <v>455</v>
      </c>
      <c r="B194" s="60" t="s">
        <v>456</v>
      </c>
      <c r="C194" s="134">
        <v>0</v>
      </c>
      <c r="D194" s="53"/>
      <c r="E194" s="75"/>
      <c r="F194" s="69">
        <f t="shared" si="12"/>
        <v>0</v>
      </c>
      <c r="G194" s="161"/>
      <c r="H194" s="31"/>
      <c r="L194" s="31"/>
      <c r="M194" s="31"/>
      <c r="N194" s="32"/>
    </row>
    <row r="195" spans="1:14" x14ac:dyDescent="0.25">
      <c r="A195" s="47" t="s">
        <v>457</v>
      </c>
      <c r="B195" s="60" t="s">
        <v>458</v>
      </c>
      <c r="C195" s="134">
        <v>0</v>
      </c>
      <c r="D195" s="53"/>
      <c r="E195" s="75"/>
      <c r="F195" s="69">
        <f t="shared" si="12"/>
        <v>0</v>
      </c>
      <c r="G195" s="161"/>
      <c r="H195" s="31"/>
      <c r="L195" s="31"/>
      <c r="M195" s="31"/>
      <c r="N195" s="32"/>
    </row>
    <row r="196" spans="1:14" x14ac:dyDescent="0.25">
      <c r="A196" s="47" t="s">
        <v>459</v>
      </c>
      <c r="B196" s="60" t="s">
        <v>460</v>
      </c>
      <c r="C196" s="134">
        <v>0</v>
      </c>
      <c r="D196" s="53"/>
      <c r="E196" s="75"/>
      <c r="F196" s="69">
        <f t="shared" si="12"/>
        <v>0</v>
      </c>
      <c r="G196" s="161"/>
      <c r="H196" s="31"/>
      <c r="L196" s="31"/>
      <c r="M196" s="31"/>
      <c r="N196" s="32"/>
    </row>
    <row r="197" spans="1:14" x14ac:dyDescent="0.25">
      <c r="A197" s="47" t="s">
        <v>461</v>
      </c>
      <c r="B197" s="60" t="s">
        <v>462</v>
      </c>
      <c r="C197" s="134">
        <v>0</v>
      </c>
      <c r="D197" s="53"/>
      <c r="E197" s="75"/>
      <c r="F197" s="69">
        <f t="shared" si="12"/>
        <v>0</v>
      </c>
      <c r="G197" s="161"/>
      <c r="H197" s="31"/>
      <c r="L197" s="31"/>
      <c r="M197" s="31"/>
      <c r="N197" s="32"/>
    </row>
    <row r="198" spans="1:14" x14ac:dyDescent="0.25">
      <c r="A198" s="47" t="s">
        <v>463</v>
      </c>
      <c r="B198" s="47" t="s">
        <v>464</v>
      </c>
      <c r="C198" s="134">
        <v>0</v>
      </c>
      <c r="D198" s="53"/>
      <c r="E198" s="75"/>
      <c r="F198" s="69">
        <f t="shared" si="12"/>
        <v>0</v>
      </c>
      <c r="G198" s="161"/>
      <c r="H198" s="31"/>
      <c r="L198" s="31"/>
      <c r="M198" s="31"/>
      <c r="N198" s="32"/>
    </row>
    <row r="199" spans="1:14" x14ac:dyDescent="0.25">
      <c r="A199" s="47" t="s">
        <v>465</v>
      </c>
      <c r="B199" s="60" t="s">
        <v>466</v>
      </c>
      <c r="C199" s="134">
        <v>0</v>
      </c>
      <c r="D199" s="53"/>
      <c r="E199" s="75"/>
      <c r="F199" s="69">
        <f t="shared" si="12"/>
        <v>0</v>
      </c>
      <c r="G199" s="161"/>
      <c r="H199" s="31"/>
      <c r="L199" s="31"/>
      <c r="M199" s="31"/>
      <c r="N199" s="32"/>
    </row>
    <row r="200" spans="1:14" x14ac:dyDescent="0.25">
      <c r="A200" s="47" t="s">
        <v>467</v>
      </c>
      <c r="B200" s="60" t="s">
        <v>468</v>
      </c>
      <c r="C200" s="134">
        <v>0</v>
      </c>
      <c r="D200" s="53"/>
      <c r="E200" s="75"/>
      <c r="F200" s="69">
        <f t="shared" si="12"/>
        <v>0</v>
      </c>
      <c r="G200" s="161"/>
      <c r="H200" s="31"/>
      <c r="L200" s="31"/>
      <c r="M200" s="31"/>
      <c r="N200" s="32"/>
    </row>
    <row r="201" spans="1:14" x14ac:dyDescent="0.25">
      <c r="A201" s="47" t="s">
        <v>469</v>
      </c>
      <c r="B201" s="60" t="s">
        <v>470</v>
      </c>
      <c r="C201" s="134">
        <v>0</v>
      </c>
      <c r="D201" s="53"/>
      <c r="E201" s="75"/>
      <c r="F201" s="69">
        <f t="shared" si="12"/>
        <v>0</v>
      </c>
      <c r="G201" s="161"/>
      <c r="H201" s="31"/>
      <c r="L201" s="31"/>
      <c r="M201" s="31"/>
      <c r="N201" s="32"/>
    </row>
    <row r="202" spans="1:14" x14ac:dyDescent="0.25">
      <c r="A202" s="47" t="s">
        <v>471</v>
      </c>
      <c r="B202" s="60" t="s">
        <v>472</v>
      </c>
      <c r="C202" s="134">
        <v>0</v>
      </c>
      <c r="D202" s="53"/>
      <c r="E202" s="75"/>
      <c r="F202" s="69">
        <f t="shared" si="12"/>
        <v>0</v>
      </c>
      <c r="G202" s="161"/>
      <c r="H202" s="31"/>
      <c r="L202" s="31"/>
      <c r="M202" s="31"/>
      <c r="N202" s="32"/>
    </row>
    <row r="203" spans="1:14" x14ac:dyDescent="0.25">
      <c r="A203" s="47" t="s">
        <v>473</v>
      </c>
      <c r="B203" s="60" t="s">
        <v>474</v>
      </c>
      <c r="C203" s="134">
        <v>0</v>
      </c>
      <c r="D203" s="53"/>
      <c r="E203" s="75"/>
      <c r="F203" s="69">
        <f t="shared" si="12"/>
        <v>0</v>
      </c>
      <c r="G203" s="161"/>
      <c r="H203" s="31"/>
      <c r="L203" s="31"/>
      <c r="M203" s="31"/>
      <c r="N203" s="32"/>
    </row>
    <row r="204" spans="1:14" x14ac:dyDescent="0.25">
      <c r="A204" s="47" t="s">
        <v>475</v>
      </c>
      <c r="B204" s="60" t="s">
        <v>476</v>
      </c>
      <c r="C204" s="134">
        <v>0</v>
      </c>
      <c r="D204" s="53"/>
      <c r="E204" s="75"/>
      <c r="F204" s="69">
        <f t="shared" si="12"/>
        <v>0</v>
      </c>
      <c r="G204" s="161"/>
      <c r="H204" s="31"/>
      <c r="L204" s="31"/>
      <c r="M204" s="31"/>
      <c r="N204" s="32"/>
    </row>
    <row r="205" spans="1:14" x14ac:dyDescent="0.25">
      <c r="A205" s="47" t="s">
        <v>477</v>
      </c>
      <c r="B205" s="60" t="s">
        <v>478</v>
      </c>
      <c r="C205" s="134">
        <v>0</v>
      </c>
      <c r="D205" s="53"/>
      <c r="E205" s="75"/>
      <c r="F205" s="69">
        <f t="shared" si="12"/>
        <v>0</v>
      </c>
      <c r="G205" s="161"/>
      <c r="H205" s="31"/>
      <c r="L205" s="31"/>
      <c r="M205" s="31"/>
      <c r="N205" s="32"/>
    </row>
    <row r="206" spans="1:14" x14ac:dyDescent="0.25">
      <c r="A206" s="47" t="s">
        <v>479</v>
      </c>
      <c r="B206" s="60" t="s">
        <v>480</v>
      </c>
      <c r="C206" s="134">
        <v>0</v>
      </c>
      <c r="D206" s="53"/>
      <c r="E206" s="75"/>
      <c r="F206" s="69">
        <f>IF($C$209=0,"",IF(C206="[for completion]","",C206/$C$209))</f>
        <v>0</v>
      </c>
      <c r="G206" s="161"/>
      <c r="H206" s="31"/>
      <c r="L206" s="31"/>
      <c r="M206" s="31"/>
      <c r="N206" s="32"/>
    </row>
    <row r="207" spans="1:14" x14ac:dyDescent="0.25">
      <c r="A207" s="47" t="s">
        <v>481</v>
      </c>
      <c r="B207" s="60" t="s">
        <v>257</v>
      </c>
      <c r="C207" s="134">
        <v>0</v>
      </c>
      <c r="D207" s="53"/>
      <c r="E207" s="75"/>
      <c r="F207" s="69">
        <f t="shared" si="12"/>
        <v>0</v>
      </c>
      <c r="G207" s="161"/>
      <c r="H207" s="31"/>
      <c r="L207" s="31"/>
      <c r="M207" s="31"/>
      <c r="N207" s="32"/>
    </row>
    <row r="208" spans="1:14" x14ac:dyDescent="0.25">
      <c r="A208" s="47" t="s">
        <v>482</v>
      </c>
      <c r="B208" s="71" t="s">
        <v>483</v>
      </c>
      <c r="C208" s="134">
        <v>0</v>
      </c>
      <c r="D208" s="145"/>
      <c r="E208" s="75"/>
      <c r="F208" s="94">
        <f>IF($C$209=0,"",IF(C208="[for completion]","",C208/$C$209))</f>
        <v>0</v>
      </c>
      <c r="G208" s="161"/>
      <c r="H208" s="31"/>
      <c r="L208" s="31"/>
      <c r="M208" s="31"/>
      <c r="N208" s="32"/>
    </row>
    <row r="209" spans="1:14" outlineLevel="1" x14ac:dyDescent="0.25">
      <c r="A209" s="47" t="s">
        <v>484</v>
      </c>
      <c r="B209" s="81" t="s">
        <v>259</v>
      </c>
      <c r="C209" s="86">
        <f>SUM(C193:C207)</f>
        <v>42.58</v>
      </c>
      <c r="E209" s="75"/>
      <c r="F209" s="73">
        <f>SUM(F193:F207)</f>
        <v>1</v>
      </c>
      <c r="G209" s="75"/>
      <c r="H209" s="31"/>
      <c r="L209" s="31"/>
      <c r="M209" s="31"/>
      <c r="N209" s="32"/>
    </row>
    <row r="210" spans="1:14" outlineLevel="1" x14ac:dyDescent="0.25">
      <c r="A210" s="47" t="s">
        <v>485</v>
      </c>
      <c r="B210" s="74" t="s">
        <v>261</v>
      </c>
      <c r="C210" s="134"/>
      <c r="D210" s="53"/>
      <c r="E210" s="75"/>
      <c r="F210" s="69">
        <f t="shared" ref="F210:F215" si="13">IF($C$209=0,"",IF(C210="[for completion]","",C210/$C$209))</f>
        <v>0</v>
      </c>
      <c r="G210" s="161"/>
      <c r="H210" s="31"/>
      <c r="L210" s="31"/>
      <c r="M210" s="31"/>
      <c r="N210" s="32"/>
    </row>
    <row r="211" spans="1:14" outlineLevel="1" x14ac:dyDescent="0.25">
      <c r="A211" s="47" t="s">
        <v>486</v>
      </c>
      <c r="B211" s="74" t="s">
        <v>261</v>
      </c>
      <c r="C211" s="134"/>
      <c r="D211" s="53"/>
      <c r="E211" s="75"/>
      <c r="F211" s="69">
        <f t="shared" si="13"/>
        <v>0</v>
      </c>
      <c r="G211" s="161"/>
      <c r="H211" s="31"/>
      <c r="L211" s="31"/>
      <c r="M211" s="31"/>
      <c r="N211" s="32"/>
    </row>
    <row r="212" spans="1:14" outlineLevel="1" x14ac:dyDescent="0.25">
      <c r="A212" s="47" t="s">
        <v>487</v>
      </c>
      <c r="B212" s="74" t="s">
        <v>261</v>
      </c>
      <c r="C212" s="134"/>
      <c r="D212" s="53"/>
      <c r="E212" s="75"/>
      <c r="F212" s="69">
        <f t="shared" si="13"/>
        <v>0</v>
      </c>
      <c r="G212" s="161"/>
      <c r="H212" s="31"/>
      <c r="L212" s="31"/>
      <c r="M212" s="31"/>
      <c r="N212" s="32"/>
    </row>
    <row r="213" spans="1:14" outlineLevel="1" x14ac:dyDescent="0.25">
      <c r="A213" s="47" t="s">
        <v>488</v>
      </c>
      <c r="B213" s="74" t="s">
        <v>261</v>
      </c>
      <c r="C213" s="134"/>
      <c r="D213" s="53"/>
      <c r="E213" s="75"/>
      <c r="F213" s="69">
        <f t="shared" si="13"/>
        <v>0</v>
      </c>
      <c r="G213" s="161"/>
      <c r="H213" s="31"/>
      <c r="L213" s="31"/>
      <c r="M213" s="31"/>
      <c r="N213" s="32"/>
    </row>
    <row r="214" spans="1:14" outlineLevel="1" x14ac:dyDescent="0.25">
      <c r="A214" s="47" t="s">
        <v>489</v>
      </c>
      <c r="B214" s="74" t="s">
        <v>261</v>
      </c>
      <c r="C214" s="134"/>
      <c r="D214" s="53"/>
      <c r="E214" s="75"/>
      <c r="F214" s="69">
        <f t="shared" si="13"/>
        <v>0</v>
      </c>
      <c r="G214" s="161"/>
      <c r="H214" s="31"/>
      <c r="L214" s="31"/>
      <c r="M214" s="31"/>
      <c r="N214" s="32"/>
    </row>
    <row r="215" spans="1:14" outlineLevel="1" x14ac:dyDescent="0.25">
      <c r="A215" s="47" t="s">
        <v>490</v>
      </c>
      <c r="B215" s="74" t="s">
        <v>261</v>
      </c>
      <c r="C215" s="134"/>
      <c r="D215" s="53"/>
      <c r="E215" s="75"/>
      <c r="F215" s="69">
        <f t="shared" si="13"/>
        <v>0</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4">
        <v>0</v>
      </c>
      <c r="D218" s="53"/>
      <c r="E218" s="87"/>
      <c r="F218" s="69">
        <f>IF($C$38=0,"",IF(C218="[for completion]","",IF(C218="","",C218/$C$38)))</f>
        <v>0</v>
      </c>
      <c r="G218" s="69">
        <f>IF($C$39=0,"",IF(C218="[for completion]","",IF(C218="","",C218/$C$39)))</f>
        <v>0</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0</v>
      </c>
      <c r="E220" s="87"/>
      <c r="F220" s="65">
        <f>SUM(F217:F219)</f>
        <v>0</v>
      </c>
      <c r="G220" s="65">
        <f>SUM(G217:G219)</f>
        <v>0</v>
      </c>
      <c r="H220" s="31"/>
      <c r="L220" s="31"/>
      <c r="M220" s="31"/>
      <c r="N220" s="32"/>
    </row>
    <row r="221" spans="1:14"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1535</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c r="D240" s="53"/>
      <c r="G240" s="2"/>
      <c r="H240" s="31"/>
      <c r="K240" s="2"/>
      <c r="L240" s="2"/>
      <c r="M240" s="2"/>
      <c r="N240" s="2"/>
    </row>
    <row r="241" spans="1:14" outlineLevel="1" x14ac:dyDescent="0.25">
      <c r="A241" s="47" t="s">
        <v>527</v>
      </c>
      <c r="B241" s="47" t="s">
        <v>528</v>
      </c>
      <c r="C241" s="53"/>
      <c r="D241" s="53"/>
      <c r="G241" s="2"/>
      <c r="H241" s="31"/>
      <c r="K241" s="2"/>
      <c r="L241" s="2"/>
      <c r="M241" s="2"/>
      <c r="N241" s="2"/>
    </row>
    <row r="242" spans="1:14" outlineLevel="1" x14ac:dyDescent="0.25">
      <c r="A242" s="47" t="s">
        <v>529</v>
      </c>
      <c r="B242" s="47" t="s">
        <v>530</v>
      </c>
      <c r="C242" s="183"/>
      <c r="D242" s="53"/>
      <c r="G242" s="2"/>
      <c r="H242" s="31"/>
      <c r="K242" s="2"/>
      <c r="L242" s="2"/>
      <c r="M242" s="2"/>
      <c r="N242" s="2"/>
    </row>
    <row r="243" spans="1:14" ht="30" outlineLevel="1" x14ac:dyDescent="0.25">
      <c r="A243" s="47" t="s">
        <v>531</v>
      </c>
      <c r="B243" s="47" t="s">
        <v>532</v>
      </c>
      <c r="C243" s="53"/>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1536</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tabSelected="1" zoomScaleNormal="100" workbookViewId="0">
      <selection activeCell="K8" sqref="K8"/>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5410.2</v>
      </c>
      <c r="D12" s="53"/>
      <c r="F12" s="69">
        <f>IF($C$15=0,"",IF(C12="[for completion]","",C12/$C$15))</f>
        <v>1</v>
      </c>
    </row>
    <row r="13" spans="1:7" x14ac:dyDescent="0.25">
      <c r="A13" s="47" t="s">
        <v>709</v>
      </c>
      <c r="B13" s="47" t="s">
        <v>710</v>
      </c>
      <c r="C13" s="134">
        <v>0</v>
      </c>
      <c r="D13" s="53"/>
      <c r="F13" s="69">
        <f>IF($C$15=0,"",IF(C13="[for completion]","",C13/$C$15))</f>
        <v>0</v>
      </c>
    </row>
    <row r="14" spans="1:7" x14ac:dyDescent="0.25">
      <c r="A14" s="47" t="s">
        <v>711</v>
      </c>
      <c r="B14" s="47" t="s">
        <v>257</v>
      </c>
      <c r="C14" s="134">
        <v>0</v>
      </c>
      <c r="D14" s="53"/>
      <c r="F14" s="69">
        <f>IF($C$15=0,"",IF(C14="[for completion]","",C14/$C$15))</f>
        <v>0</v>
      </c>
    </row>
    <row r="15" spans="1:7" x14ac:dyDescent="0.25">
      <c r="A15" s="47" t="s">
        <v>712</v>
      </c>
      <c r="B15" s="110" t="s">
        <v>259</v>
      </c>
      <c r="C15" s="86">
        <f>SUM(C12:C14)</f>
        <v>5410.2</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27619</v>
      </c>
      <c r="D28" s="154">
        <v>0</v>
      </c>
      <c r="E28" s="53"/>
      <c r="F28" s="152">
        <f>IF(AND(C28="[For completion]",D28="[For completion]"),"[For completion]",SUM(C28:D28))</f>
        <v>27619</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2E-3</v>
      </c>
      <c r="D36" s="122"/>
      <c r="E36" s="174"/>
      <c r="F36" s="122">
        <v>2E-3</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v>
      </c>
      <c r="D44" s="120">
        <f>SUM(D45:D71)</f>
        <v>0</v>
      </c>
      <c r="E44" s="120"/>
      <c r="F44" s="120">
        <f>SUM(F45:F71)</f>
        <v>1</v>
      </c>
      <c r="G44" s="34"/>
    </row>
    <row r="45" spans="1:7" x14ac:dyDescent="0.25">
      <c r="A45" s="47" t="s">
        <v>754</v>
      </c>
      <c r="B45" s="47" t="s">
        <v>755</v>
      </c>
      <c r="C45" s="122"/>
      <c r="D45" s="122"/>
      <c r="E45" s="122"/>
      <c r="F45" s="122"/>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c r="D55" s="122"/>
      <c r="E55" s="122"/>
      <c r="F55" s="122"/>
      <c r="G55" s="34"/>
    </row>
    <row r="56" spans="1:7" x14ac:dyDescent="0.25">
      <c r="A56" s="47" t="s">
        <v>776</v>
      </c>
      <c r="B56" s="47" t="s">
        <v>777</v>
      </c>
      <c r="C56" s="122"/>
      <c r="D56" s="122"/>
      <c r="E56" s="122"/>
      <c r="F56" s="122"/>
      <c r="G56" s="34"/>
    </row>
    <row r="57" spans="1:7" x14ac:dyDescent="0.25">
      <c r="A57" s="47" t="s">
        <v>778</v>
      </c>
      <c r="B57" s="47" t="s">
        <v>779</v>
      </c>
      <c r="C57" s="122">
        <v>1</v>
      </c>
      <c r="D57" s="122"/>
      <c r="E57" s="122"/>
      <c r="F57" s="122">
        <v>1</v>
      </c>
      <c r="G57" s="34"/>
    </row>
    <row r="58" spans="1:7" x14ac:dyDescent="0.25">
      <c r="A58" s="47" t="s">
        <v>780</v>
      </c>
      <c r="B58" s="47" t="s">
        <v>781</v>
      </c>
      <c r="C58" s="122"/>
      <c r="D58" s="122"/>
      <c r="E58" s="122"/>
      <c r="F58" s="122"/>
      <c r="G58" s="34"/>
    </row>
    <row r="59" spans="1:7" x14ac:dyDescent="0.25">
      <c r="A59" s="47" t="s">
        <v>782</v>
      </c>
      <c r="B59" s="47" t="s">
        <v>783</v>
      </c>
      <c r="C59" s="122"/>
      <c r="D59" s="122"/>
      <c r="E59" s="122"/>
      <c r="F59" s="122"/>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779</v>
      </c>
      <c r="C99" s="120">
        <f>SUM(C100:C148)</f>
        <v>1.0000000000000024</v>
      </c>
      <c r="D99" s="120">
        <f>SUM(D100:D148)</f>
        <v>0</v>
      </c>
      <c r="E99" s="120"/>
      <c r="F99" s="120">
        <f>SUM(F100:F148)</f>
        <v>1.0000000000000024</v>
      </c>
      <c r="G99" s="34"/>
    </row>
    <row r="100" spans="1:7" x14ac:dyDescent="0.25">
      <c r="A100" s="47" t="s">
        <v>839</v>
      </c>
      <c r="B100" s="145" t="s">
        <v>1538</v>
      </c>
      <c r="C100" s="122">
        <v>3.6383832860880087E-2</v>
      </c>
      <c r="D100" s="122"/>
      <c r="E100" s="122"/>
      <c r="F100" s="122">
        <v>3.6383832860880087E-2</v>
      </c>
      <c r="G100" s="34"/>
    </row>
    <row r="101" spans="1:7" x14ac:dyDescent="0.25">
      <c r="A101" s="47" t="s">
        <v>841</v>
      </c>
      <c r="B101" s="145" t="s">
        <v>1539</v>
      </c>
      <c r="C101" s="122">
        <v>4.5827080294650491E-2</v>
      </c>
      <c r="D101" s="122"/>
      <c r="E101" s="122"/>
      <c r="F101" s="122">
        <v>4.5827080294650491E-2</v>
      </c>
      <c r="G101" s="34"/>
    </row>
    <row r="102" spans="1:7" x14ac:dyDescent="0.25">
      <c r="A102" s="47" t="s">
        <v>842</v>
      </c>
      <c r="B102" s="145" t="s">
        <v>1540</v>
      </c>
      <c r="C102" s="122">
        <v>3.6185948481071192E-2</v>
      </c>
      <c r="D102" s="122"/>
      <c r="E102" s="122"/>
      <c r="F102" s="122">
        <v>3.6185948481071192E-2</v>
      </c>
      <c r="G102" s="34"/>
    </row>
    <row r="103" spans="1:7" x14ac:dyDescent="0.25">
      <c r="A103" s="47" t="s">
        <v>843</v>
      </c>
      <c r="B103" s="145" t="s">
        <v>1541</v>
      </c>
      <c r="C103" s="122">
        <v>8.4302782365942297E-2</v>
      </c>
      <c r="D103" s="122"/>
      <c r="E103" s="122"/>
      <c r="F103" s="122">
        <v>8.4302782365942297E-2</v>
      </c>
      <c r="G103" s="34"/>
    </row>
    <row r="104" spans="1:7" x14ac:dyDescent="0.25">
      <c r="A104" s="47" t="s">
        <v>844</v>
      </c>
      <c r="B104" s="145" t="s">
        <v>1542</v>
      </c>
      <c r="C104" s="122">
        <v>0.1312584725456154</v>
      </c>
      <c r="D104" s="122"/>
      <c r="E104" s="122"/>
      <c r="F104" s="122">
        <v>0.1312584725456154</v>
      </c>
      <c r="G104" s="34"/>
    </row>
    <row r="105" spans="1:7" x14ac:dyDescent="0.25">
      <c r="A105" s="47" t="s">
        <v>845</v>
      </c>
      <c r="B105" s="145" t="s">
        <v>1543</v>
      </c>
      <c r="C105" s="122">
        <v>0.13318026973127037</v>
      </c>
      <c r="D105" s="122"/>
      <c r="E105" s="122"/>
      <c r="F105" s="122">
        <v>0.13318026973127037</v>
      </c>
      <c r="G105" s="34"/>
    </row>
    <row r="106" spans="1:7" x14ac:dyDescent="0.25">
      <c r="A106" s="47" t="s">
        <v>846</v>
      </c>
      <c r="B106" s="145" t="s">
        <v>1544</v>
      </c>
      <c r="C106" s="122">
        <v>0.19851966898917636</v>
      </c>
      <c r="D106" s="122"/>
      <c r="E106" s="122"/>
      <c r="F106" s="122">
        <v>0.19851966898917636</v>
      </c>
      <c r="G106" s="34"/>
    </row>
    <row r="107" spans="1:7" x14ac:dyDescent="0.25">
      <c r="A107" s="47" t="s">
        <v>847</v>
      </c>
      <c r="B107" s="145" t="s">
        <v>1545</v>
      </c>
      <c r="C107" s="122">
        <v>2.8728980479468799E-2</v>
      </c>
      <c r="D107" s="122"/>
      <c r="E107" s="122"/>
      <c r="F107" s="122">
        <v>2.8728980479468799E-2</v>
      </c>
      <c r="G107" s="34"/>
    </row>
    <row r="108" spans="1:7" x14ac:dyDescent="0.25">
      <c r="A108" s="47" t="s">
        <v>848</v>
      </c>
      <c r="B108" s="145" t="s">
        <v>1546</v>
      </c>
      <c r="C108" s="122">
        <v>0.14966295473034158</v>
      </c>
      <c r="D108" s="122"/>
      <c r="E108" s="122"/>
      <c r="F108" s="122">
        <v>0.14966295473034158</v>
      </c>
      <c r="G108" s="34"/>
    </row>
    <row r="109" spans="1:7" x14ac:dyDescent="0.25">
      <c r="A109" s="47" t="s">
        <v>849</v>
      </c>
      <c r="B109" s="145" t="s">
        <v>1547</v>
      </c>
      <c r="C109" s="122">
        <v>7.0380400033067045E-2</v>
      </c>
      <c r="D109" s="122"/>
      <c r="E109" s="122"/>
      <c r="F109" s="122">
        <v>7.0380400033067045E-2</v>
      </c>
      <c r="G109" s="34"/>
    </row>
    <row r="110" spans="1:7" x14ac:dyDescent="0.25">
      <c r="A110" s="47" t="s">
        <v>850</v>
      </c>
      <c r="B110" s="145" t="s">
        <v>1548</v>
      </c>
      <c r="C110" s="122">
        <v>6.4944674411699099E-2</v>
      </c>
      <c r="D110" s="122"/>
      <c r="E110" s="122"/>
      <c r="F110" s="122">
        <v>6.4944674411699099E-2</v>
      </c>
      <c r="G110" s="34"/>
    </row>
    <row r="111" spans="1:7" x14ac:dyDescent="0.25">
      <c r="A111" s="47" t="s">
        <v>851</v>
      </c>
      <c r="B111" s="145" t="s">
        <v>1549</v>
      </c>
      <c r="C111" s="122">
        <v>2.0486839405082041E-2</v>
      </c>
      <c r="D111" s="122"/>
      <c r="E111" s="122"/>
      <c r="F111" s="122">
        <v>2.0486839405082041E-2</v>
      </c>
      <c r="G111" s="34"/>
    </row>
    <row r="112" spans="1:7" x14ac:dyDescent="0.25">
      <c r="A112" s="47" t="s">
        <v>852</v>
      </c>
      <c r="B112" s="145" t="s">
        <v>1550</v>
      </c>
      <c r="C112" s="122">
        <v>1.3809567173780251E-4</v>
      </c>
      <c r="D112" s="122"/>
      <c r="E112" s="122"/>
      <c r="F112" s="122">
        <v>1.3809567173780251E-4</v>
      </c>
      <c r="G112" s="34"/>
    </row>
    <row r="113" spans="1:7" x14ac:dyDescent="0.25">
      <c r="A113" s="47" t="s">
        <v>853</v>
      </c>
      <c r="B113" s="145"/>
      <c r="C113" s="122"/>
      <c r="D113" s="122"/>
      <c r="E113" s="122"/>
      <c r="F113" s="122"/>
      <c r="G113" s="34"/>
    </row>
    <row r="114" spans="1:7" x14ac:dyDescent="0.25">
      <c r="A114" s="47" t="s">
        <v>854</v>
      </c>
      <c r="B114" s="145"/>
      <c r="C114" s="122"/>
      <c r="D114" s="122"/>
      <c r="E114" s="122"/>
      <c r="F114" s="122"/>
      <c r="G114" s="34"/>
    </row>
    <row r="115" spans="1:7" x14ac:dyDescent="0.25">
      <c r="A115" s="47" t="s">
        <v>855</v>
      </c>
      <c r="B115" s="145"/>
      <c r="C115" s="122"/>
      <c r="D115" s="122"/>
      <c r="E115" s="122"/>
      <c r="F115" s="122"/>
      <c r="G115" s="34"/>
    </row>
    <row r="116" spans="1:7" x14ac:dyDescent="0.25">
      <c r="A116" s="47" t="s">
        <v>856</v>
      </c>
      <c r="B116" s="145"/>
      <c r="C116" s="122"/>
      <c r="D116" s="122"/>
      <c r="E116" s="122"/>
      <c r="F116" s="122"/>
      <c r="G116" s="34"/>
    </row>
    <row r="117" spans="1:7" x14ac:dyDescent="0.25">
      <c r="A117" s="47" t="s">
        <v>857</v>
      </c>
      <c r="B117" s="145"/>
      <c r="C117" s="122"/>
      <c r="D117" s="122"/>
      <c r="E117" s="122"/>
      <c r="F117" s="122"/>
      <c r="G117" s="34"/>
    </row>
    <row r="118" spans="1:7" x14ac:dyDescent="0.25">
      <c r="A118" s="47" t="s">
        <v>858</v>
      </c>
      <c r="B118" s="145"/>
      <c r="C118" s="122"/>
      <c r="D118" s="122"/>
      <c r="E118" s="122"/>
      <c r="F118" s="122"/>
      <c r="G118" s="34"/>
    </row>
    <row r="119" spans="1:7" x14ac:dyDescent="0.25">
      <c r="A119" s="47" t="s">
        <v>859</v>
      </c>
      <c r="B119" s="145"/>
      <c r="C119" s="122"/>
      <c r="D119" s="122"/>
      <c r="E119" s="122"/>
      <c r="F119" s="122"/>
      <c r="G119" s="34"/>
    </row>
    <row r="120" spans="1:7" x14ac:dyDescent="0.25">
      <c r="A120" s="47" t="s">
        <v>860</v>
      </c>
      <c r="B120" s="145"/>
      <c r="C120" s="122"/>
      <c r="D120" s="122"/>
      <c r="E120" s="122"/>
      <c r="F120" s="122"/>
      <c r="G120" s="34"/>
    </row>
    <row r="121" spans="1:7" x14ac:dyDescent="0.25">
      <c r="A121" s="47" t="s">
        <v>861</v>
      </c>
      <c r="B121" s="145"/>
      <c r="C121" s="122"/>
      <c r="D121" s="122"/>
      <c r="E121" s="122"/>
      <c r="F121" s="122"/>
      <c r="G121" s="34"/>
    </row>
    <row r="122" spans="1:7" x14ac:dyDescent="0.25">
      <c r="A122" s="47" t="s">
        <v>862</v>
      </c>
      <c r="B122" s="145"/>
      <c r="C122" s="122"/>
      <c r="D122" s="122"/>
      <c r="E122" s="122"/>
      <c r="F122" s="122"/>
      <c r="G122" s="34"/>
    </row>
    <row r="123" spans="1:7" x14ac:dyDescent="0.25">
      <c r="A123" s="47" t="s">
        <v>863</v>
      </c>
      <c r="B123" s="145"/>
      <c r="C123" s="122"/>
      <c r="D123" s="122"/>
      <c r="E123" s="122"/>
      <c r="F123" s="122"/>
      <c r="G123" s="34"/>
    </row>
    <row r="124" spans="1:7" x14ac:dyDescent="0.25">
      <c r="A124" s="47" t="s">
        <v>864</v>
      </c>
      <c r="B124" s="145"/>
      <c r="C124" s="122"/>
      <c r="D124" s="122"/>
      <c r="E124" s="122"/>
      <c r="F124" s="122"/>
      <c r="G124" s="34"/>
    </row>
    <row r="125" spans="1:7" x14ac:dyDescent="0.25">
      <c r="A125" s="47" t="s">
        <v>865</v>
      </c>
      <c r="B125" s="145"/>
      <c r="C125" s="122"/>
      <c r="D125" s="122"/>
      <c r="E125" s="122"/>
      <c r="F125" s="122"/>
      <c r="G125" s="34"/>
    </row>
    <row r="126" spans="1:7" x14ac:dyDescent="0.25">
      <c r="A126" s="47" t="s">
        <v>866</v>
      </c>
      <c r="B126" s="145"/>
      <c r="C126" s="122"/>
      <c r="D126" s="122"/>
      <c r="E126" s="122"/>
      <c r="F126" s="122"/>
      <c r="G126" s="34"/>
    </row>
    <row r="127" spans="1:7" x14ac:dyDescent="0.25">
      <c r="A127" s="47" t="s">
        <v>867</v>
      </c>
      <c r="B127" s="145"/>
      <c r="C127" s="122"/>
      <c r="D127" s="122"/>
      <c r="E127" s="122"/>
      <c r="F127" s="122"/>
      <c r="G127" s="34"/>
    </row>
    <row r="128" spans="1:7" x14ac:dyDescent="0.25">
      <c r="A128" s="47" t="s">
        <v>868</v>
      </c>
      <c r="B128" s="145"/>
      <c r="C128" s="122"/>
      <c r="D128" s="122"/>
      <c r="E128" s="122"/>
      <c r="F128" s="122"/>
      <c r="G128" s="34"/>
    </row>
    <row r="129" spans="1:7" x14ac:dyDescent="0.25">
      <c r="A129" s="47" t="s">
        <v>869</v>
      </c>
      <c r="B129" s="145"/>
      <c r="C129" s="122"/>
      <c r="D129" s="122"/>
      <c r="E129" s="122"/>
      <c r="F129" s="122"/>
      <c r="G129" s="34"/>
    </row>
    <row r="130" spans="1:7" x14ac:dyDescent="0.25">
      <c r="A130" s="47" t="s">
        <v>870</v>
      </c>
      <c r="B130" s="145"/>
      <c r="C130" s="122"/>
      <c r="D130" s="122"/>
      <c r="E130" s="122"/>
      <c r="F130" s="122"/>
      <c r="G130" s="34"/>
    </row>
    <row r="131" spans="1:7" x14ac:dyDescent="0.25">
      <c r="A131" s="47" t="s">
        <v>871</v>
      </c>
      <c r="B131" s="145"/>
      <c r="C131" s="122"/>
      <c r="D131" s="122"/>
      <c r="E131" s="122"/>
      <c r="F131" s="122"/>
      <c r="G131" s="34"/>
    </row>
    <row r="132" spans="1:7" x14ac:dyDescent="0.25">
      <c r="A132" s="47" t="s">
        <v>872</v>
      </c>
      <c r="B132" s="145"/>
      <c r="C132" s="122"/>
      <c r="D132" s="122"/>
      <c r="E132" s="122"/>
      <c r="F132" s="122"/>
      <c r="G132" s="34"/>
    </row>
    <row r="133" spans="1:7" x14ac:dyDescent="0.25">
      <c r="A133" s="47" t="s">
        <v>873</v>
      </c>
      <c r="B133" s="145"/>
      <c r="C133" s="122"/>
      <c r="D133" s="122"/>
      <c r="E133" s="122"/>
      <c r="F133" s="122"/>
      <c r="G133" s="34"/>
    </row>
    <row r="134" spans="1:7" x14ac:dyDescent="0.25">
      <c r="A134" s="47" t="s">
        <v>874</v>
      </c>
      <c r="B134" s="145"/>
      <c r="C134" s="122"/>
      <c r="D134" s="122"/>
      <c r="E134" s="122"/>
      <c r="F134" s="122"/>
      <c r="G134" s="34"/>
    </row>
    <row r="135" spans="1:7" x14ac:dyDescent="0.25">
      <c r="A135" s="47" t="s">
        <v>875</v>
      </c>
      <c r="B135" s="145"/>
      <c r="C135" s="122"/>
      <c r="D135" s="122"/>
      <c r="E135" s="122"/>
      <c r="F135" s="122"/>
      <c r="G135" s="34"/>
    </row>
    <row r="136" spans="1:7" x14ac:dyDescent="0.25">
      <c r="A136" s="47" t="s">
        <v>876</v>
      </c>
      <c r="B136" s="145"/>
      <c r="C136" s="122"/>
      <c r="D136" s="122"/>
      <c r="E136" s="122"/>
      <c r="F136" s="122"/>
      <c r="G136" s="34"/>
    </row>
    <row r="137" spans="1:7" x14ac:dyDescent="0.25">
      <c r="A137" s="47" t="s">
        <v>877</v>
      </c>
      <c r="B137" s="145"/>
      <c r="C137" s="122"/>
      <c r="D137" s="122"/>
      <c r="E137" s="122"/>
      <c r="F137" s="122"/>
      <c r="G137" s="34"/>
    </row>
    <row r="138" spans="1:7" x14ac:dyDescent="0.25">
      <c r="A138" s="47" t="s">
        <v>878</v>
      </c>
      <c r="B138" s="145"/>
      <c r="C138" s="122"/>
      <c r="D138" s="122"/>
      <c r="E138" s="122"/>
      <c r="F138" s="122"/>
      <c r="G138" s="34"/>
    </row>
    <row r="139" spans="1:7" x14ac:dyDescent="0.25">
      <c r="A139" s="47" t="s">
        <v>879</v>
      </c>
      <c r="B139" s="145"/>
      <c r="C139" s="122"/>
      <c r="D139" s="122"/>
      <c r="E139" s="122"/>
      <c r="F139" s="122"/>
      <c r="G139" s="34"/>
    </row>
    <row r="140" spans="1:7" x14ac:dyDescent="0.25">
      <c r="A140" s="47" t="s">
        <v>880</v>
      </c>
      <c r="B140" s="145"/>
      <c r="C140" s="122"/>
      <c r="D140" s="122"/>
      <c r="E140" s="122"/>
      <c r="F140" s="122"/>
      <c r="G140" s="34"/>
    </row>
    <row r="141" spans="1:7" x14ac:dyDescent="0.25">
      <c r="A141" s="47" t="s">
        <v>881</v>
      </c>
      <c r="B141" s="145"/>
      <c r="C141" s="122"/>
      <c r="D141" s="122"/>
      <c r="E141" s="122"/>
      <c r="F141" s="122"/>
      <c r="G141" s="34"/>
    </row>
    <row r="142" spans="1:7" x14ac:dyDescent="0.25">
      <c r="A142" s="47" t="s">
        <v>882</v>
      </c>
      <c r="B142" s="145"/>
      <c r="C142" s="122"/>
      <c r="D142" s="122"/>
      <c r="E142" s="122"/>
      <c r="F142" s="122"/>
      <c r="G142" s="34"/>
    </row>
    <row r="143" spans="1:7" x14ac:dyDescent="0.25">
      <c r="A143" s="47" t="s">
        <v>883</v>
      </c>
      <c r="B143" s="145"/>
      <c r="C143" s="122"/>
      <c r="D143" s="122"/>
      <c r="E143" s="122"/>
      <c r="F143" s="122"/>
      <c r="G143" s="34"/>
    </row>
    <row r="144" spans="1:7" x14ac:dyDescent="0.25">
      <c r="A144" s="47" t="s">
        <v>884</v>
      </c>
      <c r="B144" s="145"/>
      <c r="C144" s="122"/>
      <c r="D144" s="122"/>
      <c r="E144" s="122"/>
      <c r="F144" s="122"/>
      <c r="G144" s="34"/>
    </row>
    <row r="145" spans="1:7" x14ac:dyDescent="0.25">
      <c r="A145" s="47" t="s">
        <v>885</v>
      </c>
      <c r="B145" s="145"/>
      <c r="C145" s="122"/>
      <c r="D145" s="122"/>
      <c r="E145" s="122"/>
      <c r="F145" s="122"/>
      <c r="G145" s="34"/>
    </row>
    <row r="146" spans="1:7" x14ac:dyDescent="0.25">
      <c r="A146" s="47" t="s">
        <v>886</v>
      </c>
      <c r="B146" s="145"/>
      <c r="C146" s="122"/>
      <c r="D146" s="122"/>
      <c r="E146" s="122"/>
      <c r="F146" s="122"/>
      <c r="G146" s="34"/>
    </row>
    <row r="147" spans="1:7" x14ac:dyDescent="0.25">
      <c r="A147" s="47" t="s">
        <v>887</v>
      </c>
      <c r="B147" s="145"/>
      <c r="C147" s="122"/>
      <c r="D147" s="122"/>
      <c r="E147" s="122"/>
      <c r="F147" s="122"/>
      <c r="G147" s="34"/>
    </row>
    <row r="148" spans="1:7" x14ac:dyDescent="0.25">
      <c r="A148" s="47" t="s">
        <v>888</v>
      </c>
      <c r="B148" s="145"/>
      <c r="C148" s="122"/>
      <c r="D148" s="122"/>
      <c r="E148" s="122"/>
      <c r="F148" s="122"/>
      <c r="G148" s="34"/>
    </row>
    <row r="149" spans="1:7" ht="15" customHeight="1" x14ac:dyDescent="0.25">
      <c r="A149" s="56"/>
      <c r="B149" s="57" t="s">
        <v>889</v>
      </c>
      <c r="C149" s="56" t="s">
        <v>741</v>
      </c>
      <c r="D149" s="56" t="s">
        <v>742</v>
      </c>
      <c r="E149" s="58"/>
      <c r="F149" s="59" t="s">
        <v>706</v>
      </c>
      <c r="G149" s="59"/>
    </row>
    <row r="150" spans="1:7" x14ac:dyDescent="0.25">
      <c r="A150" s="47" t="s">
        <v>890</v>
      </c>
      <c r="B150" s="47" t="s">
        <v>891</v>
      </c>
      <c r="C150" s="122">
        <v>0.98699999999999999</v>
      </c>
      <c r="D150" s="122"/>
      <c r="E150" s="175"/>
      <c r="F150" s="122">
        <v>0.98699999999999999</v>
      </c>
    </row>
    <row r="151" spans="1:7" x14ac:dyDescent="0.25">
      <c r="A151" s="47" t="s">
        <v>892</v>
      </c>
      <c r="B151" s="47" t="s">
        <v>893</v>
      </c>
      <c r="C151" s="122">
        <v>1.2999999999999999E-2</v>
      </c>
      <c r="D151" s="122"/>
      <c r="E151" s="175"/>
      <c r="F151" s="122">
        <v>1.2999999999999999E-2</v>
      </c>
    </row>
    <row r="152" spans="1:7" x14ac:dyDescent="0.25">
      <c r="A152" s="47" t="s">
        <v>894</v>
      </c>
      <c r="B152" s="47" t="s">
        <v>257</v>
      </c>
      <c r="C152" s="122">
        <v>0</v>
      </c>
      <c r="D152" s="122"/>
      <c r="E152" s="175"/>
      <c r="F152" s="122">
        <v>0</v>
      </c>
    </row>
    <row r="153" spans="1:7" outlineLevel="1" x14ac:dyDescent="0.25">
      <c r="A153" s="47" t="s">
        <v>895</v>
      </c>
      <c r="B153" s="53"/>
      <c r="C153" s="122"/>
      <c r="D153" s="122"/>
      <c r="E153" s="175"/>
      <c r="F153" s="122"/>
    </row>
    <row r="154" spans="1:7" outlineLevel="1" x14ac:dyDescent="0.25">
      <c r="A154" s="47" t="s">
        <v>896</v>
      </c>
      <c r="B154" s="53"/>
      <c r="C154" s="122"/>
      <c r="D154" s="122"/>
      <c r="E154" s="175"/>
      <c r="F154" s="122"/>
    </row>
    <row r="155" spans="1:7" outlineLevel="1" x14ac:dyDescent="0.25">
      <c r="A155" s="47" t="s">
        <v>897</v>
      </c>
      <c r="B155" s="53"/>
      <c r="C155" s="122"/>
      <c r="D155" s="122"/>
      <c r="E155" s="175"/>
      <c r="F155" s="122"/>
    </row>
    <row r="156" spans="1:7" outlineLevel="1" x14ac:dyDescent="0.25">
      <c r="A156" s="47" t="s">
        <v>898</v>
      </c>
      <c r="B156" s="53"/>
      <c r="C156" s="122"/>
      <c r="D156" s="122"/>
      <c r="E156" s="175"/>
      <c r="F156" s="122"/>
    </row>
    <row r="157" spans="1:7" outlineLevel="1" x14ac:dyDescent="0.25">
      <c r="A157" s="47" t="s">
        <v>899</v>
      </c>
      <c r="C157" s="116"/>
      <c r="D157" s="116"/>
      <c r="E157" s="121"/>
      <c r="F157" s="116"/>
    </row>
    <row r="158" spans="1:7" outlineLevel="1" x14ac:dyDescent="0.25">
      <c r="A158" s="47" t="s">
        <v>900</v>
      </c>
      <c r="C158" s="116"/>
      <c r="D158" s="116"/>
      <c r="E158" s="121"/>
      <c r="F158" s="116"/>
    </row>
    <row r="159" spans="1:7" ht="15" customHeight="1" x14ac:dyDescent="0.25">
      <c r="A159" s="56"/>
      <c r="B159" s="57" t="s">
        <v>901</v>
      </c>
      <c r="C159" s="56" t="s">
        <v>741</v>
      </c>
      <c r="D159" s="56" t="s">
        <v>742</v>
      </c>
      <c r="E159" s="58"/>
      <c r="F159" s="59" t="s">
        <v>706</v>
      </c>
      <c r="G159" s="59"/>
    </row>
    <row r="160" spans="1:7" x14ac:dyDescent="0.25">
      <c r="A160" s="47" t="s">
        <v>902</v>
      </c>
      <c r="B160" s="47" t="s">
        <v>903</v>
      </c>
      <c r="C160" s="122">
        <v>0.38069999999999998</v>
      </c>
      <c r="D160" s="122"/>
      <c r="E160" s="175"/>
      <c r="F160" s="122">
        <v>0.38069999999999998</v>
      </c>
    </row>
    <row r="161" spans="1:7" x14ac:dyDescent="0.25">
      <c r="A161" s="47" t="s">
        <v>904</v>
      </c>
      <c r="B161" s="47" t="s">
        <v>905</v>
      </c>
      <c r="C161" s="122">
        <v>0.61919999999999997</v>
      </c>
      <c r="D161" s="122"/>
      <c r="E161" s="175"/>
      <c r="F161" s="122">
        <v>0.61919999999999997</v>
      </c>
    </row>
    <row r="162" spans="1:7" x14ac:dyDescent="0.25">
      <c r="A162" s="47" t="s">
        <v>906</v>
      </c>
      <c r="B162" s="47" t="s">
        <v>257</v>
      </c>
      <c r="C162" s="122">
        <v>0</v>
      </c>
      <c r="D162" s="122"/>
      <c r="E162" s="175"/>
      <c r="F162" s="122">
        <v>0</v>
      </c>
    </row>
    <row r="163" spans="1:7" outlineLevel="1" x14ac:dyDescent="0.25">
      <c r="A163" s="47" t="s">
        <v>907</v>
      </c>
      <c r="B163" s="53"/>
      <c r="C163" s="53"/>
      <c r="D163" s="53"/>
      <c r="E163" s="136"/>
      <c r="F163" s="53"/>
    </row>
    <row r="164" spans="1:7" outlineLevel="1" x14ac:dyDescent="0.25">
      <c r="A164" s="47" t="s">
        <v>908</v>
      </c>
      <c r="B164" s="53"/>
      <c r="C164" s="53"/>
      <c r="D164" s="53"/>
      <c r="E164" s="136"/>
      <c r="F164" s="53"/>
    </row>
    <row r="165" spans="1:7" outlineLevel="1" x14ac:dyDescent="0.25">
      <c r="A165" s="47" t="s">
        <v>909</v>
      </c>
      <c r="B165" s="53"/>
      <c r="C165" s="53"/>
      <c r="D165" s="53"/>
      <c r="E165" s="136"/>
      <c r="F165" s="53"/>
    </row>
    <row r="166" spans="1:7" outlineLevel="1" x14ac:dyDescent="0.25">
      <c r="A166" s="47" t="s">
        <v>910</v>
      </c>
      <c r="E166" s="31"/>
    </row>
    <row r="167" spans="1:7" outlineLevel="1" x14ac:dyDescent="0.25">
      <c r="A167" s="47" t="s">
        <v>911</v>
      </c>
      <c r="E167" s="31"/>
    </row>
    <row r="168" spans="1:7" outlineLevel="1" x14ac:dyDescent="0.25">
      <c r="A168" s="47" t="s">
        <v>912</v>
      </c>
      <c r="E168" s="31"/>
    </row>
    <row r="169" spans="1:7" ht="15" customHeight="1" x14ac:dyDescent="0.25">
      <c r="A169" s="56"/>
      <c r="B169" s="57" t="s">
        <v>913</v>
      </c>
      <c r="C169" s="56" t="s">
        <v>741</v>
      </c>
      <c r="D169" s="56" t="s">
        <v>742</v>
      </c>
      <c r="E169" s="58"/>
      <c r="F169" s="59" t="s">
        <v>706</v>
      </c>
      <c r="G169" s="59"/>
    </row>
    <row r="170" spans="1:7" x14ac:dyDescent="0.25">
      <c r="A170" s="47" t="s">
        <v>914</v>
      </c>
      <c r="B170" s="79" t="s">
        <v>915</v>
      </c>
      <c r="C170" s="122">
        <v>1.4999999999999999E-2</v>
      </c>
      <c r="D170" s="122"/>
      <c r="E170" s="175"/>
      <c r="F170" s="122">
        <v>1.4999999999999999E-2</v>
      </c>
    </row>
    <row r="171" spans="1:7" x14ac:dyDescent="0.25">
      <c r="A171" s="47" t="s">
        <v>916</v>
      </c>
      <c r="B171" s="79" t="s">
        <v>917</v>
      </c>
      <c r="C171" s="122">
        <v>5.1999999999999998E-2</v>
      </c>
      <c r="D171" s="122"/>
      <c r="E171" s="175"/>
      <c r="F171" s="122">
        <v>5.1999999999999998E-2</v>
      </c>
    </row>
    <row r="172" spans="1:7" x14ac:dyDescent="0.25">
      <c r="A172" s="47" t="s">
        <v>918</v>
      </c>
      <c r="B172" s="79" t="s">
        <v>919</v>
      </c>
      <c r="C172" s="122">
        <v>7.9000000000000001E-2</v>
      </c>
      <c r="D172" s="122"/>
      <c r="E172" s="122"/>
      <c r="F172" s="122">
        <v>7.9000000000000001E-2</v>
      </c>
    </row>
    <row r="173" spans="1:7" x14ac:dyDescent="0.25">
      <c r="A173" s="47" t="s">
        <v>920</v>
      </c>
      <c r="B173" s="79" t="s">
        <v>921</v>
      </c>
      <c r="C173" s="122">
        <v>0.189</v>
      </c>
      <c r="D173" s="122"/>
      <c r="E173" s="122"/>
      <c r="F173" s="122">
        <v>0.189</v>
      </c>
    </row>
    <row r="174" spans="1:7" x14ac:dyDescent="0.25">
      <c r="A174" s="47" t="s">
        <v>922</v>
      </c>
      <c r="B174" s="79" t="s">
        <v>923</v>
      </c>
      <c r="C174" s="122">
        <v>0.66500000000000004</v>
      </c>
      <c r="D174" s="122"/>
      <c r="E174" s="122"/>
      <c r="F174" s="122">
        <v>0.66500000000000004</v>
      </c>
    </row>
    <row r="175" spans="1:7" outlineLevel="1" x14ac:dyDescent="0.25">
      <c r="A175" s="47" t="s">
        <v>924</v>
      </c>
      <c r="B175" s="49"/>
      <c r="C175" s="116"/>
      <c r="D175" s="116"/>
      <c r="E175" s="116"/>
      <c r="F175" s="116"/>
    </row>
    <row r="176" spans="1:7" outlineLevel="1" x14ac:dyDescent="0.25">
      <c r="A176" s="47" t="s">
        <v>925</v>
      </c>
      <c r="B176" s="49"/>
      <c r="C176" s="116"/>
      <c r="D176" s="116"/>
      <c r="E176" s="116"/>
      <c r="F176" s="116"/>
    </row>
    <row r="177" spans="1:7" outlineLevel="1" x14ac:dyDescent="0.25">
      <c r="A177" s="47" t="s">
        <v>926</v>
      </c>
      <c r="B177" s="80"/>
      <c r="C177" s="116"/>
      <c r="D177" s="116"/>
      <c r="E177" s="116"/>
      <c r="F177" s="116"/>
    </row>
    <row r="178" spans="1:7" outlineLevel="1" x14ac:dyDescent="0.25">
      <c r="A178" s="47" t="s">
        <v>927</v>
      </c>
      <c r="B178" s="80"/>
      <c r="C178" s="116"/>
      <c r="D178" s="116"/>
      <c r="E178" s="116"/>
      <c r="F178" s="116"/>
    </row>
    <row r="179" spans="1:7" ht="15" customHeight="1" x14ac:dyDescent="0.25">
      <c r="A179" s="56"/>
      <c r="B179" s="85" t="s">
        <v>928</v>
      </c>
      <c r="C179" s="56" t="s">
        <v>741</v>
      </c>
      <c r="D179" s="56" t="s">
        <v>742</v>
      </c>
      <c r="E179" s="56"/>
      <c r="F179" s="56" t="s">
        <v>706</v>
      </c>
      <c r="G179" s="59"/>
    </row>
    <row r="180" spans="1:7" x14ac:dyDescent="0.25">
      <c r="A180" s="47" t="s">
        <v>929</v>
      </c>
      <c r="B180" s="47" t="s">
        <v>930</v>
      </c>
      <c r="C180" s="122">
        <v>0</v>
      </c>
      <c r="D180" s="122"/>
      <c r="E180" s="175"/>
      <c r="F180" s="122">
        <v>0</v>
      </c>
    </row>
    <row r="181" spans="1:7" outlineLevel="1" x14ac:dyDescent="0.25">
      <c r="A181" s="47" t="s">
        <v>931</v>
      </c>
      <c r="B181" s="123" t="s">
        <v>932</v>
      </c>
      <c r="C181" s="122">
        <v>0</v>
      </c>
      <c r="D181" s="122"/>
      <c r="E181" s="175"/>
      <c r="F181" s="122">
        <v>0</v>
      </c>
    </row>
    <row r="182" spans="1:7" outlineLevel="1" x14ac:dyDescent="0.25">
      <c r="A182" s="47" t="s">
        <v>933</v>
      </c>
      <c r="B182" s="124"/>
      <c r="C182" s="116"/>
      <c r="D182" s="116"/>
      <c r="E182" s="121"/>
      <c r="F182" s="116"/>
    </row>
    <row r="183" spans="1:7" outlineLevel="1" x14ac:dyDescent="0.25">
      <c r="A183" s="47" t="s">
        <v>934</v>
      </c>
      <c r="B183" s="124"/>
      <c r="C183" s="116"/>
      <c r="D183" s="116"/>
      <c r="E183" s="121"/>
      <c r="F183" s="116"/>
    </row>
    <row r="184" spans="1:7" outlineLevel="1" x14ac:dyDescent="0.25">
      <c r="A184" s="47" t="s">
        <v>935</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936</v>
      </c>
      <c r="C186" s="56" t="s">
        <v>937</v>
      </c>
      <c r="D186" s="56" t="s">
        <v>938</v>
      </c>
      <c r="E186" s="58"/>
      <c r="F186" s="56" t="s">
        <v>741</v>
      </c>
      <c r="G186" s="56" t="s">
        <v>939</v>
      </c>
    </row>
    <row r="187" spans="1:7" x14ac:dyDescent="0.25">
      <c r="A187" s="47" t="s">
        <v>940</v>
      </c>
      <c r="B187" s="60" t="s">
        <v>941</v>
      </c>
      <c r="C187" s="134">
        <v>196.03</v>
      </c>
      <c r="D187" s="134"/>
      <c r="E187" s="162"/>
      <c r="F187" s="134"/>
      <c r="G187" s="134"/>
    </row>
    <row r="188" spans="1:7" x14ac:dyDescent="0.25">
      <c r="A188" s="77"/>
      <c r="B188" s="128"/>
      <c r="C188" s="162"/>
      <c r="D188" s="162"/>
      <c r="E188" s="162"/>
      <c r="F188" s="164"/>
      <c r="G188" s="164"/>
    </row>
    <row r="189" spans="1:7" x14ac:dyDescent="0.25">
      <c r="B189" s="60" t="s">
        <v>942</v>
      </c>
      <c r="C189" s="134"/>
      <c r="D189" s="134"/>
      <c r="E189" s="77"/>
      <c r="F189" s="78"/>
      <c r="G189" s="78"/>
    </row>
    <row r="190" spans="1:7" x14ac:dyDescent="0.25">
      <c r="A190" s="47" t="s">
        <v>943</v>
      </c>
      <c r="B190" s="145" t="s">
        <v>1551</v>
      </c>
      <c r="C190" s="134">
        <v>6.3175741699999959</v>
      </c>
      <c r="D190" s="154">
        <v>450</v>
      </c>
      <c r="E190" s="77"/>
      <c r="F190" s="69">
        <f>IF($C$214=0,"",IF(C190="[for completion]","",IF(C190="","",C190/$C$214)))</f>
        <v>1.1677072574937048E-3</v>
      </c>
      <c r="G190" s="69">
        <f>IF($D$214=0,"",IF(D190="[for completion]","",IF(D190="","",D190/$D$214)))</f>
        <v>1.6293131539881964E-2</v>
      </c>
    </row>
    <row r="191" spans="1:7" x14ac:dyDescent="0.25">
      <c r="A191" s="47" t="s">
        <v>944</v>
      </c>
      <c r="B191" s="145" t="s">
        <v>1552</v>
      </c>
      <c r="C191" s="134">
        <v>35.688558640000018</v>
      </c>
      <c r="D191" s="154">
        <v>894</v>
      </c>
      <c r="E191" s="77"/>
      <c r="F191" s="69">
        <f t="shared" ref="F191:F213" si="1">IF($C$214=0,"",IF(C191="[for completion]","",IF(C191="","",C191/$C$214)))</f>
        <v>6.5964858998113999E-3</v>
      </c>
      <c r="G191" s="69">
        <f t="shared" ref="G191:G213" si="2">IF($D$214=0,"",IF(D191="[for completion]","",IF(D191="","",D191/$D$214)))</f>
        <v>3.236902132589884E-2</v>
      </c>
    </row>
    <row r="192" spans="1:7" x14ac:dyDescent="0.25">
      <c r="A192" s="47" t="s">
        <v>945</v>
      </c>
      <c r="B192" s="145" t="s">
        <v>1553</v>
      </c>
      <c r="C192" s="134">
        <v>84.339084940000092</v>
      </c>
      <c r="D192" s="154">
        <v>1319</v>
      </c>
      <c r="E192" s="77"/>
      <c r="F192" s="69">
        <f t="shared" si="1"/>
        <v>1.5588793882702635E-2</v>
      </c>
      <c r="G192" s="69">
        <f t="shared" si="2"/>
        <v>4.7756978891342915E-2</v>
      </c>
    </row>
    <row r="193" spans="1:7" x14ac:dyDescent="0.25">
      <c r="A193" s="47" t="s">
        <v>946</v>
      </c>
      <c r="B193" s="145" t="s">
        <v>1554</v>
      </c>
      <c r="C193" s="134">
        <v>189.73297287999981</v>
      </c>
      <c r="D193" s="154">
        <v>2129</v>
      </c>
      <c r="E193" s="77"/>
      <c r="F193" s="69">
        <f t="shared" si="1"/>
        <v>3.5069247064784703E-2</v>
      </c>
      <c r="G193" s="69">
        <f t="shared" si="2"/>
        <v>7.7084615663130449E-2</v>
      </c>
    </row>
    <row r="194" spans="1:7" x14ac:dyDescent="0.25">
      <c r="A194" s="47" t="s">
        <v>947</v>
      </c>
      <c r="B194" s="145" t="s">
        <v>1555</v>
      </c>
      <c r="C194" s="134">
        <v>742.42419721000101</v>
      </c>
      <c r="D194" s="154">
        <v>5866</v>
      </c>
      <c r="E194" s="77"/>
      <c r="F194" s="69">
        <f t="shared" si="1"/>
        <v>0.13722579266862112</v>
      </c>
      <c r="G194" s="69">
        <f t="shared" si="2"/>
        <v>0.2123900213621058</v>
      </c>
    </row>
    <row r="195" spans="1:7" x14ac:dyDescent="0.25">
      <c r="A195" s="47" t="s">
        <v>948</v>
      </c>
      <c r="B195" s="145" t="s">
        <v>1556</v>
      </c>
      <c r="C195" s="134">
        <v>1056.5041370199992</v>
      </c>
      <c r="D195" s="154">
        <v>6056</v>
      </c>
      <c r="E195" s="77"/>
      <c r="F195" s="69">
        <f t="shared" si="1"/>
        <v>0.19527868057786132</v>
      </c>
      <c r="G195" s="69">
        <f t="shared" si="2"/>
        <v>0.21926934356783373</v>
      </c>
    </row>
    <row r="196" spans="1:7" x14ac:dyDescent="0.25">
      <c r="A196" s="47" t="s">
        <v>949</v>
      </c>
      <c r="B196" s="145" t="s">
        <v>1557</v>
      </c>
      <c r="C196" s="134">
        <v>941.10176518000287</v>
      </c>
      <c r="D196" s="154">
        <v>4211</v>
      </c>
      <c r="E196" s="77"/>
      <c r="F196" s="69">
        <f t="shared" si="1"/>
        <v>0.17394831175220318</v>
      </c>
      <c r="G196" s="69">
        <f t="shared" si="2"/>
        <v>0.15246750425431768</v>
      </c>
    </row>
    <row r="197" spans="1:7" x14ac:dyDescent="0.25">
      <c r="A197" s="47" t="s">
        <v>950</v>
      </c>
      <c r="B197" s="145" t="s">
        <v>1558</v>
      </c>
      <c r="C197" s="134">
        <v>709.21977234999963</v>
      </c>
      <c r="D197" s="154">
        <v>2594</v>
      </c>
      <c r="E197" s="77"/>
      <c r="F197" s="69">
        <f t="shared" si="1"/>
        <v>0.13108846102096941</v>
      </c>
      <c r="G197" s="69">
        <f t="shared" si="2"/>
        <v>9.3920851587675144E-2</v>
      </c>
    </row>
    <row r="198" spans="1:7" x14ac:dyDescent="0.25">
      <c r="A198" s="47" t="s">
        <v>951</v>
      </c>
      <c r="B198" s="145" t="s">
        <v>1559</v>
      </c>
      <c r="C198" s="134">
        <v>526.93062056000088</v>
      </c>
      <c r="D198" s="154">
        <v>1628</v>
      </c>
      <c r="E198" s="77"/>
      <c r="F198" s="69">
        <f t="shared" si="1"/>
        <v>9.7395090784280408E-2</v>
      </c>
      <c r="G198" s="69">
        <f t="shared" si="2"/>
        <v>5.8944929215395202E-2</v>
      </c>
    </row>
    <row r="199" spans="1:7" x14ac:dyDescent="0.25">
      <c r="A199" s="47" t="s">
        <v>952</v>
      </c>
      <c r="B199" s="145" t="s">
        <v>1560</v>
      </c>
      <c r="C199" s="134">
        <v>374.34677841999979</v>
      </c>
      <c r="D199" s="154">
        <v>1004</v>
      </c>
      <c r="E199" s="51"/>
      <c r="F199" s="69">
        <f t="shared" si="1"/>
        <v>6.9192294101775742E-2</v>
      </c>
      <c r="G199" s="69">
        <f t="shared" si="2"/>
        <v>3.6351786813425539E-2</v>
      </c>
    </row>
    <row r="200" spans="1:7" x14ac:dyDescent="0.25">
      <c r="A200" s="47" t="s">
        <v>953</v>
      </c>
      <c r="B200" s="145" t="s">
        <v>1561</v>
      </c>
      <c r="C200" s="134">
        <v>243.45084539999991</v>
      </c>
      <c r="D200" s="154">
        <v>576</v>
      </c>
      <c r="E200" s="51"/>
      <c r="F200" s="69">
        <f t="shared" si="1"/>
        <v>4.4998176731585245E-2</v>
      </c>
      <c r="G200" s="69">
        <f t="shared" si="2"/>
        <v>2.0855208371048914E-2</v>
      </c>
    </row>
    <row r="201" spans="1:7" x14ac:dyDescent="0.25">
      <c r="A201" s="47" t="s">
        <v>954</v>
      </c>
      <c r="B201" s="145" t="s">
        <v>1562</v>
      </c>
      <c r="C201" s="134">
        <v>158.36102926999993</v>
      </c>
      <c r="D201" s="154">
        <v>335</v>
      </c>
      <c r="E201" s="51"/>
      <c r="F201" s="69">
        <f t="shared" si="1"/>
        <v>2.9270621635258464E-2</v>
      </c>
      <c r="G201" s="69">
        <f t="shared" si="2"/>
        <v>1.2129331257467684E-2</v>
      </c>
    </row>
    <row r="202" spans="1:7" x14ac:dyDescent="0.25">
      <c r="A202" s="47" t="s">
        <v>955</v>
      </c>
      <c r="B202" s="145" t="s">
        <v>1563</v>
      </c>
      <c r="C202" s="134">
        <v>106.88062616999994</v>
      </c>
      <c r="D202" s="154">
        <v>204</v>
      </c>
      <c r="E202" s="51"/>
      <c r="F202" s="69">
        <f t="shared" si="1"/>
        <v>1.9755254074710862E-2</v>
      </c>
      <c r="G202" s="69">
        <f t="shared" si="2"/>
        <v>7.3862196314131573E-3</v>
      </c>
    </row>
    <row r="203" spans="1:7" x14ac:dyDescent="0.25">
      <c r="A203" s="47" t="s">
        <v>956</v>
      </c>
      <c r="B203" s="145" t="s">
        <v>1564</v>
      </c>
      <c r="C203" s="134">
        <v>65.417368090000025</v>
      </c>
      <c r="D203" s="154">
        <v>114</v>
      </c>
      <c r="E203" s="51"/>
      <c r="F203" s="69">
        <f t="shared" si="1"/>
        <v>1.209140303371067E-2</v>
      </c>
      <c r="G203" s="69">
        <f t="shared" si="2"/>
        <v>4.1275933234367649E-3</v>
      </c>
    </row>
    <row r="204" spans="1:7" x14ac:dyDescent="0.25">
      <c r="A204" s="47" t="s">
        <v>957</v>
      </c>
      <c r="B204" s="145" t="s">
        <v>1565</v>
      </c>
      <c r="C204" s="134">
        <v>59.977206559999971</v>
      </c>
      <c r="D204" s="154">
        <v>96</v>
      </c>
      <c r="E204" s="51"/>
      <c r="F204" s="69">
        <f t="shared" si="1"/>
        <v>1.1085872124285807E-2</v>
      </c>
      <c r="G204" s="69">
        <f t="shared" si="2"/>
        <v>3.4758680618414859E-3</v>
      </c>
    </row>
    <row r="205" spans="1:7" x14ac:dyDescent="0.25">
      <c r="A205" s="47" t="s">
        <v>958</v>
      </c>
      <c r="B205" s="145" t="s">
        <v>1566</v>
      </c>
      <c r="C205" s="134">
        <v>26.921812679999999</v>
      </c>
      <c r="D205" s="154">
        <v>40</v>
      </c>
      <c r="F205" s="69">
        <f t="shared" si="1"/>
        <v>4.9760865809228899E-3</v>
      </c>
      <c r="G205" s="69">
        <f t="shared" si="2"/>
        <v>1.4482783591006191E-3</v>
      </c>
    </row>
    <row r="206" spans="1:7" x14ac:dyDescent="0.25">
      <c r="A206" s="47" t="s">
        <v>959</v>
      </c>
      <c r="B206" s="145" t="s">
        <v>1567</v>
      </c>
      <c r="C206" s="134">
        <v>27.496129609999997</v>
      </c>
      <c r="D206" s="154">
        <v>38</v>
      </c>
      <c r="E206" s="129"/>
      <c r="F206" s="69">
        <f t="shared" si="1"/>
        <v>5.08224030847976E-3</v>
      </c>
      <c r="G206" s="69">
        <f t="shared" si="2"/>
        <v>1.3758644411455882E-3</v>
      </c>
    </row>
    <row r="207" spans="1:7" x14ac:dyDescent="0.25">
      <c r="A207" s="47" t="s">
        <v>960</v>
      </c>
      <c r="B207" s="145" t="s">
        <v>1568</v>
      </c>
      <c r="C207" s="134">
        <v>17.81979638</v>
      </c>
      <c r="D207" s="154">
        <v>23</v>
      </c>
      <c r="E207" s="129"/>
      <c r="F207" s="69">
        <f t="shared" si="1"/>
        <v>3.2937176517527232E-3</v>
      </c>
      <c r="G207" s="69">
        <f t="shared" si="2"/>
        <v>8.3276005648285603E-4</v>
      </c>
    </row>
    <row r="208" spans="1:7" x14ac:dyDescent="0.25">
      <c r="A208" s="47" t="s">
        <v>961</v>
      </c>
      <c r="B208" s="145" t="s">
        <v>1569</v>
      </c>
      <c r="C208" s="134">
        <v>14.829701480000001</v>
      </c>
      <c r="D208" s="154">
        <v>18</v>
      </c>
      <c r="E208" s="129"/>
      <c r="F208" s="69">
        <f t="shared" si="1"/>
        <v>2.741044201252511E-3</v>
      </c>
      <c r="G208" s="69">
        <f t="shared" si="2"/>
        <v>6.5172526159527856E-4</v>
      </c>
    </row>
    <row r="209" spans="1:7" x14ac:dyDescent="0.25">
      <c r="A209" s="47" t="s">
        <v>962</v>
      </c>
      <c r="B209" s="145" t="s">
        <v>1570</v>
      </c>
      <c r="C209" s="134">
        <v>11.304205289999997</v>
      </c>
      <c r="D209" s="154">
        <v>13</v>
      </c>
      <c r="E209" s="129"/>
      <c r="F209" s="69">
        <f t="shared" si="1"/>
        <v>2.0894099858793955E-3</v>
      </c>
      <c r="G209" s="69">
        <f t="shared" si="2"/>
        <v>4.7069046670770119E-4</v>
      </c>
    </row>
    <row r="210" spans="1:7" x14ac:dyDescent="0.25">
      <c r="A210" s="47" t="s">
        <v>963</v>
      </c>
      <c r="B210" s="145" t="s">
        <v>1571</v>
      </c>
      <c r="C210" s="134">
        <v>5.5188794800000007</v>
      </c>
      <c r="D210" s="154">
        <v>6</v>
      </c>
      <c r="E210" s="129"/>
      <c r="F210" s="69">
        <f t="shared" si="1"/>
        <v>1.0200807222227022E-3</v>
      </c>
      <c r="G210" s="69">
        <f t="shared" si="2"/>
        <v>2.1724175386509287E-4</v>
      </c>
    </row>
    <row r="211" spans="1:7" x14ac:dyDescent="0.25">
      <c r="A211" s="47" t="s">
        <v>964</v>
      </c>
      <c r="B211" s="145" t="s">
        <v>1572</v>
      </c>
      <c r="C211" s="134">
        <v>1.9235745</v>
      </c>
      <c r="D211" s="154">
        <v>2</v>
      </c>
      <c r="E211" s="129"/>
      <c r="F211" s="69">
        <f t="shared" si="1"/>
        <v>3.5554341643444855E-4</v>
      </c>
      <c r="G211" s="69">
        <f t="shared" si="2"/>
        <v>7.2413917955030957E-5</v>
      </c>
    </row>
    <row r="212" spans="1:7" x14ac:dyDescent="0.25">
      <c r="A212" s="47" t="s">
        <v>965</v>
      </c>
      <c r="B212" s="145" t="s">
        <v>1573</v>
      </c>
      <c r="C212" s="134">
        <v>3.7313574100000002</v>
      </c>
      <c r="D212" s="154">
        <v>3</v>
      </c>
      <c r="E212" s="129"/>
      <c r="F212" s="69">
        <f t="shared" si="1"/>
        <v>6.8968452300100435E-4</v>
      </c>
      <c r="G212" s="69">
        <f t="shared" si="2"/>
        <v>1.0862087693254644E-4</v>
      </c>
    </row>
    <row r="213" spans="1:7" x14ac:dyDescent="0.25">
      <c r="A213" s="47" t="s">
        <v>966</v>
      </c>
      <c r="B213" s="145" t="s">
        <v>840</v>
      </c>
      <c r="C213" s="134"/>
      <c r="D213" s="154"/>
      <c r="E213" s="129"/>
      <c r="F213" s="69" t="str">
        <f t="shared" si="1"/>
        <v/>
      </c>
      <c r="G213" s="69" t="str">
        <f t="shared" si="2"/>
        <v/>
      </c>
    </row>
    <row r="214" spans="1:7" x14ac:dyDescent="0.25">
      <c r="A214" s="47" t="s">
        <v>967</v>
      </c>
      <c r="B214" s="71" t="s">
        <v>259</v>
      </c>
      <c r="C214" s="72">
        <f>SUM(C190:C213)</f>
        <v>5410.2379936900024</v>
      </c>
      <c r="D214" s="130">
        <f>SUM(D190:D213)</f>
        <v>27619</v>
      </c>
      <c r="E214" s="129"/>
      <c r="F214" s="131">
        <f>SUM(F190:F213)</f>
        <v>1.0000000000000002</v>
      </c>
      <c r="G214" s="131">
        <f>SUM(G190:G213)</f>
        <v>1</v>
      </c>
    </row>
    <row r="215" spans="1:7" ht="15" customHeight="1" x14ac:dyDescent="0.25">
      <c r="A215" s="56"/>
      <c r="B215" s="56" t="s">
        <v>968</v>
      </c>
      <c r="C215" s="56" t="s">
        <v>937</v>
      </c>
      <c r="D215" s="56" t="s">
        <v>938</v>
      </c>
      <c r="E215" s="58"/>
      <c r="F215" s="56" t="s">
        <v>741</v>
      </c>
      <c r="G215" s="56" t="s">
        <v>939</v>
      </c>
    </row>
    <row r="216" spans="1:7" x14ac:dyDescent="0.25">
      <c r="A216" s="47" t="s">
        <v>969</v>
      </c>
      <c r="B216" s="47" t="s">
        <v>970</v>
      </c>
      <c r="C216" s="122" t="s">
        <v>183</v>
      </c>
      <c r="D216" s="122"/>
      <c r="F216" s="122"/>
      <c r="G216" s="122"/>
    </row>
    <row r="217" spans="1:7" x14ac:dyDescent="0.25">
      <c r="C217" s="53"/>
      <c r="D217" s="53"/>
      <c r="F217" s="174"/>
      <c r="G217" s="174"/>
    </row>
    <row r="218" spans="1:7" x14ac:dyDescent="0.25">
      <c r="B218" s="60" t="s">
        <v>971</v>
      </c>
      <c r="C218" s="53"/>
      <c r="D218" s="53"/>
      <c r="F218" s="174"/>
      <c r="G218" s="174"/>
    </row>
    <row r="219" spans="1:7" x14ac:dyDescent="0.25">
      <c r="A219" s="47" t="s">
        <v>972</v>
      </c>
      <c r="B219" s="47" t="s">
        <v>973</v>
      </c>
      <c r="C219" s="134" t="s">
        <v>183</v>
      </c>
      <c r="D219" s="154" t="s">
        <v>183</v>
      </c>
      <c r="F219" s="69" t="str">
        <f t="shared" ref="F219:F233" si="3">IF($C$227=0,"",IF(C219="[for completion]","",C219/$C$227))</f>
        <v/>
      </c>
      <c r="G219" s="69" t="str">
        <f t="shared" ref="G219:G233" si="4">IF($D$227=0,"",IF(D219="[for completion]","",D219/$D$227))</f>
        <v/>
      </c>
    </row>
    <row r="220" spans="1:7" x14ac:dyDescent="0.25">
      <c r="A220" s="47" t="s">
        <v>974</v>
      </c>
      <c r="B220" s="47" t="s">
        <v>975</v>
      </c>
      <c r="C220" s="134" t="s">
        <v>183</v>
      </c>
      <c r="D220" s="154" t="s">
        <v>183</v>
      </c>
      <c r="F220" s="69" t="str">
        <f t="shared" si="3"/>
        <v/>
      </c>
      <c r="G220" s="69" t="str">
        <f t="shared" si="4"/>
        <v/>
      </c>
    </row>
    <row r="221" spans="1:7" x14ac:dyDescent="0.25">
      <c r="A221" s="47" t="s">
        <v>976</v>
      </c>
      <c r="B221" s="47" t="s">
        <v>977</v>
      </c>
      <c r="C221" s="134" t="s">
        <v>183</v>
      </c>
      <c r="D221" s="154" t="s">
        <v>183</v>
      </c>
      <c r="F221" s="69" t="str">
        <f t="shared" si="3"/>
        <v/>
      </c>
      <c r="G221" s="69" t="str">
        <f t="shared" si="4"/>
        <v/>
      </c>
    </row>
    <row r="222" spans="1:7" x14ac:dyDescent="0.25">
      <c r="A222" s="47" t="s">
        <v>978</v>
      </c>
      <c r="B222" s="47" t="s">
        <v>979</v>
      </c>
      <c r="C222" s="134" t="s">
        <v>183</v>
      </c>
      <c r="D222" s="154" t="s">
        <v>183</v>
      </c>
      <c r="F222" s="69" t="str">
        <f t="shared" si="3"/>
        <v/>
      </c>
      <c r="G222" s="69" t="str">
        <f t="shared" si="4"/>
        <v/>
      </c>
    </row>
    <row r="223" spans="1:7" x14ac:dyDescent="0.25">
      <c r="A223" s="47" t="s">
        <v>980</v>
      </c>
      <c r="B223" s="47" t="s">
        <v>981</v>
      </c>
      <c r="C223" s="134" t="s">
        <v>183</v>
      </c>
      <c r="D223" s="154" t="s">
        <v>183</v>
      </c>
      <c r="F223" s="69" t="str">
        <f t="shared" si="3"/>
        <v/>
      </c>
      <c r="G223" s="69" t="str">
        <f t="shared" si="4"/>
        <v/>
      </c>
    </row>
    <row r="224" spans="1:7" x14ac:dyDescent="0.25">
      <c r="A224" s="47" t="s">
        <v>982</v>
      </c>
      <c r="B224" s="47" t="s">
        <v>983</v>
      </c>
      <c r="C224" s="134" t="s">
        <v>183</v>
      </c>
      <c r="D224" s="154" t="s">
        <v>183</v>
      </c>
      <c r="F224" s="69" t="str">
        <f t="shared" si="3"/>
        <v/>
      </c>
      <c r="G224" s="69" t="str">
        <f t="shared" si="4"/>
        <v/>
      </c>
    </row>
    <row r="225" spans="1:7" x14ac:dyDescent="0.25">
      <c r="A225" s="47" t="s">
        <v>984</v>
      </c>
      <c r="B225" s="47" t="s">
        <v>985</v>
      </c>
      <c r="C225" s="134" t="s">
        <v>183</v>
      </c>
      <c r="D225" s="154" t="s">
        <v>183</v>
      </c>
      <c r="F225" s="69" t="str">
        <f t="shared" si="3"/>
        <v/>
      </c>
      <c r="G225" s="69" t="str">
        <f t="shared" si="4"/>
        <v/>
      </c>
    </row>
    <row r="226" spans="1:7" x14ac:dyDescent="0.25">
      <c r="A226" s="47" t="s">
        <v>986</v>
      </c>
      <c r="B226" s="47" t="s">
        <v>987</v>
      </c>
      <c r="C226" s="134" t="s">
        <v>183</v>
      </c>
      <c r="D226" s="154" t="s">
        <v>183</v>
      </c>
      <c r="F226" s="69" t="str">
        <f t="shared" si="3"/>
        <v/>
      </c>
      <c r="G226" s="69" t="str">
        <f t="shared" si="4"/>
        <v/>
      </c>
    </row>
    <row r="227" spans="1:7" x14ac:dyDescent="0.25">
      <c r="A227" s="47" t="s">
        <v>988</v>
      </c>
      <c r="B227" s="71" t="s">
        <v>259</v>
      </c>
      <c r="C227" s="86">
        <f>SUM(C219:C226)</f>
        <v>0</v>
      </c>
      <c r="D227" s="115">
        <f>SUM(D219:D226)</f>
        <v>0</v>
      </c>
      <c r="F227" s="111">
        <f>SUM(F219:F226)</f>
        <v>0</v>
      </c>
      <c r="G227" s="111">
        <f>SUM(G219:G226)</f>
        <v>0</v>
      </c>
    </row>
    <row r="228" spans="1:7" outlineLevel="1" x14ac:dyDescent="0.25">
      <c r="A228" s="47" t="s">
        <v>989</v>
      </c>
      <c r="B228" s="112" t="s">
        <v>990</v>
      </c>
      <c r="C228" s="134"/>
      <c r="D228" s="154"/>
      <c r="F228" s="69" t="str">
        <f t="shared" si="3"/>
        <v/>
      </c>
      <c r="G228" s="69" t="str">
        <f t="shared" si="4"/>
        <v/>
      </c>
    </row>
    <row r="229" spans="1:7" outlineLevel="1" x14ac:dyDescent="0.25">
      <c r="A229" s="47" t="s">
        <v>991</v>
      </c>
      <c r="B229" s="112" t="s">
        <v>992</v>
      </c>
      <c r="C229" s="134"/>
      <c r="D229" s="154"/>
      <c r="F229" s="69" t="str">
        <f t="shared" si="3"/>
        <v/>
      </c>
      <c r="G229" s="69" t="str">
        <f t="shared" si="4"/>
        <v/>
      </c>
    </row>
    <row r="230" spans="1:7" outlineLevel="1" x14ac:dyDescent="0.25">
      <c r="A230" s="47" t="s">
        <v>993</v>
      </c>
      <c r="B230" s="112" t="s">
        <v>994</v>
      </c>
      <c r="C230" s="134"/>
      <c r="D230" s="154"/>
      <c r="F230" s="69" t="str">
        <f t="shared" si="3"/>
        <v/>
      </c>
      <c r="G230" s="69" t="str">
        <f t="shared" si="4"/>
        <v/>
      </c>
    </row>
    <row r="231" spans="1:7" outlineLevel="1" x14ac:dyDescent="0.25">
      <c r="A231" s="47" t="s">
        <v>995</v>
      </c>
      <c r="B231" s="112" t="s">
        <v>996</v>
      </c>
      <c r="C231" s="134"/>
      <c r="D231" s="154"/>
      <c r="F231" s="69" t="str">
        <f t="shared" si="3"/>
        <v/>
      </c>
      <c r="G231" s="69" t="str">
        <f t="shared" si="4"/>
        <v/>
      </c>
    </row>
    <row r="232" spans="1:7" outlineLevel="1" x14ac:dyDescent="0.25">
      <c r="A232" s="47" t="s">
        <v>997</v>
      </c>
      <c r="B232" s="112" t="s">
        <v>998</v>
      </c>
      <c r="C232" s="134"/>
      <c r="D232" s="154"/>
      <c r="F232" s="69" t="str">
        <f t="shared" si="3"/>
        <v/>
      </c>
      <c r="G232" s="69" t="str">
        <f t="shared" si="4"/>
        <v/>
      </c>
    </row>
    <row r="233" spans="1:7" outlineLevel="1" x14ac:dyDescent="0.25">
      <c r="A233" s="47" t="s">
        <v>999</v>
      </c>
      <c r="B233" s="112" t="s">
        <v>1000</v>
      </c>
      <c r="C233" s="134"/>
      <c r="D233" s="154"/>
      <c r="F233" s="69" t="str">
        <f t="shared" si="3"/>
        <v/>
      </c>
      <c r="G233" s="69" t="str">
        <f t="shared" si="4"/>
        <v/>
      </c>
    </row>
    <row r="234" spans="1:7" outlineLevel="1" x14ac:dyDescent="0.25">
      <c r="A234" s="47" t="s">
        <v>1001</v>
      </c>
      <c r="B234" s="74"/>
      <c r="F234" s="113"/>
      <c r="G234" s="113"/>
    </row>
    <row r="235" spans="1:7" outlineLevel="1" x14ac:dyDescent="0.25">
      <c r="A235" s="47" t="s">
        <v>1002</v>
      </c>
      <c r="B235" s="74"/>
      <c r="F235" s="113"/>
      <c r="G235" s="113"/>
    </row>
    <row r="236" spans="1:7" outlineLevel="1" x14ac:dyDescent="0.25">
      <c r="A236" s="47" t="s">
        <v>1003</v>
      </c>
      <c r="B236" s="74"/>
      <c r="F236" s="113"/>
      <c r="G236" s="113"/>
    </row>
    <row r="237" spans="1:7" ht="15" customHeight="1" x14ac:dyDescent="0.25">
      <c r="A237" s="56"/>
      <c r="B237" s="56" t="s">
        <v>1004</v>
      </c>
      <c r="C237" s="56" t="s">
        <v>937</v>
      </c>
      <c r="D237" s="56" t="s">
        <v>938</v>
      </c>
      <c r="E237" s="58"/>
      <c r="F237" s="56" t="s">
        <v>741</v>
      </c>
      <c r="G237" s="56" t="s">
        <v>939</v>
      </c>
    </row>
    <row r="238" spans="1:7" x14ac:dyDescent="0.25">
      <c r="A238" s="47" t="s">
        <v>1005</v>
      </c>
      <c r="B238" s="47" t="s">
        <v>970</v>
      </c>
      <c r="C238" s="152">
        <v>44.7</v>
      </c>
      <c r="D238" s="53"/>
      <c r="F238" s="174"/>
      <c r="G238" s="174"/>
    </row>
    <row r="239" spans="1:7" x14ac:dyDescent="0.25">
      <c r="C239" s="53"/>
      <c r="D239" s="53"/>
      <c r="F239" s="174"/>
      <c r="G239" s="174"/>
    </row>
    <row r="240" spans="1:7" x14ac:dyDescent="0.25">
      <c r="B240" s="60" t="s">
        <v>971</v>
      </c>
      <c r="C240" s="53"/>
      <c r="D240" s="53"/>
      <c r="F240" s="174"/>
      <c r="G240" s="174"/>
    </row>
    <row r="241" spans="1:7" x14ac:dyDescent="0.25">
      <c r="A241" s="47" t="s">
        <v>1006</v>
      </c>
      <c r="B241" s="47" t="s">
        <v>973</v>
      </c>
      <c r="C241" s="154">
        <v>2337.5393894699951</v>
      </c>
      <c r="D241" s="154">
        <v>16243</v>
      </c>
      <c r="F241" s="69">
        <f>IF($C$249=0,"",IF(C241="[Mark as ND1 if not relevant]","",C241/$C$249))</f>
        <v>0.4320585142827883</v>
      </c>
      <c r="G241" s="69">
        <f>IF($D$249=0,"",IF(D241="[Mark as ND1 if not relevant]","",D241/$D$249))</f>
        <v>0.5881096346717839</v>
      </c>
    </row>
    <row r="242" spans="1:7" x14ac:dyDescent="0.25">
      <c r="A242" s="47" t="s">
        <v>1007</v>
      </c>
      <c r="B242" s="47" t="s">
        <v>975</v>
      </c>
      <c r="C242" s="154">
        <v>1236.5509466800017</v>
      </c>
      <c r="D242" s="154">
        <v>5373</v>
      </c>
      <c r="F242" s="69">
        <f t="shared" ref="F242:F248" si="5">IF($C$249=0,"",IF(C242="[Mark as ND1 if not relevant]","",C242/$C$249))</f>
        <v>0.22855758806215179</v>
      </c>
      <c r="G242" s="69">
        <f t="shared" ref="G242:G248" si="6">IF($D$249=0,"",IF(D242="[Mark as ND1 if not relevant]","",D242/$D$249))</f>
        <v>0.19453999058619068</v>
      </c>
    </row>
    <row r="243" spans="1:7" x14ac:dyDescent="0.25">
      <c r="A243" s="47" t="s">
        <v>1008</v>
      </c>
      <c r="B243" s="47" t="s">
        <v>977</v>
      </c>
      <c r="C243" s="154">
        <v>851.12258917000315</v>
      </c>
      <c r="D243" s="154">
        <v>3083</v>
      </c>
      <c r="F243" s="69">
        <f t="shared" si="5"/>
        <v>0.15731703303305206</v>
      </c>
      <c r="G243" s="69">
        <f t="shared" si="6"/>
        <v>0.11162605452768022</v>
      </c>
    </row>
    <row r="244" spans="1:7" x14ac:dyDescent="0.25">
      <c r="A244" s="47" t="s">
        <v>1009</v>
      </c>
      <c r="B244" s="47" t="s">
        <v>979</v>
      </c>
      <c r="C244" s="154">
        <v>561.28825385000107</v>
      </c>
      <c r="D244" s="154">
        <v>1725</v>
      </c>
      <c r="F244" s="69">
        <f t="shared" si="5"/>
        <v>0.10374557542655898</v>
      </c>
      <c r="G244" s="69">
        <f t="shared" si="6"/>
        <v>6.2457004236214198E-2</v>
      </c>
    </row>
    <row r="245" spans="1:7" x14ac:dyDescent="0.25">
      <c r="A245" s="47" t="s">
        <v>1010</v>
      </c>
      <c r="B245" s="47" t="s">
        <v>981</v>
      </c>
      <c r="C245" s="154">
        <v>347.79523612000031</v>
      </c>
      <c r="D245" s="154">
        <v>992</v>
      </c>
      <c r="F245" s="69">
        <f t="shared" si="5"/>
        <v>6.4284646354862099E-2</v>
      </c>
      <c r="G245" s="69">
        <f t="shared" si="6"/>
        <v>3.5917303305695356E-2</v>
      </c>
    </row>
    <row r="246" spans="1:7" x14ac:dyDescent="0.25">
      <c r="A246" s="47" t="s">
        <v>1011</v>
      </c>
      <c r="B246" s="47" t="s">
        <v>983</v>
      </c>
      <c r="C246" s="154">
        <v>70.932453579999986</v>
      </c>
      <c r="D246" s="154">
        <v>187</v>
      </c>
      <c r="F246" s="69">
        <f t="shared" si="5"/>
        <v>1.3110782494731103E-2</v>
      </c>
      <c r="G246" s="69">
        <f t="shared" si="6"/>
        <v>6.7707013287953942E-3</v>
      </c>
    </row>
    <row r="247" spans="1:7" x14ac:dyDescent="0.25">
      <c r="A247" s="47" t="s">
        <v>1012</v>
      </c>
      <c r="B247" s="47" t="s">
        <v>985</v>
      </c>
      <c r="C247" s="154">
        <v>5.0091248200000003</v>
      </c>
      <c r="D247" s="154">
        <v>16</v>
      </c>
      <c r="F247" s="69">
        <f t="shared" si="5"/>
        <v>9.2586034585579759E-4</v>
      </c>
      <c r="G247" s="69">
        <f t="shared" si="6"/>
        <v>5.7931134364024766E-4</v>
      </c>
    </row>
    <row r="248" spans="1:7" x14ac:dyDescent="0.25">
      <c r="A248" s="47" t="s">
        <v>1013</v>
      </c>
      <c r="B248" s="47" t="s">
        <v>987</v>
      </c>
      <c r="C248" s="154">
        <v>0</v>
      </c>
      <c r="D248" s="154">
        <v>0</v>
      </c>
      <c r="F248" s="69">
        <f t="shared" si="5"/>
        <v>0</v>
      </c>
      <c r="G248" s="69">
        <f t="shared" si="6"/>
        <v>0</v>
      </c>
    </row>
    <row r="249" spans="1:7" x14ac:dyDescent="0.25">
      <c r="A249" s="47" t="s">
        <v>1014</v>
      </c>
      <c r="B249" s="71" t="s">
        <v>259</v>
      </c>
      <c r="C249" s="86">
        <f>SUM(C241:C248)</f>
        <v>5410.2379936900006</v>
      </c>
      <c r="D249" s="115">
        <f>SUM(D241:D248)</f>
        <v>27619</v>
      </c>
      <c r="E249" s="47"/>
      <c r="F249" s="111">
        <f>SUM(F241:F248)</f>
        <v>1</v>
      </c>
      <c r="G249" s="111">
        <f>SUM(G241:G248)</f>
        <v>1</v>
      </c>
    </row>
    <row r="250" spans="1:7" outlineLevel="1" x14ac:dyDescent="0.25">
      <c r="A250" s="47" t="s">
        <v>1015</v>
      </c>
      <c r="B250" s="112" t="s">
        <v>990</v>
      </c>
      <c r="C250" s="134"/>
      <c r="D250" s="154"/>
      <c r="F250" s="69">
        <f t="shared" ref="F250:F255" si="7">IF($C$249=0,"",IF(C250="[for completion]","",C250/$C$249))</f>
        <v>0</v>
      </c>
      <c r="G250" s="69">
        <f t="shared" ref="G250:G255" si="8">IF($D$249=0,"",IF(D250="[for completion]","",D250/$D$249))</f>
        <v>0</v>
      </c>
    </row>
    <row r="251" spans="1:7" outlineLevel="1" x14ac:dyDescent="0.25">
      <c r="A251" s="47" t="s">
        <v>1016</v>
      </c>
      <c r="B251" s="112" t="s">
        <v>992</v>
      </c>
      <c r="C251" s="134"/>
      <c r="D251" s="154"/>
      <c r="F251" s="69">
        <f t="shared" si="7"/>
        <v>0</v>
      </c>
      <c r="G251" s="69">
        <f t="shared" si="8"/>
        <v>0</v>
      </c>
    </row>
    <row r="252" spans="1:7" outlineLevel="1" x14ac:dyDescent="0.25">
      <c r="A252" s="47" t="s">
        <v>1017</v>
      </c>
      <c r="B252" s="112" t="s">
        <v>994</v>
      </c>
      <c r="C252" s="134"/>
      <c r="D252" s="154"/>
      <c r="F252" s="69">
        <f t="shared" si="7"/>
        <v>0</v>
      </c>
      <c r="G252" s="69">
        <f t="shared" si="8"/>
        <v>0</v>
      </c>
    </row>
    <row r="253" spans="1:7" outlineLevel="1" x14ac:dyDescent="0.25">
      <c r="A253" s="47" t="s">
        <v>1018</v>
      </c>
      <c r="B253" s="112" t="s">
        <v>996</v>
      </c>
      <c r="C253" s="134"/>
      <c r="D253" s="154"/>
      <c r="F253" s="69">
        <f t="shared" si="7"/>
        <v>0</v>
      </c>
      <c r="G253" s="69">
        <f t="shared" si="8"/>
        <v>0</v>
      </c>
    </row>
    <row r="254" spans="1:7" outlineLevel="1" x14ac:dyDescent="0.25">
      <c r="A254" s="47" t="s">
        <v>1019</v>
      </c>
      <c r="B254" s="112" t="s">
        <v>998</v>
      </c>
      <c r="C254" s="134"/>
      <c r="D254" s="154"/>
      <c r="F254" s="69">
        <f t="shared" si="7"/>
        <v>0</v>
      </c>
      <c r="G254" s="69">
        <f t="shared" si="8"/>
        <v>0</v>
      </c>
    </row>
    <row r="255" spans="1:7" outlineLevel="1" x14ac:dyDescent="0.25">
      <c r="A255" s="47" t="s">
        <v>1020</v>
      </c>
      <c r="B255" s="112" t="s">
        <v>1000</v>
      </c>
      <c r="C255" s="134"/>
      <c r="D255" s="154"/>
      <c r="F255" s="69">
        <f t="shared" si="7"/>
        <v>0</v>
      </c>
      <c r="G255" s="69">
        <f t="shared" si="8"/>
        <v>0</v>
      </c>
    </row>
    <row r="256" spans="1:7" outlineLevel="1" x14ac:dyDescent="0.25">
      <c r="A256" s="47" t="s">
        <v>1021</v>
      </c>
      <c r="B256" s="74"/>
      <c r="F256" s="70"/>
      <c r="G256" s="70"/>
    </row>
    <row r="257" spans="1:14" outlineLevel="1" x14ac:dyDescent="0.25">
      <c r="A257" s="47" t="s">
        <v>1022</v>
      </c>
      <c r="B257" s="74"/>
      <c r="F257" s="70"/>
      <c r="G257" s="70"/>
    </row>
    <row r="258" spans="1:14" outlineLevel="1" x14ac:dyDescent="0.25">
      <c r="A258" s="47" t="s">
        <v>1023</v>
      </c>
      <c r="B258" s="74"/>
      <c r="F258" s="70"/>
      <c r="G258" s="70"/>
    </row>
    <row r="259" spans="1:14" ht="15" customHeight="1" x14ac:dyDescent="0.25">
      <c r="A259" s="56"/>
      <c r="B259" s="76" t="s">
        <v>1024</v>
      </c>
      <c r="C259" s="56" t="s">
        <v>741</v>
      </c>
      <c r="D259" s="56"/>
      <c r="E259" s="58"/>
      <c r="F259" s="56"/>
      <c r="G259" s="56"/>
    </row>
    <row r="260" spans="1:14" x14ac:dyDescent="0.25">
      <c r="A260" s="47" t="s">
        <v>1025</v>
      </c>
      <c r="B260" s="47" t="s">
        <v>1026</v>
      </c>
      <c r="C260" s="182">
        <v>1</v>
      </c>
      <c r="E260" s="129"/>
      <c r="F260" s="129"/>
      <c r="G260" s="129"/>
    </row>
    <row r="261" spans="1:14" x14ac:dyDescent="0.25">
      <c r="A261" s="47" t="s">
        <v>1027</v>
      </c>
      <c r="B261" s="47" t="s">
        <v>1028</v>
      </c>
      <c r="C261" s="182"/>
      <c r="E261" s="129"/>
      <c r="F261" s="129"/>
    </row>
    <row r="262" spans="1:14" x14ac:dyDescent="0.25">
      <c r="A262" s="47" t="s">
        <v>1029</v>
      </c>
      <c r="B262" s="47" t="s">
        <v>1030</v>
      </c>
      <c r="C262" s="182"/>
      <c r="E262" s="129"/>
      <c r="F262" s="129"/>
    </row>
    <row r="263" spans="1:14" x14ac:dyDescent="0.25">
      <c r="A263" s="47" t="s">
        <v>1031</v>
      </c>
      <c r="B263" s="47" t="s">
        <v>1032</v>
      </c>
      <c r="C263" s="182"/>
      <c r="E263" s="129"/>
      <c r="F263" s="129"/>
    </row>
    <row r="264" spans="1:14" x14ac:dyDescent="0.25">
      <c r="A264" s="47" t="s">
        <v>1033</v>
      </c>
      <c r="B264" s="60" t="s">
        <v>1034</v>
      </c>
      <c r="C264" s="182"/>
      <c r="D264" s="77"/>
      <c r="E264" s="77"/>
      <c r="F264" s="78"/>
      <c r="G264" s="78"/>
      <c r="H264" s="31"/>
      <c r="I264" s="34"/>
      <c r="J264" s="34"/>
      <c r="K264" s="34"/>
      <c r="L264" s="31"/>
      <c r="M264" s="31"/>
      <c r="N264" s="31"/>
    </row>
    <row r="265" spans="1:14" x14ac:dyDescent="0.25">
      <c r="A265" s="47" t="s">
        <v>1035</v>
      </c>
      <c r="B265" s="47" t="s">
        <v>257</v>
      </c>
      <c r="C265" s="182"/>
      <c r="E265" s="129"/>
      <c r="F265" s="129"/>
    </row>
    <row r="266" spans="1:14" outlineLevel="1" x14ac:dyDescent="0.25">
      <c r="A266" s="47" t="s">
        <v>1036</v>
      </c>
      <c r="B266" s="112" t="s">
        <v>1037</v>
      </c>
      <c r="C266" s="155"/>
      <c r="E266" s="129"/>
      <c r="F266" s="129"/>
    </row>
    <row r="267" spans="1:14" outlineLevel="1" x14ac:dyDescent="0.25">
      <c r="A267" s="47" t="s">
        <v>1038</v>
      </c>
      <c r="B267" s="112" t="s">
        <v>1039</v>
      </c>
      <c r="C267" s="122"/>
      <c r="E267" s="129"/>
      <c r="F267" s="129"/>
    </row>
    <row r="268" spans="1:14" outlineLevel="1" x14ac:dyDescent="0.25">
      <c r="A268" s="47" t="s">
        <v>1040</v>
      </c>
      <c r="B268" s="112" t="s">
        <v>1041</v>
      </c>
      <c r="C268" s="122"/>
      <c r="E268" s="129"/>
      <c r="F268" s="129"/>
    </row>
    <row r="269" spans="1:14" outlineLevel="1" x14ac:dyDescent="0.25">
      <c r="A269" s="47" t="s">
        <v>1042</v>
      </c>
      <c r="B269" s="112" t="s">
        <v>1043</v>
      </c>
      <c r="C269" s="122"/>
      <c r="E269" s="129"/>
      <c r="F269" s="129"/>
    </row>
    <row r="270" spans="1:14" outlineLevel="1" x14ac:dyDescent="0.25">
      <c r="A270" s="47" t="s">
        <v>1044</v>
      </c>
      <c r="B270" s="150" t="s">
        <v>261</v>
      </c>
      <c r="C270" s="122"/>
      <c r="E270" s="129"/>
      <c r="F270" s="129"/>
    </row>
    <row r="271" spans="1:14" outlineLevel="1" x14ac:dyDescent="0.25">
      <c r="A271" s="47" t="s">
        <v>1045</v>
      </c>
      <c r="B271" s="150" t="s">
        <v>261</v>
      </c>
      <c r="C271" s="122"/>
      <c r="E271" s="129"/>
      <c r="F271" s="129"/>
    </row>
    <row r="272" spans="1:14" outlineLevel="1" x14ac:dyDescent="0.25">
      <c r="A272" s="47" t="s">
        <v>1046</v>
      </c>
      <c r="B272" s="150" t="s">
        <v>261</v>
      </c>
      <c r="C272" s="122"/>
      <c r="E272" s="129"/>
      <c r="F272" s="129"/>
    </row>
    <row r="273" spans="1:7" outlineLevel="1" x14ac:dyDescent="0.25">
      <c r="A273" s="47" t="s">
        <v>1047</v>
      </c>
      <c r="B273" s="150" t="s">
        <v>261</v>
      </c>
      <c r="C273" s="122"/>
      <c r="E273" s="129"/>
      <c r="F273" s="129"/>
    </row>
    <row r="274" spans="1:7" outlineLevel="1" x14ac:dyDescent="0.25">
      <c r="A274" s="47" t="s">
        <v>1048</v>
      </c>
      <c r="B274" s="150" t="s">
        <v>261</v>
      </c>
      <c r="C274" s="122"/>
      <c r="E274" s="129"/>
      <c r="F274" s="129"/>
    </row>
    <row r="275" spans="1:7" outlineLevel="1" x14ac:dyDescent="0.25">
      <c r="A275" s="47" t="s">
        <v>1049</v>
      </c>
      <c r="B275" s="150" t="s">
        <v>261</v>
      </c>
      <c r="C275" s="122"/>
      <c r="E275" s="129"/>
      <c r="F275" s="129"/>
    </row>
    <row r="276" spans="1:7" ht="15" customHeight="1" x14ac:dyDescent="0.25">
      <c r="A276" s="56"/>
      <c r="B276" s="76" t="s">
        <v>1050</v>
      </c>
      <c r="C276" s="56" t="s">
        <v>741</v>
      </c>
      <c r="D276" s="56"/>
      <c r="E276" s="58"/>
      <c r="F276" s="56"/>
      <c r="G276" s="59"/>
    </row>
    <row r="277" spans="1:7" x14ac:dyDescent="0.25">
      <c r="A277" s="47" t="s">
        <v>1051</v>
      </c>
      <c r="B277" s="47" t="s">
        <v>1052</v>
      </c>
      <c r="C277" s="122">
        <v>0.60599999999999998</v>
      </c>
      <c r="E277" s="31"/>
      <c r="F277" s="31"/>
    </row>
    <row r="278" spans="1:7" x14ac:dyDescent="0.25">
      <c r="A278" s="47" t="s">
        <v>1053</v>
      </c>
      <c r="B278" s="47" t="s">
        <v>1054</v>
      </c>
      <c r="C278" s="122">
        <v>0.39400000000000002</v>
      </c>
      <c r="E278" s="31"/>
      <c r="F278" s="31"/>
    </row>
    <row r="279" spans="1:7" x14ac:dyDescent="0.25">
      <c r="A279" s="47" t="s">
        <v>1055</v>
      </c>
      <c r="B279" s="47" t="s">
        <v>257</v>
      </c>
      <c r="C279" s="122"/>
      <c r="E279" s="31"/>
      <c r="F279" s="31"/>
    </row>
    <row r="280" spans="1:7" outlineLevel="1" x14ac:dyDescent="0.25">
      <c r="A280" s="47" t="s">
        <v>1056</v>
      </c>
      <c r="B280" s="53"/>
      <c r="C280" s="122"/>
      <c r="E280" s="31"/>
      <c r="F280" s="31"/>
    </row>
    <row r="281" spans="1:7" outlineLevel="1" x14ac:dyDescent="0.25">
      <c r="A281" s="47" t="s">
        <v>1057</v>
      </c>
      <c r="B281" s="53"/>
      <c r="C281" s="122"/>
      <c r="E281" s="31"/>
      <c r="F281" s="31"/>
    </row>
    <row r="282" spans="1:7" outlineLevel="1" x14ac:dyDescent="0.25">
      <c r="A282" s="47" t="s">
        <v>1058</v>
      </c>
      <c r="B282" s="53"/>
      <c r="C282" s="122"/>
      <c r="E282" s="31"/>
      <c r="F282" s="31"/>
    </row>
    <row r="283" spans="1:7" outlineLevel="1" x14ac:dyDescent="0.25">
      <c r="A283" s="47" t="s">
        <v>1059</v>
      </c>
      <c r="B283" s="53"/>
      <c r="C283" s="122"/>
      <c r="E283" s="31"/>
      <c r="F283" s="31"/>
    </row>
    <row r="284" spans="1:7" outlineLevel="1" x14ac:dyDescent="0.25">
      <c r="A284" s="47" t="s">
        <v>1060</v>
      </c>
      <c r="B284" s="53"/>
      <c r="C284" s="122"/>
      <c r="E284" s="31"/>
      <c r="F284" s="31"/>
    </row>
    <row r="285" spans="1:7" outlineLevel="1" x14ac:dyDescent="0.25">
      <c r="A285" s="47" t="s">
        <v>1061</v>
      </c>
      <c r="B285" s="53"/>
      <c r="C285" s="122"/>
      <c r="E285" s="31"/>
      <c r="F285" s="31"/>
    </row>
    <row r="286" spans="1:7" s="2" customFormat="1" x14ac:dyDescent="0.25">
      <c r="A286" s="57"/>
      <c r="B286" s="57" t="s">
        <v>1062</v>
      </c>
      <c r="C286" s="57" t="s">
        <v>219</v>
      </c>
      <c r="D286" s="57" t="s">
        <v>1063</v>
      </c>
      <c r="E286" s="57"/>
      <c r="F286" s="57" t="s">
        <v>741</v>
      </c>
      <c r="G286" s="57" t="s">
        <v>1064</v>
      </c>
    </row>
    <row r="287" spans="1:7" s="2" customFormat="1" x14ac:dyDescent="0.25">
      <c r="A287" s="47" t="s">
        <v>1065</v>
      </c>
      <c r="B287" s="145" t="s">
        <v>840</v>
      </c>
      <c r="C287" s="134" t="s">
        <v>183</v>
      </c>
      <c r="D287" s="134" t="s">
        <v>183</v>
      </c>
      <c r="E287" s="39"/>
      <c r="F287" s="69" t="str">
        <f>IF($C$305=0,"",IF(C287="[For completion]","",C287/$C$305))</f>
        <v/>
      </c>
      <c r="G287" s="69" t="str">
        <f>IF($D$305=0,"",IF(D287="[For completion]","",D287/$D$305))</f>
        <v/>
      </c>
    </row>
    <row r="288" spans="1:7" s="2" customFormat="1" x14ac:dyDescent="0.25">
      <c r="A288" s="47" t="s">
        <v>1066</v>
      </c>
      <c r="B288" s="145" t="s">
        <v>840</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1067</v>
      </c>
      <c r="B289" s="145" t="s">
        <v>840</v>
      </c>
      <c r="C289" s="134" t="s">
        <v>183</v>
      </c>
      <c r="D289" s="134" t="s">
        <v>183</v>
      </c>
      <c r="E289" s="39"/>
      <c r="F289" s="69" t="str">
        <f t="shared" si="9"/>
        <v/>
      </c>
      <c r="G289" s="69" t="str">
        <f t="shared" si="10"/>
        <v/>
      </c>
    </row>
    <row r="290" spans="1:7" s="2" customFormat="1" x14ac:dyDescent="0.25">
      <c r="A290" s="47" t="s">
        <v>1068</v>
      </c>
      <c r="B290" s="145" t="s">
        <v>840</v>
      </c>
      <c r="C290" s="134" t="s">
        <v>183</v>
      </c>
      <c r="D290" s="134" t="s">
        <v>183</v>
      </c>
      <c r="E290" s="39"/>
      <c r="F290" s="69" t="str">
        <f t="shared" si="9"/>
        <v/>
      </c>
      <c r="G290" s="69" t="str">
        <f t="shared" si="10"/>
        <v/>
      </c>
    </row>
    <row r="291" spans="1:7" s="2" customFormat="1" x14ac:dyDescent="0.25">
      <c r="A291" s="47" t="s">
        <v>1069</v>
      </c>
      <c r="B291" s="145" t="s">
        <v>840</v>
      </c>
      <c r="C291" s="134" t="s">
        <v>183</v>
      </c>
      <c r="D291" s="134" t="s">
        <v>183</v>
      </c>
      <c r="E291" s="39"/>
      <c r="F291" s="69" t="str">
        <f t="shared" si="9"/>
        <v/>
      </c>
      <c r="G291" s="69" t="str">
        <f t="shared" si="10"/>
        <v/>
      </c>
    </row>
    <row r="292" spans="1:7" s="2" customFormat="1" x14ac:dyDescent="0.25">
      <c r="A292" s="47" t="s">
        <v>1070</v>
      </c>
      <c r="B292" s="145" t="s">
        <v>840</v>
      </c>
      <c r="C292" s="134" t="s">
        <v>183</v>
      </c>
      <c r="D292" s="134" t="s">
        <v>183</v>
      </c>
      <c r="E292" s="39"/>
      <c r="F292" s="69" t="str">
        <f t="shared" si="9"/>
        <v/>
      </c>
      <c r="G292" s="69" t="str">
        <f t="shared" si="10"/>
        <v/>
      </c>
    </row>
    <row r="293" spans="1:7" s="2" customFormat="1" x14ac:dyDescent="0.25">
      <c r="A293" s="47" t="s">
        <v>1071</v>
      </c>
      <c r="B293" s="145" t="s">
        <v>840</v>
      </c>
      <c r="C293" s="134" t="s">
        <v>183</v>
      </c>
      <c r="D293" s="134" t="s">
        <v>183</v>
      </c>
      <c r="E293" s="39"/>
      <c r="F293" s="69" t="str">
        <f t="shared" si="9"/>
        <v/>
      </c>
      <c r="G293" s="69" t="str">
        <f t="shared" si="10"/>
        <v/>
      </c>
    </row>
    <row r="294" spans="1:7" s="2" customFormat="1" x14ac:dyDescent="0.25">
      <c r="A294" s="47" t="s">
        <v>1072</v>
      </c>
      <c r="B294" s="145" t="s">
        <v>840</v>
      </c>
      <c r="C294" s="134" t="s">
        <v>183</v>
      </c>
      <c r="D294" s="134" t="s">
        <v>183</v>
      </c>
      <c r="E294" s="39"/>
      <c r="F294" s="69" t="str">
        <f t="shared" si="9"/>
        <v/>
      </c>
      <c r="G294" s="69" t="str">
        <f t="shared" si="10"/>
        <v/>
      </c>
    </row>
    <row r="295" spans="1:7" s="2" customFormat="1" x14ac:dyDescent="0.25">
      <c r="A295" s="47" t="s">
        <v>1073</v>
      </c>
      <c r="B295" s="145" t="s">
        <v>840</v>
      </c>
      <c r="C295" s="134" t="s">
        <v>183</v>
      </c>
      <c r="D295" s="134" t="s">
        <v>183</v>
      </c>
      <c r="E295" s="39"/>
      <c r="F295" s="69" t="str">
        <f t="shared" si="9"/>
        <v/>
      </c>
      <c r="G295" s="69" t="str">
        <f t="shared" si="10"/>
        <v/>
      </c>
    </row>
    <row r="296" spans="1:7" s="2" customFormat="1" x14ac:dyDescent="0.25">
      <c r="A296" s="47" t="s">
        <v>1074</v>
      </c>
      <c r="B296" s="145" t="s">
        <v>840</v>
      </c>
      <c r="C296" s="134" t="s">
        <v>183</v>
      </c>
      <c r="D296" s="134" t="s">
        <v>183</v>
      </c>
      <c r="E296" s="39"/>
      <c r="F296" s="69" t="str">
        <f t="shared" si="9"/>
        <v/>
      </c>
      <c r="G296" s="69" t="str">
        <f t="shared" si="10"/>
        <v/>
      </c>
    </row>
    <row r="297" spans="1:7" s="2" customFormat="1" x14ac:dyDescent="0.25">
      <c r="A297" s="47" t="s">
        <v>1075</v>
      </c>
      <c r="B297" s="145" t="s">
        <v>840</v>
      </c>
      <c r="C297" s="134" t="s">
        <v>183</v>
      </c>
      <c r="D297" s="134" t="s">
        <v>183</v>
      </c>
      <c r="E297" s="39"/>
      <c r="F297" s="69" t="str">
        <f t="shared" si="9"/>
        <v/>
      </c>
      <c r="G297" s="69" t="str">
        <f t="shared" si="10"/>
        <v/>
      </c>
    </row>
    <row r="298" spans="1:7" s="2" customFormat="1" x14ac:dyDescent="0.25">
      <c r="A298" s="47" t="s">
        <v>1076</v>
      </c>
      <c r="B298" s="145" t="s">
        <v>840</v>
      </c>
      <c r="C298" s="134" t="s">
        <v>183</v>
      </c>
      <c r="D298" s="134" t="s">
        <v>183</v>
      </c>
      <c r="E298" s="39"/>
      <c r="F298" s="69" t="str">
        <f t="shared" si="9"/>
        <v/>
      </c>
      <c r="G298" s="69" t="str">
        <f t="shared" si="10"/>
        <v/>
      </c>
    </row>
    <row r="299" spans="1:7" s="2" customFormat="1" x14ac:dyDescent="0.25">
      <c r="A299" s="47" t="s">
        <v>1077</v>
      </c>
      <c r="B299" s="145" t="s">
        <v>840</v>
      </c>
      <c r="C299" s="134" t="s">
        <v>183</v>
      </c>
      <c r="D299" s="134" t="s">
        <v>183</v>
      </c>
      <c r="E299" s="39"/>
      <c r="F299" s="69" t="str">
        <f t="shared" si="9"/>
        <v/>
      </c>
      <c r="G299" s="69" t="str">
        <f t="shared" si="10"/>
        <v/>
      </c>
    </row>
    <row r="300" spans="1:7" s="2" customFormat="1" x14ac:dyDescent="0.25">
      <c r="A300" s="47" t="s">
        <v>1078</v>
      </c>
      <c r="B300" s="145" t="s">
        <v>840</v>
      </c>
      <c r="C300" s="134" t="s">
        <v>183</v>
      </c>
      <c r="D300" s="134" t="s">
        <v>183</v>
      </c>
      <c r="E300" s="39"/>
      <c r="F300" s="69" t="str">
        <f t="shared" si="9"/>
        <v/>
      </c>
      <c r="G300" s="69" t="str">
        <f t="shared" si="10"/>
        <v/>
      </c>
    </row>
    <row r="301" spans="1:7" s="2" customFormat="1" x14ac:dyDescent="0.25">
      <c r="A301" s="47" t="s">
        <v>1079</v>
      </c>
      <c r="B301" s="145" t="s">
        <v>840</v>
      </c>
      <c r="C301" s="134" t="s">
        <v>183</v>
      </c>
      <c r="D301" s="134" t="s">
        <v>183</v>
      </c>
      <c r="E301" s="39"/>
      <c r="F301" s="69" t="str">
        <f t="shared" si="9"/>
        <v/>
      </c>
      <c r="G301" s="69" t="str">
        <f t="shared" si="10"/>
        <v/>
      </c>
    </row>
    <row r="302" spans="1:7" s="2" customFormat="1" x14ac:dyDescent="0.25">
      <c r="A302" s="47" t="s">
        <v>1080</v>
      </c>
      <c r="B302" s="145" t="s">
        <v>840</v>
      </c>
      <c r="C302" s="134" t="s">
        <v>183</v>
      </c>
      <c r="D302" s="134" t="s">
        <v>183</v>
      </c>
      <c r="E302" s="39"/>
      <c r="F302" s="69" t="str">
        <f t="shared" si="9"/>
        <v/>
      </c>
      <c r="G302" s="69" t="str">
        <f t="shared" si="10"/>
        <v/>
      </c>
    </row>
    <row r="303" spans="1:7" s="2" customFormat="1" x14ac:dyDescent="0.25">
      <c r="A303" s="47" t="s">
        <v>1081</v>
      </c>
      <c r="B303" s="145" t="s">
        <v>840</v>
      </c>
      <c r="C303" s="134" t="s">
        <v>183</v>
      </c>
      <c r="D303" s="134" t="s">
        <v>183</v>
      </c>
      <c r="E303" s="39"/>
      <c r="F303" s="69" t="str">
        <f t="shared" si="9"/>
        <v/>
      </c>
      <c r="G303" s="69" t="str">
        <f t="shared" si="10"/>
        <v/>
      </c>
    </row>
    <row r="304" spans="1:7" s="2" customFormat="1" x14ac:dyDescent="0.25">
      <c r="A304" s="47" t="s">
        <v>1082</v>
      </c>
      <c r="B304" s="60" t="s">
        <v>1083</v>
      </c>
      <c r="C304" s="134" t="s">
        <v>183</v>
      </c>
      <c r="D304" s="53" t="s">
        <v>183</v>
      </c>
      <c r="E304" s="39"/>
      <c r="F304" s="69" t="str">
        <f t="shared" si="9"/>
        <v/>
      </c>
      <c r="G304" s="69" t="str">
        <f t="shared" si="10"/>
        <v/>
      </c>
    </row>
    <row r="305" spans="1:7" s="2" customFormat="1" x14ac:dyDescent="0.25">
      <c r="A305" s="47" t="s">
        <v>1084</v>
      </c>
      <c r="B305" s="60" t="s">
        <v>259</v>
      </c>
      <c r="C305" s="86">
        <f>SUM(C287:C304)</f>
        <v>0</v>
      </c>
      <c r="D305" s="47">
        <f>SUM(D287:D304)</f>
        <v>0</v>
      </c>
      <c r="E305" s="39"/>
      <c r="F305" s="132">
        <f>SUM(F287:F304)</f>
        <v>0</v>
      </c>
      <c r="G305" s="132">
        <f>SUM(G287:G304)</f>
        <v>0</v>
      </c>
    </row>
    <row r="306" spans="1:7" s="2" customFormat="1" x14ac:dyDescent="0.25">
      <c r="A306" s="47" t="s">
        <v>1085</v>
      </c>
      <c r="B306" s="51"/>
      <c r="C306" s="34"/>
      <c r="D306" s="34"/>
      <c r="E306" s="39"/>
      <c r="F306" s="39"/>
      <c r="G306" s="39"/>
    </row>
    <row r="307" spans="1:7" s="2" customFormat="1" x14ac:dyDescent="0.25">
      <c r="A307" s="47" t="s">
        <v>1086</v>
      </c>
      <c r="B307" s="51"/>
      <c r="C307" s="34"/>
      <c r="D307" s="34"/>
      <c r="E307" s="39"/>
      <c r="F307" s="39"/>
      <c r="G307" s="39"/>
    </row>
    <row r="308" spans="1:7" s="2" customFormat="1" x14ac:dyDescent="0.25">
      <c r="A308" s="47" t="s">
        <v>1087</v>
      </c>
      <c r="B308" s="51"/>
      <c r="C308" s="34"/>
      <c r="D308" s="34"/>
      <c r="E308" s="39"/>
      <c r="F308" s="39"/>
      <c r="G308" s="39"/>
    </row>
    <row r="309" spans="1:7" s="2" customFormat="1" x14ac:dyDescent="0.25">
      <c r="A309" s="57"/>
      <c r="B309" s="57" t="s">
        <v>1088</v>
      </c>
      <c r="C309" s="57" t="s">
        <v>219</v>
      </c>
      <c r="D309" s="57" t="s">
        <v>1063</v>
      </c>
      <c r="E309" s="57"/>
      <c r="F309" s="57" t="s">
        <v>741</v>
      </c>
      <c r="G309" s="57" t="s">
        <v>1064</v>
      </c>
    </row>
    <row r="310" spans="1:7" s="2" customFormat="1" x14ac:dyDescent="0.25">
      <c r="A310" s="47" t="s">
        <v>1089</v>
      </c>
      <c r="B310" s="145" t="s">
        <v>840</v>
      </c>
      <c r="C310" s="134" t="s">
        <v>183</v>
      </c>
      <c r="D310" s="53" t="s">
        <v>183</v>
      </c>
      <c r="E310" s="39"/>
      <c r="F310" s="69" t="str">
        <f>IF($C$328=0,"",IF(C310="[For completion]","",C310/$C$328))</f>
        <v/>
      </c>
      <c r="G310" s="69" t="str">
        <f>IF($D$328=0,"",IF(D310="[For completion]","",D310/$D$328))</f>
        <v/>
      </c>
    </row>
    <row r="311" spans="1:7" s="2" customFormat="1" x14ac:dyDescent="0.25">
      <c r="A311" s="47" t="s">
        <v>1090</v>
      </c>
      <c r="B311" s="145" t="s">
        <v>840</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1091</v>
      </c>
      <c r="B312" s="145" t="s">
        <v>840</v>
      </c>
      <c r="C312" s="134" t="s">
        <v>183</v>
      </c>
      <c r="D312" s="53" t="s">
        <v>183</v>
      </c>
      <c r="E312" s="39"/>
      <c r="F312" s="69" t="str">
        <f t="shared" si="11"/>
        <v/>
      </c>
      <c r="G312" s="69" t="str">
        <f t="shared" si="12"/>
        <v/>
      </c>
    </row>
    <row r="313" spans="1:7" s="2" customFormat="1" x14ac:dyDescent="0.25">
      <c r="A313" s="47" t="s">
        <v>1092</v>
      </c>
      <c r="B313" s="145" t="s">
        <v>840</v>
      </c>
      <c r="C313" s="134" t="s">
        <v>183</v>
      </c>
      <c r="D313" s="53" t="s">
        <v>183</v>
      </c>
      <c r="E313" s="39"/>
      <c r="F313" s="69" t="str">
        <f t="shared" si="11"/>
        <v/>
      </c>
      <c r="G313" s="69" t="str">
        <f t="shared" si="12"/>
        <v/>
      </c>
    </row>
    <row r="314" spans="1:7" s="2" customFormat="1" x14ac:dyDescent="0.25">
      <c r="A314" s="47" t="s">
        <v>1093</v>
      </c>
      <c r="B314" s="145" t="s">
        <v>840</v>
      </c>
      <c r="C314" s="134" t="s">
        <v>183</v>
      </c>
      <c r="D314" s="53" t="s">
        <v>183</v>
      </c>
      <c r="E314" s="39"/>
      <c r="F314" s="69" t="str">
        <f t="shared" si="11"/>
        <v/>
      </c>
      <c r="G314" s="69" t="str">
        <f t="shared" si="12"/>
        <v/>
      </c>
    </row>
    <row r="315" spans="1:7" s="2" customFormat="1" x14ac:dyDescent="0.25">
      <c r="A315" s="47" t="s">
        <v>1094</v>
      </c>
      <c r="B315" s="145" t="s">
        <v>840</v>
      </c>
      <c r="C315" s="134" t="s">
        <v>183</v>
      </c>
      <c r="D315" s="53" t="s">
        <v>183</v>
      </c>
      <c r="E315" s="39"/>
      <c r="F315" s="69" t="str">
        <f t="shared" si="11"/>
        <v/>
      </c>
      <c r="G315" s="69" t="str">
        <f t="shared" si="12"/>
        <v/>
      </c>
    </row>
    <row r="316" spans="1:7" s="2" customFormat="1" x14ac:dyDescent="0.25">
      <c r="A316" s="47" t="s">
        <v>1095</v>
      </c>
      <c r="B316" s="145" t="s">
        <v>840</v>
      </c>
      <c r="C316" s="134" t="s">
        <v>183</v>
      </c>
      <c r="D316" s="53" t="s">
        <v>183</v>
      </c>
      <c r="E316" s="39"/>
      <c r="F316" s="69" t="str">
        <f t="shared" si="11"/>
        <v/>
      </c>
      <c r="G316" s="69" t="str">
        <f t="shared" si="12"/>
        <v/>
      </c>
    </row>
    <row r="317" spans="1:7" s="2" customFormat="1" x14ac:dyDescent="0.25">
      <c r="A317" s="47" t="s">
        <v>1096</v>
      </c>
      <c r="B317" s="145" t="s">
        <v>840</v>
      </c>
      <c r="C317" s="134" t="s">
        <v>183</v>
      </c>
      <c r="D317" s="53" t="s">
        <v>183</v>
      </c>
      <c r="E317" s="39"/>
      <c r="F317" s="69" t="str">
        <f t="shared" si="11"/>
        <v/>
      </c>
      <c r="G317" s="69" t="str">
        <f t="shared" si="12"/>
        <v/>
      </c>
    </row>
    <row r="318" spans="1:7" s="2" customFormat="1" x14ac:dyDescent="0.25">
      <c r="A318" s="47" t="s">
        <v>1097</v>
      </c>
      <c r="B318" s="145" t="s">
        <v>840</v>
      </c>
      <c r="C318" s="134" t="s">
        <v>183</v>
      </c>
      <c r="D318" s="53" t="s">
        <v>183</v>
      </c>
      <c r="E318" s="39"/>
      <c r="F318" s="69" t="str">
        <f t="shared" si="11"/>
        <v/>
      </c>
      <c r="G318" s="69" t="str">
        <f t="shared" si="12"/>
        <v/>
      </c>
    </row>
    <row r="319" spans="1:7" s="2" customFormat="1" x14ac:dyDescent="0.25">
      <c r="A319" s="47" t="s">
        <v>1098</v>
      </c>
      <c r="B319" s="145" t="s">
        <v>840</v>
      </c>
      <c r="C319" s="134" t="s">
        <v>183</v>
      </c>
      <c r="D319" s="53" t="s">
        <v>183</v>
      </c>
      <c r="E319" s="39"/>
      <c r="F319" s="69" t="str">
        <f t="shared" si="11"/>
        <v/>
      </c>
      <c r="G319" s="69" t="str">
        <f t="shared" si="12"/>
        <v/>
      </c>
    </row>
    <row r="320" spans="1:7" s="2" customFormat="1" x14ac:dyDescent="0.25">
      <c r="A320" s="47" t="s">
        <v>1099</v>
      </c>
      <c r="B320" s="145" t="s">
        <v>840</v>
      </c>
      <c r="C320" s="134" t="s">
        <v>183</v>
      </c>
      <c r="D320" s="53" t="s">
        <v>183</v>
      </c>
      <c r="E320" s="39"/>
      <c r="F320" s="69" t="str">
        <f t="shared" si="11"/>
        <v/>
      </c>
      <c r="G320" s="69" t="str">
        <f t="shared" si="12"/>
        <v/>
      </c>
    </row>
    <row r="321" spans="1:7" s="2" customFormat="1" x14ac:dyDescent="0.25">
      <c r="A321" s="47" t="s">
        <v>1100</v>
      </c>
      <c r="B321" s="145" t="s">
        <v>840</v>
      </c>
      <c r="C321" s="134" t="s">
        <v>183</v>
      </c>
      <c r="D321" s="53" t="s">
        <v>183</v>
      </c>
      <c r="E321" s="39"/>
      <c r="F321" s="69" t="str">
        <f>IF($C$328=0,"",IF(C321="[For completion]","",C321/$C$328))</f>
        <v/>
      </c>
      <c r="G321" s="69" t="str">
        <f t="shared" si="12"/>
        <v/>
      </c>
    </row>
    <row r="322" spans="1:7" s="2" customFormat="1" x14ac:dyDescent="0.25">
      <c r="A322" s="47" t="s">
        <v>1101</v>
      </c>
      <c r="B322" s="145" t="s">
        <v>840</v>
      </c>
      <c r="C322" s="134" t="s">
        <v>183</v>
      </c>
      <c r="D322" s="53" t="s">
        <v>183</v>
      </c>
      <c r="E322" s="39"/>
      <c r="F322" s="69" t="str">
        <f t="shared" si="11"/>
        <v/>
      </c>
      <c r="G322" s="69" t="str">
        <f t="shared" si="12"/>
        <v/>
      </c>
    </row>
    <row r="323" spans="1:7" s="2" customFormat="1" x14ac:dyDescent="0.25">
      <c r="A323" s="47" t="s">
        <v>1102</v>
      </c>
      <c r="B323" s="145" t="s">
        <v>840</v>
      </c>
      <c r="C323" s="134" t="s">
        <v>183</v>
      </c>
      <c r="D323" s="53" t="s">
        <v>183</v>
      </c>
      <c r="E323" s="39"/>
      <c r="F323" s="69" t="str">
        <f t="shared" si="11"/>
        <v/>
      </c>
      <c r="G323" s="69" t="str">
        <f t="shared" si="12"/>
        <v/>
      </c>
    </row>
    <row r="324" spans="1:7" s="2" customFormat="1" x14ac:dyDescent="0.25">
      <c r="A324" s="47" t="s">
        <v>1103</v>
      </c>
      <c r="B324" s="145" t="s">
        <v>840</v>
      </c>
      <c r="C324" s="134" t="s">
        <v>183</v>
      </c>
      <c r="D324" s="53" t="s">
        <v>183</v>
      </c>
      <c r="E324" s="39"/>
      <c r="F324" s="69" t="str">
        <f t="shared" si="11"/>
        <v/>
      </c>
      <c r="G324" s="69" t="str">
        <f t="shared" si="12"/>
        <v/>
      </c>
    </row>
    <row r="325" spans="1:7" s="2" customFormat="1" x14ac:dyDescent="0.25">
      <c r="A325" s="47" t="s">
        <v>1104</v>
      </c>
      <c r="B325" s="145" t="s">
        <v>840</v>
      </c>
      <c r="C325" s="134" t="s">
        <v>183</v>
      </c>
      <c r="D325" s="53" t="s">
        <v>183</v>
      </c>
      <c r="E325" s="39"/>
      <c r="F325" s="69" t="str">
        <f t="shared" si="11"/>
        <v/>
      </c>
      <c r="G325" s="69" t="str">
        <f t="shared" si="12"/>
        <v/>
      </c>
    </row>
    <row r="326" spans="1:7" s="2" customFormat="1" x14ac:dyDescent="0.25">
      <c r="A326" s="47" t="s">
        <v>1105</v>
      </c>
      <c r="B326" s="145" t="s">
        <v>840</v>
      </c>
      <c r="C326" s="134" t="s">
        <v>183</v>
      </c>
      <c r="D326" s="53" t="s">
        <v>183</v>
      </c>
      <c r="E326" s="39"/>
      <c r="F326" s="69" t="str">
        <f t="shared" si="11"/>
        <v/>
      </c>
      <c r="G326" s="69" t="str">
        <f t="shared" si="12"/>
        <v/>
      </c>
    </row>
    <row r="327" spans="1:7" s="2" customFormat="1" x14ac:dyDescent="0.25">
      <c r="A327" s="47" t="s">
        <v>1106</v>
      </c>
      <c r="B327" s="60" t="s">
        <v>1083</v>
      </c>
      <c r="C327" s="134">
        <v>5410.24</v>
      </c>
      <c r="D327" s="53">
        <v>27619</v>
      </c>
      <c r="E327" s="39"/>
      <c r="F327" s="69">
        <f t="shared" si="11"/>
        <v>1</v>
      </c>
      <c r="G327" s="69">
        <f t="shared" si="12"/>
        <v>1</v>
      </c>
    </row>
    <row r="328" spans="1:7" s="2" customFormat="1" x14ac:dyDescent="0.25">
      <c r="A328" s="47" t="s">
        <v>1107</v>
      </c>
      <c r="B328" s="60" t="s">
        <v>259</v>
      </c>
      <c r="C328" s="86">
        <f>SUM(C310:C327)</f>
        <v>5410.24</v>
      </c>
      <c r="D328" s="47">
        <f>SUM(D310:D327)</f>
        <v>27619</v>
      </c>
      <c r="E328" s="39"/>
      <c r="F328" s="132">
        <f>SUM(F310:F327)</f>
        <v>1</v>
      </c>
      <c r="G328" s="132">
        <f>SUM(G310:G327)</f>
        <v>1</v>
      </c>
    </row>
    <row r="329" spans="1:7" s="2" customFormat="1" x14ac:dyDescent="0.25">
      <c r="A329" s="47" t="s">
        <v>1108</v>
      </c>
      <c r="B329" s="51"/>
      <c r="C329" s="34"/>
      <c r="D329" s="34"/>
      <c r="E329" s="39"/>
      <c r="F329" s="39"/>
      <c r="G329" s="39"/>
    </row>
    <row r="330" spans="1:7" s="2" customFormat="1" x14ac:dyDescent="0.25">
      <c r="A330" s="47" t="s">
        <v>1109</v>
      </c>
      <c r="B330" s="51"/>
      <c r="C330" s="34"/>
      <c r="D330" s="34"/>
      <c r="E330" s="39"/>
      <c r="F330" s="39"/>
      <c r="G330" s="39"/>
    </row>
    <row r="331" spans="1:7" s="2" customFormat="1" x14ac:dyDescent="0.25">
      <c r="A331" s="47" t="s">
        <v>1110</v>
      </c>
      <c r="B331" s="51"/>
      <c r="C331" s="34"/>
      <c r="D331" s="34"/>
      <c r="E331" s="39"/>
      <c r="F331" s="39"/>
      <c r="G331" s="39"/>
    </row>
    <row r="332" spans="1:7" s="2" customFormat="1" x14ac:dyDescent="0.25">
      <c r="A332" s="57"/>
      <c r="B332" s="57" t="s">
        <v>1111</v>
      </c>
      <c r="C332" s="57" t="s">
        <v>219</v>
      </c>
      <c r="D332" s="57" t="s">
        <v>1063</v>
      </c>
      <c r="E332" s="57"/>
      <c r="F332" s="57" t="s">
        <v>741</v>
      </c>
      <c r="G332" s="57" t="s">
        <v>1064</v>
      </c>
    </row>
    <row r="333" spans="1:7" s="2" customFormat="1" x14ac:dyDescent="0.25">
      <c r="A333" s="47" t="s">
        <v>1112</v>
      </c>
      <c r="B333" s="60" t="s">
        <v>1113</v>
      </c>
      <c r="C333" s="134" t="s">
        <v>183</v>
      </c>
      <c r="D333" s="53" t="s">
        <v>183</v>
      </c>
      <c r="E333" s="39"/>
      <c r="F333" s="69" t="str">
        <f>IF($C$346=0,"",IF(C333="[For completion]","",C333/$C$346))</f>
        <v/>
      </c>
      <c r="G333" s="69" t="str">
        <f>IF($D$346=0,"",IF(D333="[For completion]","",D333/$D$346))</f>
        <v/>
      </c>
    </row>
    <row r="334" spans="1:7" s="2" customFormat="1" x14ac:dyDescent="0.25">
      <c r="A334" s="47" t="s">
        <v>1114</v>
      </c>
      <c r="B334" s="60" t="s">
        <v>1115</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1116</v>
      </c>
      <c r="B335" s="60" t="s">
        <v>1117</v>
      </c>
      <c r="C335" s="134" t="s">
        <v>183</v>
      </c>
      <c r="D335" s="53" t="s">
        <v>183</v>
      </c>
      <c r="E335" s="39"/>
      <c r="F335" s="69" t="str">
        <f t="shared" si="13"/>
        <v/>
      </c>
      <c r="G335" s="69" t="str">
        <f t="shared" si="14"/>
        <v/>
      </c>
    </row>
    <row r="336" spans="1:7" s="2" customFormat="1" x14ac:dyDescent="0.25">
      <c r="A336" s="47" t="s">
        <v>1118</v>
      </c>
      <c r="B336" s="60" t="s">
        <v>1119</v>
      </c>
      <c r="C336" s="134" t="s">
        <v>183</v>
      </c>
      <c r="D336" s="53" t="s">
        <v>183</v>
      </c>
      <c r="E336" s="39"/>
      <c r="F336" s="69" t="str">
        <f t="shared" si="13"/>
        <v/>
      </c>
      <c r="G336" s="69" t="str">
        <f t="shared" si="14"/>
        <v/>
      </c>
    </row>
    <row r="337" spans="1:7" s="2" customFormat="1" x14ac:dyDescent="0.25">
      <c r="A337" s="47" t="s">
        <v>1120</v>
      </c>
      <c r="B337" s="60" t="s">
        <v>1121</v>
      </c>
      <c r="C337" s="134" t="s">
        <v>183</v>
      </c>
      <c r="D337" s="53" t="s">
        <v>183</v>
      </c>
      <c r="E337" s="39"/>
      <c r="F337" s="69" t="str">
        <f t="shared" si="13"/>
        <v/>
      </c>
      <c r="G337" s="69" t="str">
        <f t="shared" si="14"/>
        <v/>
      </c>
    </row>
    <row r="338" spans="1:7" s="2" customFormat="1" x14ac:dyDescent="0.25">
      <c r="A338" s="47" t="s">
        <v>1122</v>
      </c>
      <c r="B338" s="60" t="s">
        <v>1123</v>
      </c>
      <c r="C338" s="134" t="s">
        <v>183</v>
      </c>
      <c r="D338" s="53" t="s">
        <v>183</v>
      </c>
      <c r="E338" s="39"/>
      <c r="F338" s="69" t="str">
        <f t="shared" si="13"/>
        <v/>
      </c>
      <c r="G338" s="69" t="str">
        <f t="shared" si="14"/>
        <v/>
      </c>
    </row>
    <row r="339" spans="1:7" s="2" customFormat="1" x14ac:dyDescent="0.25">
      <c r="A339" s="47" t="s">
        <v>1124</v>
      </c>
      <c r="B339" s="60" t="s">
        <v>1125</v>
      </c>
      <c r="C339" s="134" t="s">
        <v>183</v>
      </c>
      <c r="D339" s="53" t="s">
        <v>183</v>
      </c>
      <c r="E339" s="39"/>
      <c r="F339" s="69" t="str">
        <f t="shared" si="13"/>
        <v/>
      </c>
      <c r="G339" s="69" t="str">
        <f t="shared" si="14"/>
        <v/>
      </c>
    </row>
    <row r="340" spans="1:7" s="2" customFormat="1" x14ac:dyDescent="0.25">
      <c r="A340" s="47" t="s">
        <v>1126</v>
      </c>
      <c r="B340" s="60" t="s">
        <v>1127</v>
      </c>
      <c r="C340" s="134" t="s">
        <v>183</v>
      </c>
      <c r="D340" s="53" t="s">
        <v>183</v>
      </c>
      <c r="E340" s="39"/>
      <c r="F340" s="69" t="str">
        <f t="shared" si="13"/>
        <v/>
      </c>
      <c r="G340" s="69" t="str">
        <f t="shared" si="14"/>
        <v/>
      </c>
    </row>
    <row r="341" spans="1:7" s="2" customFormat="1" x14ac:dyDescent="0.25">
      <c r="A341" s="47" t="s">
        <v>1128</v>
      </c>
      <c r="B341" s="60" t="s">
        <v>1129</v>
      </c>
      <c r="C341" s="134" t="s">
        <v>183</v>
      </c>
      <c r="D341" s="53" t="s">
        <v>183</v>
      </c>
      <c r="E341" s="39"/>
      <c r="F341" s="69" t="str">
        <f t="shared" si="13"/>
        <v/>
      </c>
      <c r="G341" s="69" t="str">
        <f t="shared" si="14"/>
        <v/>
      </c>
    </row>
    <row r="342" spans="1:7" s="2" customFormat="1" x14ac:dyDescent="0.25">
      <c r="A342" s="47" t="s">
        <v>1130</v>
      </c>
      <c r="B342" s="47" t="s">
        <v>1131</v>
      </c>
      <c r="C342" s="134" t="s">
        <v>183</v>
      </c>
      <c r="D342" s="53" t="s">
        <v>183</v>
      </c>
      <c r="F342" s="69" t="str">
        <f t="shared" si="13"/>
        <v/>
      </c>
      <c r="G342" s="69" t="str">
        <f t="shared" si="14"/>
        <v/>
      </c>
    </row>
    <row r="343" spans="1:7" s="2" customFormat="1" x14ac:dyDescent="0.25">
      <c r="A343" s="47" t="s">
        <v>1132</v>
      </c>
      <c r="B343" s="47" t="s">
        <v>1133</v>
      </c>
      <c r="C343" s="134" t="s">
        <v>183</v>
      </c>
      <c r="D343" s="53" t="s">
        <v>183</v>
      </c>
      <c r="F343" s="69" t="str">
        <f t="shared" si="13"/>
        <v/>
      </c>
      <c r="G343" s="69" t="str">
        <f t="shared" si="14"/>
        <v/>
      </c>
    </row>
    <row r="344" spans="1:7" s="2" customFormat="1" x14ac:dyDescent="0.25">
      <c r="A344" s="47" t="s">
        <v>1134</v>
      </c>
      <c r="B344" s="60" t="s">
        <v>1135</v>
      </c>
      <c r="C344" s="134" t="s">
        <v>183</v>
      </c>
      <c r="D344" s="53" t="s">
        <v>183</v>
      </c>
      <c r="E344" s="39"/>
      <c r="F344" s="69" t="str">
        <f t="shared" si="13"/>
        <v/>
      </c>
      <c r="G344" s="69" t="str">
        <f t="shared" si="14"/>
        <v/>
      </c>
    </row>
    <row r="345" spans="1:7" s="2" customFormat="1" x14ac:dyDescent="0.25">
      <c r="A345" s="47" t="s">
        <v>1136</v>
      </c>
      <c r="B345" s="47" t="s">
        <v>1083</v>
      </c>
      <c r="C345" s="134" t="s">
        <v>183</v>
      </c>
      <c r="D345" s="53" t="s">
        <v>183</v>
      </c>
      <c r="F345" s="69" t="str">
        <f t="shared" si="13"/>
        <v/>
      </c>
      <c r="G345" s="69" t="str">
        <f t="shared" si="14"/>
        <v/>
      </c>
    </row>
    <row r="346" spans="1:7" s="2" customFormat="1" x14ac:dyDescent="0.25">
      <c r="A346" s="47" t="s">
        <v>1137</v>
      </c>
      <c r="B346" s="60" t="s">
        <v>259</v>
      </c>
      <c r="C346" s="86">
        <f>SUM(C333:C345)</f>
        <v>0</v>
      </c>
      <c r="D346" s="47">
        <f>SUM(D333:D345)</f>
        <v>0</v>
      </c>
      <c r="E346" s="39"/>
      <c r="F346" s="132">
        <f>SUM(F333:F345)</f>
        <v>0</v>
      </c>
      <c r="G346" s="132">
        <f>SUM(G333:G345)</f>
        <v>0</v>
      </c>
    </row>
    <row r="347" spans="1:7" s="2" customFormat="1" x14ac:dyDescent="0.25">
      <c r="A347" s="47" t="s">
        <v>1138</v>
      </c>
      <c r="B347" s="51"/>
      <c r="C347" s="29"/>
      <c r="D347" s="34"/>
      <c r="E347" s="39"/>
      <c r="F347" s="117"/>
      <c r="G347" s="117"/>
    </row>
    <row r="348" spans="1:7" s="2" customFormat="1" x14ac:dyDescent="0.25">
      <c r="A348" s="47" t="s">
        <v>1139</v>
      </c>
      <c r="B348" s="51"/>
      <c r="C348" s="29"/>
      <c r="D348" s="34"/>
      <c r="E348" s="39"/>
      <c r="F348" s="117"/>
      <c r="G348" s="117"/>
    </row>
    <row r="349" spans="1:7" s="2" customFormat="1" x14ac:dyDescent="0.25">
      <c r="A349" s="47" t="s">
        <v>1140</v>
      </c>
    </row>
    <row r="350" spans="1:7" s="2" customFormat="1" x14ac:dyDescent="0.25">
      <c r="A350" s="47" t="s">
        <v>1141</v>
      </c>
    </row>
    <row r="351" spans="1:7" s="2" customFormat="1" x14ac:dyDescent="0.25">
      <c r="A351" s="47" t="s">
        <v>1142</v>
      </c>
      <c r="B351" s="51"/>
      <c r="C351" s="29"/>
      <c r="D351" s="34"/>
      <c r="E351" s="39"/>
      <c r="F351" s="117"/>
      <c r="G351" s="117"/>
    </row>
    <row r="352" spans="1:7" s="2" customFormat="1" x14ac:dyDescent="0.25">
      <c r="A352" s="47" t="s">
        <v>1143</v>
      </c>
      <c r="B352" s="51"/>
      <c r="C352" s="29"/>
      <c r="D352" s="34"/>
      <c r="E352" s="39"/>
      <c r="F352" s="117"/>
      <c r="G352" s="117"/>
    </row>
    <row r="353" spans="1:7" s="2" customFormat="1" x14ac:dyDescent="0.25">
      <c r="A353" s="47" t="s">
        <v>1144</v>
      </c>
      <c r="B353" s="51"/>
      <c r="C353" s="29"/>
      <c r="D353" s="34"/>
      <c r="E353" s="39"/>
      <c r="F353" s="117"/>
      <c r="G353" s="117"/>
    </row>
    <row r="354" spans="1:7" s="2" customFormat="1" x14ac:dyDescent="0.25">
      <c r="A354" s="47" t="s">
        <v>1145</v>
      </c>
      <c r="B354" s="51"/>
      <c r="C354" s="29"/>
      <c r="D354" s="34"/>
      <c r="E354" s="39"/>
      <c r="F354" s="117"/>
      <c r="G354" s="117"/>
    </row>
    <row r="355" spans="1:7" s="2" customFormat="1" x14ac:dyDescent="0.25">
      <c r="A355" s="47" t="s">
        <v>1146</v>
      </c>
      <c r="B355" s="51"/>
      <c r="C355" s="34"/>
      <c r="D355" s="34"/>
      <c r="E355" s="39"/>
      <c r="F355" s="39"/>
      <c r="G355" s="39"/>
    </row>
    <row r="356" spans="1:7" s="2" customFormat="1" x14ac:dyDescent="0.25">
      <c r="A356" s="47" t="s">
        <v>1147</v>
      </c>
      <c r="B356" s="51"/>
      <c r="C356" s="34"/>
      <c r="D356" s="34"/>
      <c r="E356" s="39"/>
      <c r="F356" s="39"/>
      <c r="G356" s="39"/>
    </row>
    <row r="357" spans="1:7" s="2" customFormat="1" x14ac:dyDescent="0.25">
      <c r="A357" s="57"/>
      <c r="B357" s="57" t="s">
        <v>1148</v>
      </c>
      <c r="C357" s="57" t="s">
        <v>219</v>
      </c>
      <c r="D357" s="57" t="s">
        <v>1063</v>
      </c>
      <c r="E357" s="57"/>
      <c r="F357" s="57" t="s">
        <v>741</v>
      </c>
      <c r="G357" s="57" t="s">
        <v>1064</v>
      </c>
    </row>
    <row r="358" spans="1:7" s="2" customFormat="1" x14ac:dyDescent="0.25">
      <c r="A358" s="47" t="s">
        <v>1149</v>
      </c>
      <c r="B358" s="60" t="s">
        <v>1150</v>
      </c>
      <c r="C358" s="134">
        <v>4825.8</v>
      </c>
      <c r="D358" s="53">
        <v>23701</v>
      </c>
      <c r="E358" s="39"/>
      <c r="F358" s="69">
        <f>IF($C$365=0,"",IF(C358="[For completion]","",C358/$C$365))</f>
        <v>0.89198263648537612</v>
      </c>
      <c r="G358" s="69">
        <f>IF($D$365=0,"",IF(D358="[For completion]","",D358/$D$365))</f>
        <v>0.85814113472609432</v>
      </c>
    </row>
    <row r="359" spans="1:7" s="2" customFormat="1" x14ac:dyDescent="0.25">
      <c r="A359" s="47" t="s">
        <v>1151</v>
      </c>
      <c r="B359" s="133" t="s">
        <v>1152</v>
      </c>
      <c r="C359" s="134">
        <v>583.76</v>
      </c>
      <c r="D359" s="53">
        <v>3914</v>
      </c>
      <c r="E359" s="39"/>
      <c r="F359" s="69">
        <f t="shared" ref="F359:F364" si="15">IF($C$365=0,"",IF(C359="[For completion]","",C359/$C$365))</f>
        <v>0.10789999251413303</v>
      </c>
      <c r="G359" s="69">
        <f t="shared" ref="G359:G364" si="16">IF($D$365=0,"",IF(D359="[For completion]","",D359/$D$365))</f>
        <v>0.14171403743799557</v>
      </c>
    </row>
    <row r="360" spans="1:7" s="2" customFormat="1" x14ac:dyDescent="0.25">
      <c r="A360" s="47" t="s">
        <v>1153</v>
      </c>
      <c r="B360" s="60" t="s">
        <v>1154</v>
      </c>
      <c r="C360" s="134"/>
      <c r="D360" s="53"/>
      <c r="E360" s="39"/>
      <c r="F360" s="69">
        <f t="shared" si="15"/>
        <v>0</v>
      </c>
      <c r="G360" s="69">
        <f t="shared" si="16"/>
        <v>0</v>
      </c>
    </row>
    <row r="361" spans="1:7" s="2" customFormat="1" x14ac:dyDescent="0.25">
      <c r="A361" s="47" t="s">
        <v>1155</v>
      </c>
      <c r="B361" s="60" t="s">
        <v>1156</v>
      </c>
      <c r="C361" s="134"/>
      <c r="D361" s="53"/>
      <c r="E361" s="39"/>
      <c r="F361" s="69">
        <f t="shared" si="15"/>
        <v>0</v>
      </c>
      <c r="G361" s="69">
        <f t="shared" si="16"/>
        <v>0</v>
      </c>
    </row>
    <row r="362" spans="1:7" s="2" customFormat="1" x14ac:dyDescent="0.25">
      <c r="A362" s="47" t="s">
        <v>1157</v>
      </c>
      <c r="B362" s="60" t="s">
        <v>1158</v>
      </c>
      <c r="C362" s="134"/>
      <c r="D362" s="53"/>
      <c r="E362" s="39"/>
      <c r="F362" s="69">
        <f t="shared" si="15"/>
        <v>0</v>
      </c>
      <c r="G362" s="69">
        <f t="shared" si="16"/>
        <v>0</v>
      </c>
    </row>
    <row r="363" spans="1:7" s="2" customFormat="1" x14ac:dyDescent="0.25">
      <c r="A363" s="47" t="s">
        <v>1159</v>
      </c>
      <c r="B363" s="60" t="s">
        <v>1160</v>
      </c>
      <c r="C363" s="134"/>
      <c r="D363" s="53"/>
      <c r="E363" s="39"/>
      <c r="F363" s="69">
        <f t="shared" si="15"/>
        <v>0</v>
      </c>
      <c r="G363" s="69">
        <f t="shared" si="16"/>
        <v>0</v>
      </c>
    </row>
    <row r="364" spans="1:7" s="2" customFormat="1" x14ac:dyDescent="0.25">
      <c r="A364" s="47" t="s">
        <v>1161</v>
      </c>
      <c r="B364" s="60" t="s">
        <v>619</v>
      </c>
      <c r="C364" s="134">
        <v>0.63500000000000001</v>
      </c>
      <c r="D364" s="53">
        <v>4</v>
      </c>
      <c r="E364" s="39"/>
      <c r="F364" s="69">
        <f t="shared" si="15"/>
        <v>1.1737100049074015E-4</v>
      </c>
      <c r="G364" s="69">
        <f t="shared" si="16"/>
        <v>1.4482783591006191E-4</v>
      </c>
    </row>
    <row r="365" spans="1:7" s="2" customFormat="1" x14ac:dyDescent="0.25">
      <c r="A365" s="47" t="s">
        <v>1162</v>
      </c>
      <c r="B365" s="60" t="s">
        <v>259</v>
      </c>
      <c r="C365" s="86">
        <f>SUM(C358:C364)</f>
        <v>5410.1950000000006</v>
      </c>
      <c r="D365" s="47">
        <f>SUM(D358:D364)</f>
        <v>27619</v>
      </c>
      <c r="E365" s="39"/>
      <c r="F365" s="132">
        <f>SUM(F358:F364)</f>
        <v>0.99999999999999989</v>
      </c>
      <c r="G365" s="132">
        <f>SUM(G358:G364)</f>
        <v>1</v>
      </c>
    </row>
    <row r="366" spans="1:7" s="2" customFormat="1" x14ac:dyDescent="0.25">
      <c r="A366" s="47" t="s">
        <v>1163</v>
      </c>
      <c r="B366" s="51"/>
      <c r="C366" s="34"/>
      <c r="D366" s="34"/>
      <c r="E366" s="39"/>
      <c r="F366" s="39"/>
      <c r="G366" s="39"/>
    </row>
    <row r="367" spans="1:7" s="2" customFormat="1" x14ac:dyDescent="0.25">
      <c r="A367" s="57"/>
      <c r="B367" s="57" t="s">
        <v>1164</v>
      </c>
      <c r="C367" s="57" t="s">
        <v>219</v>
      </c>
      <c r="D367" s="57" t="s">
        <v>1063</v>
      </c>
      <c r="E367" s="57"/>
      <c r="F367" s="57" t="s">
        <v>741</v>
      </c>
      <c r="G367" s="57" t="s">
        <v>1064</v>
      </c>
    </row>
    <row r="368" spans="1:7" s="2" customFormat="1" x14ac:dyDescent="0.25">
      <c r="A368" s="47" t="s">
        <v>1165</v>
      </c>
      <c r="B368" s="60" t="s">
        <v>1166</v>
      </c>
      <c r="C368" s="134" t="s">
        <v>183</v>
      </c>
      <c r="D368" s="53" t="s">
        <v>183</v>
      </c>
      <c r="E368" s="39"/>
      <c r="F368" s="69" t="str">
        <f>IF($C$372=0,"",IF(C368="[For completion]","",C368/$C$372))</f>
        <v/>
      </c>
      <c r="G368" s="69" t="str">
        <f>IF($D$372=0,"",IF(D368="[For completion]","",D368/$D$372))</f>
        <v/>
      </c>
    </row>
    <row r="369" spans="1:7" s="2" customFormat="1" x14ac:dyDescent="0.25">
      <c r="A369" s="47" t="s">
        <v>1167</v>
      </c>
      <c r="B369" s="133" t="s">
        <v>1168</v>
      </c>
      <c r="C369" s="134" t="s">
        <v>183</v>
      </c>
      <c r="D369" s="53" t="s">
        <v>183</v>
      </c>
      <c r="E369" s="39"/>
      <c r="F369" s="69" t="str">
        <f>IF($C$372=0,"",IF(C369="[For completion]","",C369/$C$372))</f>
        <v/>
      </c>
      <c r="G369" s="69" t="str">
        <f>IF($D$372=0,"",IF(D369="[For completion]","",D369/$D$372))</f>
        <v/>
      </c>
    </row>
    <row r="370" spans="1:7" s="2" customFormat="1" x14ac:dyDescent="0.25">
      <c r="A370" s="47" t="s">
        <v>1169</v>
      </c>
      <c r="B370" s="60" t="s">
        <v>619</v>
      </c>
      <c r="C370" s="134" t="s">
        <v>183</v>
      </c>
      <c r="D370" s="53" t="s">
        <v>183</v>
      </c>
      <c r="E370" s="39"/>
      <c r="F370" s="69" t="str">
        <f>IF($C$372=0,"",IF(C370="[For completion]","",C370/$C$372))</f>
        <v/>
      </c>
      <c r="G370" s="69" t="str">
        <f>IF($D$372=0,"",IF(D370="[For completion]","",D370/$D$372))</f>
        <v/>
      </c>
    </row>
    <row r="371" spans="1:7" s="2" customFormat="1" x14ac:dyDescent="0.25">
      <c r="A371" s="47" t="s">
        <v>1170</v>
      </c>
      <c r="B371" s="47" t="s">
        <v>1083</v>
      </c>
      <c r="C371" s="134">
        <v>5410.24</v>
      </c>
      <c r="D371" s="53">
        <v>27619</v>
      </c>
      <c r="E371" s="39"/>
      <c r="F371" s="69">
        <f>IF($C$372=0,"",IF(C371="[For completion]","",C371/$C$372))</f>
        <v>1</v>
      </c>
      <c r="G371" s="69">
        <f>IF($D$372=0,"",IF(D371="[For completion]","",D371/$D$372))</f>
        <v>1</v>
      </c>
    </row>
    <row r="372" spans="1:7" s="2" customFormat="1" x14ac:dyDescent="0.25">
      <c r="A372" s="47" t="s">
        <v>1171</v>
      </c>
      <c r="B372" s="60" t="s">
        <v>259</v>
      </c>
      <c r="C372" s="86">
        <f>SUM(C368:C371)</f>
        <v>5410.24</v>
      </c>
      <c r="D372" s="47">
        <f>SUM(D368:D371)</f>
        <v>27619</v>
      </c>
      <c r="E372" s="39"/>
      <c r="F372" s="132">
        <f>SUM(F368:F371)</f>
        <v>1</v>
      </c>
      <c r="G372" s="132">
        <f>SUM(G368:G371)</f>
        <v>1</v>
      </c>
    </row>
    <row r="373" spans="1:7" s="2" customFormat="1" x14ac:dyDescent="0.25">
      <c r="A373" s="47" t="s">
        <v>1172</v>
      </c>
      <c r="B373" s="51"/>
      <c r="C373" s="34"/>
      <c r="D373" s="34"/>
      <c r="E373" s="39"/>
      <c r="F373" s="39"/>
      <c r="G373" s="39"/>
    </row>
    <row r="374" spans="1:7" s="2" customFormat="1" ht="15" customHeight="1" x14ac:dyDescent="0.25">
      <c r="A374" s="57"/>
      <c r="B374" s="57" t="s">
        <v>1173</v>
      </c>
      <c r="C374" s="57" t="s">
        <v>1174</v>
      </c>
      <c r="D374" s="57" t="s">
        <v>1175</v>
      </c>
      <c r="E374" s="57"/>
      <c r="F374" s="57" t="s">
        <v>1176</v>
      </c>
      <c r="G374" s="57" t="s">
        <v>1177</v>
      </c>
    </row>
    <row r="375" spans="1:7" s="2" customFormat="1" x14ac:dyDescent="0.25">
      <c r="A375" s="47" t="s">
        <v>1178</v>
      </c>
      <c r="B375" s="60" t="s">
        <v>1150</v>
      </c>
      <c r="C375" s="134" t="s">
        <v>183</v>
      </c>
      <c r="D375" s="134" t="s">
        <v>183</v>
      </c>
      <c r="E375" s="31"/>
      <c r="F375" s="134" t="s">
        <v>183</v>
      </c>
      <c r="G375" s="134" t="s">
        <v>183</v>
      </c>
    </row>
    <row r="376" spans="1:7" s="2" customFormat="1" x14ac:dyDescent="0.25">
      <c r="A376" s="47" t="s">
        <v>1179</v>
      </c>
      <c r="B376" s="60" t="s">
        <v>1152</v>
      </c>
      <c r="C376" s="134" t="s">
        <v>183</v>
      </c>
      <c r="D376" s="134" t="s">
        <v>183</v>
      </c>
      <c r="E376" s="31"/>
      <c r="F376" s="134" t="s">
        <v>183</v>
      </c>
      <c r="G376" s="134" t="s">
        <v>183</v>
      </c>
    </row>
    <row r="377" spans="1:7" s="2" customFormat="1" x14ac:dyDescent="0.25">
      <c r="A377" s="47" t="s">
        <v>1180</v>
      </c>
      <c r="B377" s="60" t="s">
        <v>1154</v>
      </c>
      <c r="C377" s="134" t="s">
        <v>183</v>
      </c>
      <c r="D377" s="134" t="s">
        <v>183</v>
      </c>
      <c r="E377" s="31"/>
      <c r="F377" s="134" t="s">
        <v>183</v>
      </c>
      <c r="G377" s="134" t="s">
        <v>183</v>
      </c>
    </row>
    <row r="378" spans="1:7" s="2" customFormat="1" x14ac:dyDescent="0.25">
      <c r="A378" s="47" t="s">
        <v>1181</v>
      </c>
      <c r="B378" s="60" t="s">
        <v>1156</v>
      </c>
      <c r="C378" s="134" t="s">
        <v>183</v>
      </c>
      <c r="D378" s="134" t="s">
        <v>183</v>
      </c>
      <c r="E378" s="31"/>
      <c r="F378" s="134" t="s">
        <v>183</v>
      </c>
      <c r="G378" s="134" t="s">
        <v>183</v>
      </c>
    </row>
    <row r="379" spans="1:7" s="2" customFormat="1" x14ac:dyDescent="0.25">
      <c r="A379" s="47" t="s">
        <v>1182</v>
      </c>
      <c r="B379" s="60" t="s">
        <v>1158</v>
      </c>
      <c r="C379" s="134" t="s">
        <v>183</v>
      </c>
      <c r="D379" s="134" t="s">
        <v>183</v>
      </c>
      <c r="E379" s="31"/>
      <c r="F379" s="134" t="s">
        <v>183</v>
      </c>
      <c r="G379" s="134" t="s">
        <v>183</v>
      </c>
    </row>
    <row r="380" spans="1:7" s="2" customFormat="1" x14ac:dyDescent="0.25">
      <c r="A380" s="47" t="s">
        <v>1183</v>
      </c>
      <c r="B380" s="60" t="s">
        <v>1160</v>
      </c>
      <c r="C380" s="134" t="s">
        <v>183</v>
      </c>
      <c r="D380" s="134" t="s">
        <v>183</v>
      </c>
      <c r="E380" s="31"/>
      <c r="F380" s="134" t="s">
        <v>183</v>
      </c>
      <c r="G380" s="134" t="s">
        <v>183</v>
      </c>
    </row>
    <row r="381" spans="1:7" s="2" customFormat="1" x14ac:dyDescent="0.25">
      <c r="A381" s="47" t="s">
        <v>1184</v>
      </c>
      <c r="B381" s="60" t="s">
        <v>619</v>
      </c>
      <c r="C381" s="134" t="s">
        <v>183</v>
      </c>
      <c r="D381" s="134" t="s">
        <v>183</v>
      </c>
      <c r="E381" s="31"/>
      <c r="F381" s="134" t="s">
        <v>183</v>
      </c>
      <c r="G381" s="134" t="s">
        <v>183</v>
      </c>
    </row>
    <row r="382" spans="1:7" s="2" customFormat="1" x14ac:dyDescent="0.25">
      <c r="A382" s="47" t="s">
        <v>1185</v>
      </c>
      <c r="B382" s="60" t="s">
        <v>259</v>
      </c>
      <c r="C382" s="86">
        <f>SUM(C375:C381)</f>
        <v>0</v>
      </c>
      <c r="D382" s="86">
        <f>SUM(D375:D381)</f>
        <v>0</v>
      </c>
      <c r="E382" s="31"/>
      <c r="F382" s="134"/>
      <c r="G382" s="113"/>
    </row>
    <row r="383" spans="1:7" s="2" customFormat="1" x14ac:dyDescent="0.25">
      <c r="A383" s="47" t="s">
        <v>1186</v>
      </c>
      <c r="B383" s="60" t="s">
        <v>1187</v>
      </c>
      <c r="C383" s="34"/>
      <c r="D383" s="34"/>
      <c r="E383" s="31"/>
      <c r="F383" s="134"/>
      <c r="G383" s="69" t="str">
        <f>IF($D$393=0,"",IF(D382="[For completion]","",D382/$D$393))</f>
        <v/>
      </c>
    </row>
    <row r="384" spans="1:7" s="2" customFormat="1" x14ac:dyDescent="0.25">
      <c r="A384" s="47" t="s">
        <v>1188</v>
      </c>
      <c r="B384" s="34"/>
      <c r="C384" s="34"/>
      <c r="D384" s="34"/>
      <c r="E384" s="34"/>
      <c r="F384" s="34"/>
      <c r="G384" s="113" t="str">
        <f>IF($D$393=0,"",IF(D383="[For completion]","",D383/$D$393))</f>
        <v/>
      </c>
    </row>
    <row r="385" spans="1:7" s="2" customFormat="1" x14ac:dyDescent="0.25">
      <c r="A385" s="47" t="s">
        <v>1189</v>
      </c>
      <c r="B385" s="51"/>
      <c r="C385" s="29"/>
      <c r="D385" s="34"/>
      <c r="E385" s="31"/>
      <c r="F385" s="113"/>
      <c r="G385" s="113" t="str">
        <f t="shared" ref="G385:G393" si="17">IF($D$393=0,"",IF(D385="[For completion]","",D385/$D$393))</f>
        <v/>
      </c>
    </row>
    <row r="386" spans="1:7" s="2" customFormat="1" x14ac:dyDescent="0.25">
      <c r="A386" s="47" t="s">
        <v>1190</v>
      </c>
      <c r="B386" s="51"/>
      <c r="C386" s="29"/>
      <c r="D386" s="34"/>
      <c r="E386" s="31"/>
      <c r="F386" s="113"/>
      <c r="G386" s="113" t="str">
        <f t="shared" si="17"/>
        <v/>
      </c>
    </row>
    <row r="387" spans="1:7" s="2" customFormat="1" x14ac:dyDescent="0.25">
      <c r="A387" s="47" t="s">
        <v>1191</v>
      </c>
      <c r="B387" s="51"/>
      <c r="C387" s="29"/>
      <c r="D387" s="34"/>
      <c r="E387" s="31"/>
      <c r="F387" s="113"/>
      <c r="G387" s="113" t="str">
        <f t="shared" si="17"/>
        <v/>
      </c>
    </row>
    <row r="388" spans="1:7" s="2" customFormat="1" x14ac:dyDescent="0.25">
      <c r="A388" s="47" t="s">
        <v>1192</v>
      </c>
      <c r="B388" s="51"/>
      <c r="C388" s="29"/>
      <c r="D388" s="34"/>
      <c r="E388" s="31"/>
      <c r="F388" s="113"/>
      <c r="G388" s="113" t="str">
        <f t="shared" si="17"/>
        <v/>
      </c>
    </row>
    <row r="389" spans="1:7" s="2" customFormat="1" x14ac:dyDescent="0.25">
      <c r="A389" s="47" t="s">
        <v>1193</v>
      </c>
      <c r="B389" s="51"/>
      <c r="C389" s="29"/>
      <c r="D389" s="34"/>
      <c r="E389" s="31"/>
      <c r="F389" s="113"/>
      <c r="G389" s="113" t="str">
        <f t="shared" si="17"/>
        <v/>
      </c>
    </row>
    <row r="390" spans="1:7" s="2" customFormat="1" x14ac:dyDescent="0.25">
      <c r="A390" s="47" t="s">
        <v>1194</v>
      </c>
      <c r="B390" s="51"/>
      <c r="C390" s="29"/>
      <c r="D390" s="34"/>
      <c r="E390" s="31"/>
      <c r="F390" s="113"/>
      <c r="G390" s="113" t="str">
        <f t="shared" si="17"/>
        <v/>
      </c>
    </row>
    <row r="391" spans="1:7" s="2" customFormat="1" x14ac:dyDescent="0.25">
      <c r="A391" s="47" t="s">
        <v>1195</v>
      </c>
      <c r="B391" s="51"/>
      <c r="C391" s="29"/>
      <c r="D391" s="34"/>
      <c r="E391" s="31"/>
      <c r="F391" s="113"/>
      <c r="G391" s="113" t="str">
        <f t="shared" si="17"/>
        <v/>
      </c>
    </row>
    <row r="392" spans="1:7" s="2" customFormat="1" x14ac:dyDescent="0.25">
      <c r="A392" s="47" t="s">
        <v>1196</v>
      </c>
      <c r="B392" s="51"/>
      <c r="C392" s="29"/>
      <c r="D392" s="34"/>
      <c r="E392" s="31"/>
      <c r="F392" s="113"/>
      <c r="G392" s="113" t="str">
        <f t="shared" si="17"/>
        <v/>
      </c>
    </row>
    <row r="393" spans="1:7" s="2" customFormat="1" x14ac:dyDescent="0.25">
      <c r="A393" s="47" t="s">
        <v>1197</v>
      </c>
      <c r="B393" s="51"/>
      <c r="C393" s="29"/>
      <c r="D393" s="34"/>
      <c r="E393" s="31"/>
      <c r="F393" s="113"/>
      <c r="G393" s="113" t="str">
        <f t="shared" si="17"/>
        <v/>
      </c>
    </row>
    <row r="394" spans="1:7" s="2" customFormat="1" x14ac:dyDescent="0.25">
      <c r="A394" s="47" t="s">
        <v>1198</v>
      </c>
      <c r="B394" s="34"/>
      <c r="C394" s="64"/>
      <c r="D394" s="34"/>
      <c r="E394" s="31"/>
      <c r="F394" s="31"/>
      <c r="G394" s="31"/>
    </row>
    <row r="395" spans="1:7" s="2" customFormat="1" x14ac:dyDescent="0.25">
      <c r="A395" s="47" t="s">
        <v>1199</v>
      </c>
      <c r="B395" s="34"/>
      <c r="C395" s="64"/>
      <c r="D395" s="34"/>
      <c r="E395" s="31"/>
      <c r="F395" s="31"/>
      <c r="G395" s="31"/>
    </row>
    <row r="396" spans="1:7" s="2" customFormat="1" x14ac:dyDescent="0.25">
      <c r="A396" s="47" t="s">
        <v>1200</v>
      </c>
      <c r="B396" s="34"/>
      <c r="C396" s="64"/>
      <c r="D396" s="34"/>
      <c r="E396" s="31"/>
      <c r="F396" s="31"/>
      <c r="G396" s="31"/>
    </row>
    <row r="397" spans="1:7" s="2" customFormat="1" x14ac:dyDescent="0.25">
      <c r="A397" s="47" t="s">
        <v>1201</v>
      </c>
      <c r="B397" s="34"/>
      <c r="C397" s="64"/>
      <c r="D397" s="34"/>
      <c r="E397" s="31"/>
      <c r="F397" s="31"/>
      <c r="G397" s="31"/>
    </row>
    <row r="398" spans="1:7" s="2" customFormat="1" x14ac:dyDescent="0.25">
      <c r="A398" s="47" t="s">
        <v>1202</v>
      </c>
      <c r="B398" s="34"/>
      <c r="C398" s="64"/>
      <c r="D398" s="34"/>
      <c r="E398" s="31"/>
      <c r="F398" s="31"/>
      <c r="G398" s="31"/>
    </row>
    <row r="399" spans="1:7" s="2" customFormat="1" x14ac:dyDescent="0.25">
      <c r="A399" s="47" t="s">
        <v>1203</v>
      </c>
      <c r="B399" s="34"/>
      <c r="C399" s="64"/>
      <c r="D399" s="34"/>
      <c r="E399" s="31"/>
      <c r="F399" s="31"/>
      <c r="G399" s="31"/>
    </row>
    <row r="400" spans="1:7" s="2" customFormat="1" x14ac:dyDescent="0.25">
      <c r="A400" s="47" t="s">
        <v>1204</v>
      </c>
      <c r="B400" s="34"/>
      <c r="C400" s="64"/>
      <c r="D400" s="34"/>
      <c r="E400" s="31"/>
      <c r="F400" s="31"/>
      <c r="G400" s="31"/>
    </row>
    <row r="401" spans="1:7" s="2" customFormat="1" x14ac:dyDescent="0.25">
      <c r="A401" s="47" t="s">
        <v>1205</v>
      </c>
      <c r="B401" s="34"/>
      <c r="C401" s="64"/>
      <c r="D401" s="34"/>
      <c r="E401" s="31"/>
      <c r="F401" s="31"/>
      <c r="G401" s="31"/>
    </row>
    <row r="402" spans="1:7" s="2" customFormat="1" x14ac:dyDescent="0.25">
      <c r="A402" s="47" t="s">
        <v>1206</v>
      </c>
      <c r="B402" s="34"/>
      <c r="C402" s="64"/>
      <c r="D402" s="34"/>
      <c r="E402" s="31"/>
      <c r="F402" s="31"/>
      <c r="G402" s="31"/>
    </row>
    <row r="403" spans="1:7" s="2" customFormat="1" x14ac:dyDescent="0.25">
      <c r="A403" s="47" t="s">
        <v>1207</v>
      </c>
      <c r="B403" s="34"/>
      <c r="C403" s="64"/>
      <c r="D403" s="34"/>
      <c r="E403" s="31"/>
      <c r="F403" s="31"/>
      <c r="G403" s="31"/>
    </row>
    <row r="404" spans="1:7" s="2" customFormat="1" x14ac:dyDescent="0.25">
      <c r="A404" s="47" t="s">
        <v>1208</v>
      </c>
      <c r="B404" s="34"/>
      <c r="C404" s="64"/>
      <c r="D404" s="34"/>
      <c r="E404" s="31"/>
      <c r="F404" s="31"/>
      <c r="G404" s="31"/>
    </row>
    <row r="405" spans="1:7" s="2" customFormat="1" x14ac:dyDescent="0.25">
      <c r="A405" s="47" t="s">
        <v>1209</v>
      </c>
      <c r="B405" s="34"/>
      <c r="C405" s="64"/>
      <c r="D405" s="34"/>
      <c r="E405" s="31"/>
      <c r="F405" s="31"/>
      <c r="G405" s="31"/>
    </row>
    <row r="406" spans="1:7" s="2" customFormat="1" x14ac:dyDescent="0.25">
      <c r="A406" s="47" t="s">
        <v>1210</v>
      </c>
      <c r="B406" s="34"/>
      <c r="C406" s="64"/>
      <c r="D406" s="34"/>
      <c r="E406" s="31"/>
      <c r="F406" s="31"/>
      <c r="G406" s="31"/>
    </row>
    <row r="407" spans="1:7" s="2" customFormat="1" x14ac:dyDescent="0.25">
      <c r="A407" s="47" t="s">
        <v>1211</v>
      </c>
      <c r="B407" s="34"/>
      <c r="C407" s="64"/>
      <c r="D407" s="34"/>
      <c r="E407" s="31"/>
      <c r="F407" s="31"/>
      <c r="G407" s="31"/>
    </row>
    <row r="408" spans="1:7" s="2" customFormat="1" x14ac:dyDescent="0.25">
      <c r="A408" s="47" t="s">
        <v>1212</v>
      </c>
      <c r="B408" s="34"/>
      <c r="C408" s="64"/>
      <c r="D408" s="34"/>
      <c r="E408" s="31"/>
      <c r="F408" s="31"/>
      <c r="G408" s="31"/>
    </row>
    <row r="409" spans="1:7" s="2" customFormat="1" x14ac:dyDescent="0.25">
      <c r="A409" s="47" t="s">
        <v>1213</v>
      </c>
      <c r="B409" s="34"/>
      <c r="C409" s="64"/>
      <c r="D409" s="34"/>
      <c r="E409" s="31"/>
      <c r="F409" s="31"/>
      <c r="G409" s="31"/>
    </row>
    <row r="410" spans="1:7" s="2" customFormat="1" x14ac:dyDescent="0.25">
      <c r="A410" s="47" t="s">
        <v>1214</v>
      </c>
      <c r="B410" s="34"/>
      <c r="C410" s="64"/>
      <c r="D410" s="34"/>
      <c r="E410" s="31"/>
      <c r="F410" s="31"/>
      <c r="G410" s="31"/>
    </row>
    <row r="411" spans="1:7" s="2" customFormat="1" x14ac:dyDescent="0.25">
      <c r="A411" s="47" t="s">
        <v>1215</v>
      </c>
      <c r="B411" s="34"/>
      <c r="C411" s="64"/>
      <c r="D411" s="34"/>
      <c r="E411" s="31"/>
      <c r="F411" s="31"/>
      <c r="G411" s="31"/>
    </row>
    <row r="412" spans="1:7" s="2" customFormat="1" x14ac:dyDescent="0.25">
      <c r="A412" s="47" t="s">
        <v>1216</v>
      </c>
      <c r="B412" s="34"/>
      <c r="C412" s="64"/>
      <c r="D412" s="34"/>
      <c r="E412" s="31"/>
      <c r="F412" s="31"/>
      <c r="G412" s="31"/>
    </row>
    <row r="413" spans="1:7" s="2" customFormat="1" x14ac:dyDescent="0.25">
      <c r="A413" s="47" t="s">
        <v>1217</v>
      </c>
      <c r="B413" s="34"/>
      <c r="C413" s="64"/>
      <c r="D413" s="34"/>
      <c r="E413" s="31"/>
      <c r="F413" s="31"/>
      <c r="G413" s="31"/>
    </row>
    <row r="414" spans="1:7" s="2" customFormat="1" x14ac:dyDescent="0.25">
      <c r="A414" s="47" t="s">
        <v>1218</v>
      </c>
      <c r="B414" s="34"/>
      <c r="C414" s="64"/>
      <c r="D414" s="34"/>
      <c r="E414" s="31"/>
      <c r="F414" s="31"/>
      <c r="G414" s="31"/>
    </row>
    <row r="415" spans="1:7" s="2" customFormat="1" x14ac:dyDescent="0.25">
      <c r="A415" s="47" t="s">
        <v>1219</v>
      </c>
      <c r="B415" s="34"/>
      <c r="C415" s="64"/>
      <c r="D415" s="34"/>
      <c r="E415" s="31"/>
      <c r="F415" s="31"/>
      <c r="G415" s="31"/>
    </row>
    <row r="416" spans="1:7" s="2" customFormat="1" x14ac:dyDescent="0.25">
      <c r="A416" s="47" t="s">
        <v>1220</v>
      </c>
      <c r="B416" s="34"/>
      <c r="C416" s="64"/>
      <c r="D416" s="34"/>
      <c r="E416" s="31"/>
      <c r="F416" s="31"/>
      <c r="G416" s="31"/>
    </row>
    <row r="417" spans="1:7" s="2" customFormat="1" x14ac:dyDescent="0.25">
      <c r="A417" s="47" t="s">
        <v>1221</v>
      </c>
      <c r="B417" s="34"/>
      <c r="C417" s="64"/>
      <c r="D417" s="34"/>
      <c r="E417" s="31"/>
      <c r="F417" s="31"/>
      <c r="G417" s="31"/>
    </row>
    <row r="418" spans="1:7" s="2" customFormat="1" x14ac:dyDescent="0.25">
      <c r="A418" s="47" t="s">
        <v>1222</v>
      </c>
      <c r="B418" s="34"/>
      <c r="C418" s="64"/>
      <c r="D418" s="34"/>
      <c r="E418" s="31"/>
      <c r="F418" s="31"/>
      <c r="G418" s="31"/>
    </row>
    <row r="419" spans="1:7" s="2" customFormat="1" x14ac:dyDescent="0.25">
      <c r="A419" s="47" t="s">
        <v>1223</v>
      </c>
      <c r="B419" s="34"/>
      <c r="C419" s="64"/>
      <c r="D419" s="34"/>
      <c r="E419" s="31"/>
      <c r="F419" s="31"/>
      <c r="G419" s="31"/>
    </row>
    <row r="420" spans="1:7" s="2" customFormat="1" x14ac:dyDescent="0.25">
      <c r="A420" s="47" t="s">
        <v>1224</v>
      </c>
      <c r="B420" s="34"/>
      <c r="C420" s="64"/>
      <c r="D420" s="34"/>
      <c r="E420" s="31"/>
      <c r="F420" s="31"/>
      <c r="G420" s="31"/>
    </row>
    <row r="421" spans="1:7" s="2" customFormat="1" x14ac:dyDescent="0.25">
      <c r="A421" s="47" t="s">
        <v>1225</v>
      </c>
      <c r="B421" s="34"/>
      <c r="C421" s="64"/>
      <c r="D421" s="34"/>
      <c r="E421" s="31"/>
      <c r="F421" s="31"/>
      <c r="G421" s="31"/>
    </row>
    <row r="422" spans="1:7" s="2" customFormat="1" x14ac:dyDescent="0.25">
      <c r="A422" s="47" t="s">
        <v>1226</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1227</v>
      </c>
      <c r="C424" s="56" t="s">
        <v>937</v>
      </c>
      <c r="D424" s="56" t="s">
        <v>938</v>
      </c>
      <c r="E424" s="56"/>
      <c r="F424" s="56" t="s">
        <v>742</v>
      </c>
      <c r="G424" s="56" t="s">
        <v>939</v>
      </c>
    </row>
    <row r="425" spans="1:7" x14ac:dyDescent="0.25">
      <c r="A425" s="47" t="s">
        <v>1228</v>
      </c>
      <c r="B425" s="47" t="s">
        <v>941</v>
      </c>
      <c r="C425" s="134" t="s">
        <v>183</v>
      </c>
      <c r="D425" s="162" t="s">
        <v>183</v>
      </c>
      <c r="E425" s="77"/>
      <c r="F425" s="78"/>
      <c r="G425" s="78"/>
    </row>
    <row r="426" spans="1:7" x14ac:dyDescent="0.25">
      <c r="A426" s="77"/>
      <c r="C426" s="53"/>
      <c r="D426" s="162"/>
      <c r="E426" s="77"/>
      <c r="F426" s="78"/>
      <c r="G426" s="78"/>
    </row>
    <row r="427" spans="1:7" x14ac:dyDescent="0.25">
      <c r="B427" s="47" t="s">
        <v>942</v>
      </c>
      <c r="C427" s="53"/>
      <c r="D427" s="162"/>
      <c r="E427" s="77"/>
      <c r="F427" s="78"/>
      <c r="G427" s="78"/>
    </row>
    <row r="428" spans="1:7" x14ac:dyDescent="0.25">
      <c r="A428" s="47" t="s">
        <v>1229</v>
      </c>
      <c r="B428" s="145" t="s">
        <v>1528</v>
      </c>
      <c r="C428" s="134" t="s">
        <v>183</v>
      </c>
      <c r="D428" s="154" t="s">
        <v>183</v>
      </c>
      <c r="E428" s="77"/>
      <c r="F428" s="69" t="str">
        <f t="shared" ref="F428:F451" si="18">IF($C$452=0,"",IF(C428="[for completion]","",C428/$C$452))</f>
        <v/>
      </c>
      <c r="G428" s="69" t="str">
        <f t="shared" ref="G428:G451" si="19">IF($D$452=0,"",IF(D428="[for completion]","",D428/$D$452))</f>
        <v/>
      </c>
    </row>
    <row r="429" spans="1:7" x14ac:dyDescent="0.25">
      <c r="A429" s="47" t="s">
        <v>1230</v>
      </c>
      <c r="B429" s="145" t="s">
        <v>1529</v>
      </c>
      <c r="C429" s="134" t="s">
        <v>183</v>
      </c>
      <c r="D429" s="154" t="s">
        <v>183</v>
      </c>
      <c r="E429" s="77"/>
      <c r="F429" s="69" t="str">
        <f t="shared" si="18"/>
        <v/>
      </c>
      <c r="G429" s="69" t="str">
        <f t="shared" si="19"/>
        <v/>
      </c>
    </row>
    <row r="430" spans="1:7" x14ac:dyDescent="0.25">
      <c r="A430" s="47" t="s">
        <v>1231</v>
      </c>
      <c r="B430" s="145" t="s">
        <v>1530</v>
      </c>
      <c r="C430" s="134" t="s">
        <v>183</v>
      </c>
      <c r="D430" s="154" t="s">
        <v>183</v>
      </c>
      <c r="E430" s="77"/>
      <c r="F430" s="69" t="str">
        <f t="shared" si="18"/>
        <v/>
      </c>
      <c r="G430" s="69" t="str">
        <f t="shared" si="19"/>
        <v/>
      </c>
    </row>
    <row r="431" spans="1:7" x14ac:dyDescent="0.25">
      <c r="A431" s="47" t="s">
        <v>1232</v>
      </c>
      <c r="B431" s="145" t="s">
        <v>1531</v>
      </c>
      <c r="C431" s="134" t="s">
        <v>183</v>
      </c>
      <c r="D431" s="154" t="s">
        <v>183</v>
      </c>
      <c r="E431" s="77"/>
      <c r="F431" s="69" t="str">
        <f t="shared" si="18"/>
        <v/>
      </c>
      <c r="G431" s="69" t="str">
        <f t="shared" si="19"/>
        <v/>
      </c>
    </row>
    <row r="432" spans="1:7" x14ac:dyDescent="0.25">
      <c r="A432" s="47" t="s">
        <v>1233</v>
      </c>
      <c r="B432" s="145" t="s">
        <v>1532</v>
      </c>
      <c r="C432" s="134" t="s">
        <v>183</v>
      </c>
      <c r="D432" s="154" t="s">
        <v>183</v>
      </c>
      <c r="E432" s="77"/>
      <c r="F432" s="69" t="str">
        <f t="shared" si="18"/>
        <v/>
      </c>
      <c r="G432" s="69" t="str">
        <f t="shared" si="19"/>
        <v/>
      </c>
    </row>
    <row r="433" spans="1:7" x14ac:dyDescent="0.25">
      <c r="A433" s="47" t="s">
        <v>1234</v>
      </c>
      <c r="B433" s="145" t="s">
        <v>1533</v>
      </c>
      <c r="C433" s="134" t="s">
        <v>183</v>
      </c>
      <c r="D433" s="154" t="s">
        <v>183</v>
      </c>
      <c r="E433" s="77"/>
      <c r="F433" s="69" t="str">
        <f t="shared" si="18"/>
        <v/>
      </c>
      <c r="G433" s="69" t="str">
        <f t="shared" si="19"/>
        <v/>
      </c>
    </row>
    <row r="434" spans="1:7" x14ac:dyDescent="0.25">
      <c r="A434" s="47" t="s">
        <v>1235</v>
      </c>
      <c r="B434" s="145"/>
      <c r="C434" s="134"/>
      <c r="D434" s="154"/>
      <c r="E434" s="77"/>
      <c r="F434" s="69" t="str">
        <f t="shared" si="18"/>
        <v/>
      </c>
      <c r="G434" s="69" t="str">
        <f t="shared" si="19"/>
        <v/>
      </c>
    </row>
    <row r="435" spans="1:7" x14ac:dyDescent="0.25">
      <c r="A435" s="47" t="s">
        <v>1236</v>
      </c>
      <c r="B435" s="145"/>
      <c r="C435" s="134"/>
      <c r="D435" s="154"/>
      <c r="E435" s="77"/>
      <c r="F435" s="69" t="str">
        <f t="shared" si="18"/>
        <v/>
      </c>
      <c r="G435" s="69" t="str">
        <f t="shared" si="19"/>
        <v/>
      </c>
    </row>
    <row r="436" spans="1:7" x14ac:dyDescent="0.25">
      <c r="A436" s="47" t="s">
        <v>1237</v>
      </c>
      <c r="B436" s="145"/>
      <c r="C436" s="134"/>
      <c r="D436" s="154"/>
      <c r="E436" s="77"/>
      <c r="F436" s="69" t="str">
        <f t="shared" si="18"/>
        <v/>
      </c>
      <c r="G436" s="69" t="str">
        <f t="shared" si="19"/>
        <v/>
      </c>
    </row>
    <row r="437" spans="1:7" x14ac:dyDescent="0.25">
      <c r="A437" s="47" t="s">
        <v>1238</v>
      </c>
      <c r="B437" s="145"/>
      <c r="C437" s="134"/>
      <c r="D437" s="154"/>
      <c r="E437" s="51"/>
      <c r="F437" s="69" t="str">
        <f t="shared" si="18"/>
        <v/>
      </c>
      <c r="G437" s="69" t="str">
        <f t="shared" si="19"/>
        <v/>
      </c>
    </row>
    <row r="438" spans="1:7" x14ac:dyDescent="0.25">
      <c r="A438" s="47" t="s">
        <v>1239</v>
      </c>
      <c r="B438" s="145"/>
      <c r="C438" s="134"/>
      <c r="D438" s="154"/>
      <c r="E438" s="51"/>
      <c r="F438" s="69" t="str">
        <f t="shared" si="18"/>
        <v/>
      </c>
      <c r="G438" s="69" t="str">
        <f t="shared" si="19"/>
        <v/>
      </c>
    </row>
    <row r="439" spans="1:7" x14ac:dyDescent="0.25">
      <c r="A439" s="47" t="s">
        <v>1240</v>
      </c>
      <c r="B439" s="145"/>
      <c r="C439" s="134"/>
      <c r="D439" s="154"/>
      <c r="E439" s="51"/>
      <c r="F439" s="69" t="str">
        <f t="shared" si="18"/>
        <v/>
      </c>
      <c r="G439" s="69" t="str">
        <f t="shared" si="19"/>
        <v/>
      </c>
    </row>
    <row r="440" spans="1:7" x14ac:dyDescent="0.25">
      <c r="A440" s="47" t="s">
        <v>1241</v>
      </c>
      <c r="B440" s="145"/>
      <c r="C440" s="134"/>
      <c r="D440" s="154"/>
      <c r="E440" s="51"/>
      <c r="F440" s="69" t="str">
        <f t="shared" si="18"/>
        <v/>
      </c>
      <c r="G440" s="69" t="str">
        <f t="shared" si="19"/>
        <v/>
      </c>
    </row>
    <row r="441" spans="1:7" x14ac:dyDescent="0.25">
      <c r="A441" s="47" t="s">
        <v>1242</v>
      </c>
      <c r="B441" s="145"/>
      <c r="C441" s="134"/>
      <c r="D441" s="154"/>
      <c r="E441" s="51"/>
      <c r="F441" s="69" t="str">
        <f t="shared" si="18"/>
        <v/>
      </c>
      <c r="G441" s="69" t="str">
        <f t="shared" si="19"/>
        <v/>
      </c>
    </row>
    <row r="442" spans="1:7" x14ac:dyDescent="0.25">
      <c r="A442" s="47" t="s">
        <v>1243</v>
      </c>
      <c r="B442" s="145"/>
      <c r="C442" s="134"/>
      <c r="D442" s="154"/>
      <c r="E442" s="51"/>
      <c r="F442" s="69" t="str">
        <f t="shared" si="18"/>
        <v/>
      </c>
      <c r="G442" s="69" t="str">
        <f t="shared" si="19"/>
        <v/>
      </c>
    </row>
    <row r="443" spans="1:7" x14ac:dyDescent="0.25">
      <c r="A443" s="47" t="s">
        <v>1244</v>
      </c>
      <c r="B443" s="145"/>
      <c r="C443" s="134"/>
      <c r="D443" s="154"/>
      <c r="F443" s="69" t="str">
        <f t="shared" si="18"/>
        <v/>
      </c>
      <c r="G443" s="69" t="str">
        <f t="shared" si="19"/>
        <v/>
      </c>
    </row>
    <row r="444" spans="1:7" x14ac:dyDescent="0.25">
      <c r="A444" s="47" t="s">
        <v>1245</v>
      </c>
      <c r="B444" s="145"/>
      <c r="C444" s="134"/>
      <c r="D444" s="154"/>
      <c r="E444" s="129"/>
      <c r="F444" s="69" t="str">
        <f t="shared" si="18"/>
        <v/>
      </c>
      <c r="G444" s="69" t="str">
        <f t="shared" si="19"/>
        <v/>
      </c>
    </row>
    <row r="445" spans="1:7" x14ac:dyDescent="0.25">
      <c r="A445" s="47" t="s">
        <v>1246</v>
      </c>
      <c r="B445" s="145"/>
      <c r="C445" s="134"/>
      <c r="D445" s="154"/>
      <c r="E445" s="129"/>
      <c r="F445" s="69" t="str">
        <f t="shared" si="18"/>
        <v/>
      </c>
      <c r="G445" s="69" t="str">
        <f t="shared" si="19"/>
        <v/>
      </c>
    </row>
    <row r="446" spans="1:7" x14ac:dyDescent="0.25">
      <c r="A446" s="47" t="s">
        <v>1247</v>
      </c>
      <c r="B446" s="145"/>
      <c r="C446" s="134"/>
      <c r="D446" s="154"/>
      <c r="E446" s="129"/>
      <c r="F446" s="69" t="str">
        <f t="shared" si="18"/>
        <v/>
      </c>
      <c r="G446" s="69" t="str">
        <f t="shared" si="19"/>
        <v/>
      </c>
    </row>
    <row r="447" spans="1:7" x14ac:dyDescent="0.25">
      <c r="A447" s="47" t="s">
        <v>1248</v>
      </c>
      <c r="B447" s="145"/>
      <c r="C447" s="134"/>
      <c r="D447" s="154"/>
      <c r="E447" s="129"/>
      <c r="F447" s="69" t="str">
        <f t="shared" si="18"/>
        <v/>
      </c>
      <c r="G447" s="69" t="str">
        <f t="shared" si="19"/>
        <v/>
      </c>
    </row>
    <row r="448" spans="1:7" x14ac:dyDescent="0.25">
      <c r="A448" s="47" t="s">
        <v>1249</v>
      </c>
      <c r="B448" s="145"/>
      <c r="C448" s="134"/>
      <c r="D448" s="154"/>
      <c r="E448" s="129"/>
      <c r="F448" s="69" t="str">
        <f t="shared" si="18"/>
        <v/>
      </c>
      <c r="G448" s="69" t="str">
        <f t="shared" si="19"/>
        <v/>
      </c>
    </row>
    <row r="449" spans="1:7" x14ac:dyDescent="0.25">
      <c r="A449" s="47" t="s">
        <v>1250</v>
      </c>
      <c r="B449" s="145"/>
      <c r="C449" s="134"/>
      <c r="D449" s="154"/>
      <c r="E449" s="129"/>
      <c r="F449" s="69" t="str">
        <f t="shared" si="18"/>
        <v/>
      </c>
      <c r="G449" s="69" t="str">
        <f t="shared" si="19"/>
        <v/>
      </c>
    </row>
    <row r="450" spans="1:7" x14ac:dyDescent="0.25">
      <c r="A450" s="47" t="s">
        <v>1251</v>
      </c>
      <c r="B450" s="145"/>
      <c r="C450" s="134"/>
      <c r="D450" s="154"/>
      <c r="E450" s="129"/>
      <c r="F450" s="69" t="str">
        <f t="shared" si="18"/>
        <v/>
      </c>
      <c r="G450" s="69" t="str">
        <f t="shared" si="19"/>
        <v/>
      </c>
    </row>
    <row r="451" spans="1:7" x14ac:dyDescent="0.25">
      <c r="A451" s="47" t="s">
        <v>1252</v>
      </c>
      <c r="B451" s="145"/>
      <c r="C451" s="134"/>
      <c r="D451" s="154"/>
      <c r="E451" s="129"/>
      <c r="F451" s="69" t="str">
        <f t="shared" si="18"/>
        <v/>
      </c>
      <c r="G451" s="69" t="str">
        <f t="shared" si="19"/>
        <v/>
      </c>
    </row>
    <row r="452" spans="1:7" x14ac:dyDescent="0.25">
      <c r="A452" s="47" t="s">
        <v>1253</v>
      </c>
      <c r="B452" s="60" t="s">
        <v>259</v>
      </c>
      <c r="C452" s="72">
        <f>SUM(C428:C451)</f>
        <v>0</v>
      </c>
      <c r="D452" s="130">
        <f>SUM(D428:D451)</f>
        <v>0</v>
      </c>
      <c r="E452" s="129"/>
      <c r="F452" s="131">
        <f>SUM(F428:F451)</f>
        <v>0</v>
      </c>
      <c r="G452" s="131">
        <f>SUM(G428:G451)</f>
        <v>0</v>
      </c>
    </row>
    <row r="453" spans="1:7" ht="15" customHeight="1" x14ac:dyDescent="0.25">
      <c r="A453" s="56"/>
      <c r="B453" s="56" t="s">
        <v>1254</v>
      </c>
      <c r="C453" s="56" t="s">
        <v>937</v>
      </c>
      <c r="D453" s="56" t="s">
        <v>938</v>
      </c>
      <c r="E453" s="56"/>
      <c r="F453" s="56" t="s">
        <v>742</v>
      </c>
      <c r="G453" s="56" t="s">
        <v>939</v>
      </c>
    </row>
    <row r="454" spans="1:7" x14ac:dyDescent="0.25">
      <c r="A454" s="47" t="s">
        <v>1255</v>
      </c>
      <c r="B454" s="47" t="s">
        <v>970</v>
      </c>
      <c r="C454" s="122" t="s">
        <v>183</v>
      </c>
      <c r="D454" s="53" t="s">
        <v>183</v>
      </c>
      <c r="G454" s="34"/>
    </row>
    <row r="455" spans="1:7" x14ac:dyDescent="0.25">
      <c r="C455" s="53"/>
      <c r="D455" s="53"/>
      <c r="G455" s="34"/>
    </row>
    <row r="456" spans="1:7" x14ac:dyDescent="0.25">
      <c r="B456" s="60" t="s">
        <v>971</v>
      </c>
      <c r="C456" s="53"/>
      <c r="D456" s="53"/>
      <c r="G456" s="34"/>
    </row>
    <row r="457" spans="1:7" x14ac:dyDescent="0.25">
      <c r="A457" s="47" t="s">
        <v>1256</v>
      </c>
      <c r="B457" s="47" t="s">
        <v>973</v>
      </c>
      <c r="C457" s="134" t="s">
        <v>183</v>
      </c>
      <c r="D457" s="154" t="s">
        <v>183</v>
      </c>
      <c r="F457" s="69" t="str">
        <f>IF($C$465=0,"",IF(C457="[for completion]","",C457/$C$465))</f>
        <v/>
      </c>
      <c r="G457" s="69" t="str">
        <f>IF($D$465=0,"",IF(D457="[for completion]","",D457/$D$465))</f>
        <v/>
      </c>
    </row>
    <row r="458" spans="1:7" x14ac:dyDescent="0.25">
      <c r="A458" s="47" t="s">
        <v>1257</v>
      </c>
      <c r="B458" s="47" t="s">
        <v>975</v>
      </c>
      <c r="C458" s="134" t="s">
        <v>183</v>
      </c>
      <c r="D458" s="154" t="s">
        <v>183</v>
      </c>
      <c r="F458" s="69" t="str">
        <f t="shared" ref="F458:F471" si="20">IF($C$465=0,"",IF(C458="[for completion]","",C458/$C$465))</f>
        <v/>
      </c>
      <c r="G458" s="69" t="str">
        <f t="shared" ref="G458:G471" si="21">IF($D$465=0,"",IF(D458="[for completion]","",D458/$D$465))</f>
        <v/>
      </c>
    </row>
    <row r="459" spans="1:7" x14ac:dyDescent="0.25">
      <c r="A459" s="47" t="s">
        <v>1258</v>
      </c>
      <c r="B459" s="47" t="s">
        <v>977</v>
      </c>
      <c r="C459" s="134" t="s">
        <v>183</v>
      </c>
      <c r="D459" s="154" t="s">
        <v>183</v>
      </c>
      <c r="F459" s="69" t="str">
        <f t="shared" si="20"/>
        <v/>
      </c>
      <c r="G459" s="69" t="str">
        <f t="shared" si="21"/>
        <v/>
      </c>
    </row>
    <row r="460" spans="1:7" x14ac:dyDescent="0.25">
      <c r="A460" s="47" t="s">
        <v>1259</v>
      </c>
      <c r="B460" s="47" t="s">
        <v>979</v>
      </c>
      <c r="C460" s="134" t="s">
        <v>183</v>
      </c>
      <c r="D460" s="154" t="s">
        <v>183</v>
      </c>
      <c r="F460" s="69" t="str">
        <f t="shared" si="20"/>
        <v/>
      </c>
      <c r="G460" s="69" t="str">
        <f t="shared" si="21"/>
        <v/>
      </c>
    </row>
    <row r="461" spans="1:7" x14ac:dyDescent="0.25">
      <c r="A461" s="47" t="s">
        <v>1260</v>
      </c>
      <c r="B461" s="47" t="s">
        <v>981</v>
      </c>
      <c r="C461" s="134" t="s">
        <v>183</v>
      </c>
      <c r="D461" s="154" t="s">
        <v>183</v>
      </c>
      <c r="F461" s="69" t="str">
        <f t="shared" si="20"/>
        <v/>
      </c>
      <c r="G461" s="69" t="str">
        <f t="shared" si="21"/>
        <v/>
      </c>
    </row>
    <row r="462" spans="1:7" x14ac:dyDescent="0.25">
      <c r="A462" s="47" t="s">
        <v>1261</v>
      </c>
      <c r="B462" s="47" t="s">
        <v>983</v>
      </c>
      <c r="C462" s="134" t="s">
        <v>183</v>
      </c>
      <c r="D462" s="154" t="s">
        <v>183</v>
      </c>
      <c r="F462" s="69" t="str">
        <f t="shared" si="20"/>
        <v/>
      </c>
      <c r="G462" s="69" t="str">
        <f t="shared" si="21"/>
        <v/>
      </c>
    </row>
    <row r="463" spans="1:7" x14ac:dyDescent="0.25">
      <c r="A463" s="47" t="s">
        <v>1262</v>
      </c>
      <c r="B463" s="47" t="s">
        <v>985</v>
      </c>
      <c r="C463" s="134" t="s">
        <v>183</v>
      </c>
      <c r="D463" s="154" t="s">
        <v>183</v>
      </c>
      <c r="F463" s="69" t="str">
        <f t="shared" si="20"/>
        <v/>
      </c>
      <c r="G463" s="69" t="str">
        <f t="shared" si="21"/>
        <v/>
      </c>
    </row>
    <row r="464" spans="1:7" x14ac:dyDescent="0.25">
      <c r="A464" s="47" t="s">
        <v>1263</v>
      </c>
      <c r="B464" s="47" t="s">
        <v>987</v>
      </c>
      <c r="C464" s="134" t="s">
        <v>183</v>
      </c>
      <c r="D464" s="154" t="s">
        <v>183</v>
      </c>
      <c r="F464" s="69" t="str">
        <f t="shared" si="20"/>
        <v/>
      </c>
      <c r="G464" s="69" t="str">
        <f t="shared" si="21"/>
        <v/>
      </c>
    </row>
    <row r="465" spans="1:7" x14ac:dyDescent="0.25">
      <c r="A465" s="47" t="s">
        <v>1264</v>
      </c>
      <c r="B465" s="71" t="s">
        <v>259</v>
      </c>
      <c r="C465" s="86">
        <f>SUM(C457:C464)</f>
        <v>0</v>
      </c>
      <c r="D465" s="115">
        <f>SUM(D457:D464)</f>
        <v>0</v>
      </c>
      <c r="F465" s="111">
        <f>SUM(F457:F464)</f>
        <v>0</v>
      </c>
      <c r="G465" s="111">
        <f>SUM(G457:G464)</f>
        <v>0</v>
      </c>
    </row>
    <row r="466" spans="1:7" outlineLevel="1" x14ac:dyDescent="0.25">
      <c r="A466" s="47" t="s">
        <v>1265</v>
      </c>
      <c r="B466" s="112" t="s">
        <v>990</v>
      </c>
      <c r="C466" s="29"/>
      <c r="D466" s="114"/>
      <c r="F466" s="69" t="str">
        <f t="shared" si="20"/>
        <v/>
      </c>
      <c r="G466" s="69" t="str">
        <f t="shared" si="21"/>
        <v/>
      </c>
    </row>
    <row r="467" spans="1:7" outlineLevel="1" x14ac:dyDescent="0.25">
      <c r="A467" s="47" t="s">
        <v>1266</v>
      </c>
      <c r="B467" s="112" t="s">
        <v>992</v>
      </c>
      <c r="C467" s="29"/>
      <c r="D467" s="114"/>
      <c r="F467" s="69" t="str">
        <f t="shared" si="20"/>
        <v/>
      </c>
      <c r="G467" s="69" t="str">
        <f t="shared" si="21"/>
        <v/>
      </c>
    </row>
    <row r="468" spans="1:7" outlineLevel="1" x14ac:dyDescent="0.25">
      <c r="A468" s="47" t="s">
        <v>1267</v>
      </c>
      <c r="B468" s="112" t="s">
        <v>994</v>
      </c>
      <c r="C468" s="29"/>
      <c r="D468" s="114"/>
      <c r="F468" s="69" t="str">
        <f t="shared" si="20"/>
        <v/>
      </c>
      <c r="G468" s="69" t="str">
        <f t="shared" si="21"/>
        <v/>
      </c>
    </row>
    <row r="469" spans="1:7" outlineLevel="1" x14ac:dyDescent="0.25">
      <c r="A469" s="47" t="s">
        <v>1268</v>
      </c>
      <c r="B469" s="112" t="s">
        <v>996</v>
      </c>
      <c r="C469" s="29"/>
      <c r="D469" s="114"/>
      <c r="F469" s="69" t="str">
        <f t="shared" si="20"/>
        <v/>
      </c>
      <c r="G469" s="69" t="str">
        <f t="shared" si="21"/>
        <v/>
      </c>
    </row>
    <row r="470" spans="1:7" outlineLevel="1" x14ac:dyDescent="0.25">
      <c r="A470" s="47" t="s">
        <v>1269</v>
      </c>
      <c r="B470" s="112" t="s">
        <v>998</v>
      </c>
      <c r="C470" s="29"/>
      <c r="D470" s="114"/>
      <c r="F470" s="69" t="str">
        <f t="shared" si="20"/>
        <v/>
      </c>
      <c r="G470" s="69" t="str">
        <f t="shared" si="21"/>
        <v/>
      </c>
    </row>
    <row r="471" spans="1:7" outlineLevel="1" x14ac:dyDescent="0.25">
      <c r="A471" s="47" t="s">
        <v>1270</v>
      </c>
      <c r="B471" s="112" t="s">
        <v>1000</v>
      </c>
      <c r="C471" s="29"/>
      <c r="D471" s="114"/>
      <c r="F471" s="69" t="str">
        <f t="shared" si="20"/>
        <v/>
      </c>
      <c r="G471" s="69" t="str">
        <f t="shared" si="21"/>
        <v/>
      </c>
    </row>
    <row r="472" spans="1:7" outlineLevel="1" x14ac:dyDescent="0.25">
      <c r="A472" s="47" t="s">
        <v>1271</v>
      </c>
      <c r="B472" s="74"/>
      <c r="F472" s="70"/>
      <c r="G472" s="70"/>
    </row>
    <row r="473" spans="1:7" outlineLevel="1" x14ac:dyDescent="0.25">
      <c r="A473" s="47" t="s">
        <v>1272</v>
      </c>
      <c r="B473" s="74"/>
      <c r="F473" s="70"/>
      <c r="G473" s="70"/>
    </row>
    <row r="474" spans="1:7" outlineLevel="1" x14ac:dyDescent="0.25">
      <c r="A474" s="47" t="s">
        <v>1273</v>
      </c>
      <c r="B474" s="74"/>
      <c r="F474" s="129"/>
      <c r="G474" s="129"/>
    </row>
    <row r="475" spans="1:7" ht="15" customHeight="1" x14ac:dyDescent="0.25">
      <c r="A475" s="56"/>
      <c r="B475" s="56" t="s">
        <v>1274</v>
      </c>
      <c r="C475" s="56" t="s">
        <v>937</v>
      </c>
      <c r="D475" s="56" t="s">
        <v>938</v>
      </c>
      <c r="E475" s="56"/>
      <c r="F475" s="56" t="s">
        <v>742</v>
      </c>
      <c r="G475" s="56" t="s">
        <v>939</v>
      </c>
    </row>
    <row r="476" spans="1:7" x14ac:dyDescent="0.25">
      <c r="A476" s="47" t="s">
        <v>1275</v>
      </c>
      <c r="B476" s="47" t="s">
        <v>970</v>
      </c>
      <c r="C476" s="134" t="s">
        <v>183</v>
      </c>
      <c r="D476" s="53"/>
      <c r="F476" s="53"/>
      <c r="G476" s="53"/>
    </row>
    <row r="477" spans="1:7" x14ac:dyDescent="0.25">
      <c r="C477" s="53"/>
      <c r="D477" s="53"/>
      <c r="F477" s="53"/>
      <c r="G477" s="53"/>
    </row>
    <row r="478" spans="1:7" x14ac:dyDescent="0.25">
      <c r="B478" s="60" t="s">
        <v>971</v>
      </c>
      <c r="C478" s="53"/>
      <c r="D478" s="53"/>
      <c r="F478" s="53"/>
      <c r="G478" s="53"/>
    </row>
    <row r="479" spans="1:7" x14ac:dyDescent="0.25">
      <c r="A479" s="47" t="s">
        <v>1276</v>
      </c>
      <c r="B479" s="47" t="s">
        <v>973</v>
      </c>
      <c r="C479" s="134" t="s">
        <v>183</v>
      </c>
      <c r="D479" s="134" t="s">
        <v>183</v>
      </c>
      <c r="F479" s="69" t="str">
        <f>IF($C$487=0,"",IF(C479="[Mark as ND1 if not relevant]","",C479/$C$487))</f>
        <v/>
      </c>
      <c r="G479" s="69" t="str">
        <f>IF($D$487=0,"",IF(D479="[Mark as ND1 if not relevant]","",D479/$D$487))</f>
        <v/>
      </c>
    </row>
    <row r="480" spans="1:7" x14ac:dyDescent="0.25">
      <c r="A480" s="47" t="s">
        <v>1277</v>
      </c>
      <c r="B480" s="47" t="s">
        <v>975</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1278</v>
      </c>
      <c r="B481" s="47" t="s">
        <v>977</v>
      </c>
      <c r="C481" s="134" t="s">
        <v>183</v>
      </c>
      <c r="D481" s="134" t="s">
        <v>183</v>
      </c>
      <c r="F481" s="69" t="str">
        <f t="shared" si="22"/>
        <v/>
      </c>
      <c r="G481" s="69" t="str">
        <f t="shared" si="23"/>
        <v/>
      </c>
    </row>
    <row r="482" spans="1:7" x14ac:dyDescent="0.25">
      <c r="A482" s="47" t="s">
        <v>1279</v>
      </c>
      <c r="B482" s="47" t="s">
        <v>979</v>
      </c>
      <c r="C482" s="134" t="s">
        <v>183</v>
      </c>
      <c r="D482" s="134" t="s">
        <v>183</v>
      </c>
      <c r="F482" s="69" t="str">
        <f t="shared" si="22"/>
        <v/>
      </c>
      <c r="G482" s="69" t="str">
        <f t="shared" si="23"/>
        <v/>
      </c>
    </row>
    <row r="483" spans="1:7" x14ac:dyDescent="0.25">
      <c r="A483" s="47" t="s">
        <v>1280</v>
      </c>
      <c r="B483" s="47" t="s">
        <v>981</v>
      </c>
      <c r="C483" s="134" t="s">
        <v>183</v>
      </c>
      <c r="D483" s="134" t="s">
        <v>183</v>
      </c>
      <c r="F483" s="69" t="str">
        <f t="shared" si="22"/>
        <v/>
      </c>
      <c r="G483" s="69" t="str">
        <f t="shared" si="23"/>
        <v/>
      </c>
    </row>
    <row r="484" spans="1:7" x14ac:dyDescent="0.25">
      <c r="A484" s="47" t="s">
        <v>1281</v>
      </c>
      <c r="B484" s="47" t="s">
        <v>983</v>
      </c>
      <c r="C484" s="134" t="s">
        <v>183</v>
      </c>
      <c r="D484" s="134" t="s">
        <v>183</v>
      </c>
      <c r="F484" s="69" t="str">
        <f t="shared" si="22"/>
        <v/>
      </c>
      <c r="G484" s="69" t="str">
        <f t="shared" si="23"/>
        <v/>
      </c>
    </row>
    <row r="485" spans="1:7" x14ac:dyDescent="0.25">
      <c r="A485" s="47" t="s">
        <v>1282</v>
      </c>
      <c r="B485" s="47" t="s">
        <v>985</v>
      </c>
      <c r="C485" s="134" t="s">
        <v>183</v>
      </c>
      <c r="D485" s="134" t="s">
        <v>183</v>
      </c>
      <c r="F485" s="69" t="str">
        <f t="shared" si="22"/>
        <v/>
      </c>
      <c r="G485" s="69" t="str">
        <f t="shared" si="23"/>
        <v/>
      </c>
    </row>
    <row r="486" spans="1:7" x14ac:dyDescent="0.25">
      <c r="A486" s="47" t="s">
        <v>1283</v>
      </c>
      <c r="B486" s="47" t="s">
        <v>987</v>
      </c>
      <c r="C486" s="134" t="s">
        <v>183</v>
      </c>
      <c r="D486" s="134" t="s">
        <v>183</v>
      </c>
      <c r="F486" s="69" t="str">
        <f t="shared" si="22"/>
        <v/>
      </c>
      <c r="G486" s="69" t="str">
        <f t="shared" si="23"/>
        <v/>
      </c>
    </row>
    <row r="487" spans="1:7" x14ac:dyDescent="0.25">
      <c r="A487" s="47" t="s">
        <v>1284</v>
      </c>
      <c r="B487" s="71" t="s">
        <v>259</v>
      </c>
      <c r="C487" s="86">
        <f>SUM(C479:C486)</f>
        <v>0</v>
      </c>
      <c r="D487" s="115">
        <f>SUM(D479:D486)</f>
        <v>0</v>
      </c>
      <c r="F487" s="111">
        <f>SUM(F479:F486)</f>
        <v>0</v>
      </c>
      <c r="G487" s="111">
        <f>SUM(G479:G486)</f>
        <v>0</v>
      </c>
    </row>
    <row r="488" spans="1:7" outlineLevel="1" x14ac:dyDescent="0.25">
      <c r="A488" s="47" t="s">
        <v>1285</v>
      </c>
      <c r="B488" s="112" t="s">
        <v>990</v>
      </c>
      <c r="C488" s="134"/>
      <c r="D488" s="154"/>
      <c r="F488" s="69" t="str">
        <f t="shared" ref="F488:F493" si="24">IF($C$487=0,"",IF(C488="[for completion]","",C488/$C$487))</f>
        <v/>
      </c>
      <c r="G488" s="69" t="str">
        <f t="shared" ref="G488:G493" si="25">IF($D$487=0,"",IF(D488="[for completion]","",D488/$D$487))</f>
        <v/>
      </c>
    </row>
    <row r="489" spans="1:7" outlineLevel="1" x14ac:dyDescent="0.25">
      <c r="A489" s="47" t="s">
        <v>1286</v>
      </c>
      <c r="B489" s="112" t="s">
        <v>992</v>
      </c>
      <c r="C489" s="134"/>
      <c r="D489" s="154"/>
      <c r="F489" s="69" t="str">
        <f t="shared" si="24"/>
        <v/>
      </c>
      <c r="G489" s="69" t="str">
        <f t="shared" si="25"/>
        <v/>
      </c>
    </row>
    <row r="490" spans="1:7" outlineLevel="1" x14ac:dyDescent="0.25">
      <c r="A490" s="47" t="s">
        <v>1287</v>
      </c>
      <c r="B490" s="112" t="s">
        <v>994</v>
      </c>
      <c r="C490" s="134"/>
      <c r="D490" s="154"/>
      <c r="F490" s="69" t="str">
        <f t="shared" si="24"/>
        <v/>
      </c>
      <c r="G490" s="69" t="str">
        <f t="shared" si="25"/>
        <v/>
      </c>
    </row>
    <row r="491" spans="1:7" outlineLevel="1" x14ac:dyDescent="0.25">
      <c r="A491" s="47" t="s">
        <v>1288</v>
      </c>
      <c r="B491" s="112" t="s">
        <v>996</v>
      </c>
      <c r="C491" s="134"/>
      <c r="D491" s="154"/>
      <c r="F491" s="69" t="str">
        <f t="shared" si="24"/>
        <v/>
      </c>
      <c r="G491" s="69" t="str">
        <f t="shared" si="25"/>
        <v/>
      </c>
    </row>
    <row r="492" spans="1:7" outlineLevel="1" x14ac:dyDescent="0.25">
      <c r="A492" s="47" t="s">
        <v>1289</v>
      </c>
      <c r="B492" s="112" t="s">
        <v>998</v>
      </c>
      <c r="C492" s="134"/>
      <c r="D492" s="154"/>
      <c r="F492" s="69" t="str">
        <f t="shared" si="24"/>
        <v/>
      </c>
      <c r="G492" s="69" t="str">
        <f t="shared" si="25"/>
        <v/>
      </c>
    </row>
    <row r="493" spans="1:7" outlineLevel="1" x14ac:dyDescent="0.25">
      <c r="A493" s="47" t="s">
        <v>1290</v>
      </c>
      <c r="B493" s="112" t="s">
        <v>1000</v>
      </c>
      <c r="C493" s="134"/>
      <c r="D493" s="154"/>
      <c r="F493" s="69" t="str">
        <f t="shared" si="24"/>
        <v/>
      </c>
      <c r="G493" s="69" t="str">
        <f t="shared" si="25"/>
        <v/>
      </c>
    </row>
    <row r="494" spans="1:7" outlineLevel="1" x14ac:dyDescent="0.25">
      <c r="A494" s="47" t="s">
        <v>1291</v>
      </c>
      <c r="B494" s="74"/>
      <c r="F494" s="113"/>
      <c r="G494" s="113"/>
    </row>
    <row r="495" spans="1:7" outlineLevel="1" x14ac:dyDescent="0.25">
      <c r="A495" s="47" t="s">
        <v>1292</v>
      </c>
      <c r="B495" s="74"/>
      <c r="F495" s="113"/>
      <c r="G495" s="113"/>
    </row>
    <row r="496" spans="1:7" outlineLevel="1" x14ac:dyDescent="0.25">
      <c r="A496" s="47" t="s">
        <v>1293</v>
      </c>
      <c r="B496" s="74"/>
      <c r="F496" s="113"/>
      <c r="G496" s="116"/>
    </row>
    <row r="497" spans="1:7" ht="15" customHeight="1" x14ac:dyDescent="0.25">
      <c r="A497" s="56"/>
      <c r="B497" s="56" t="s">
        <v>1294</v>
      </c>
      <c r="C497" s="56" t="s">
        <v>1295</v>
      </c>
      <c r="D497" s="56"/>
      <c r="E497" s="56"/>
      <c r="F497" s="56"/>
      <c r="G497" s="59"/>
    </row>
    <row r="498" spans="1:7" x14ac:dyDescent="0.25">
      <c r="A498" s="47" t="s">
        <v>1296</v>
      </c>
      <c r="B498" s="60" t="s">
        <v>1297</v>
      </c>
      <c r="C498" s="122" t="s">
        <v>183</v>
      </c>
      <c r="G498" s="34"/>
    </row>
    <row r="499" spans="1:7" x14ac:dyDescent="0.25">
      <c r="A499" s="47" t="s">
        <v>1298</v>
      </c>
      <c r="B499" s="60" t="s">
        <v>1299</v>
      </c>
      <c r="C499" s="122" t="s">
        <v>183</v>
      </c>
      <c r="G499" s="34"/>
    </row>
    <row r="500" spans="1:7" x14ac:dyDescent="0.25">
      <c r="A500" s="47" t="s">
        <v>1300</v>
      </c>
      <c r="B500" s="60" t="s">
        <v>1301</v>
      </c>
      <c r="C500" s="122" t="s">
        <v>183</v>
      </c>
      <c r="G500" s="34"/>
    </row>
    <row r="501" spans="1:7" x14ac:dyDescent="0.25">
      <c r="A501" s="47" t="s">
        <v>1302</v>
      </c>
      <c r="B501" s="60" t="s">
        <v>1303</v>
      </c>
      <c r="C501" s="122" t="s">
        <v>183</v>
      </c>
      <c r="G501" s="34"/>
    </row>
    <row r="502" spans="1:7" x14ac:dyDescent="0.25">
      <c r="A502" s="47" t="s">
        <v>1304</v>
      </c>
      <c r="B502" s="60" t="s">
        <v>1305</v>
      </c>
      <c r="C502" s="122" t="s">
        <v>183</v>
      </c>
      <c r="G502" s="34"/>
    </row>
    <row r="503" spans="1:7" x14ac:dyDescent="0.25">
      <c r="A503" s="47" t="s">
        <v>1306</v>
      </c>
      <c r="B503" s="60" t="s">
        <v>1307</v>
      </c>
      <c r="C503" s="122" t="s">
        <v>183</v>
      </c>
      <c r="G503" s="34"/>
    </row>
    <row r="504" spans="1:7" x14ac:dyDescent="0.25">
      <c r="A504" s="47" t="s">
        <v>1308</v>
      </c>
      <c r="B504" s="60" t="s">
        <v>1309</v>
      </c>
      <c r="C504" s="122" t="s">
        <v>183</v>
      </c>
      <c r="G504" s="34"/>
    </row>
    <row r="505" spans="1:7" x14ac:dyDescent="0.25">
      <c r="A505" s="47" t="s">
        <v>1310</v>
      </c>
      <c r="B505" s="60" t="s">
        <v>1311</v>
      </c>
      <c r="C505" s="122" t="s">
        <v>183</v>
      </c>
      <c r="G505" s="34"/>
    </row>
    <row r="506" spans="1:7" x14ac:dyDescent="0.25">
      <c r="A506" s="47" t="s">
        <v>1312</v>
      </c>
      <c r="B506" s="60" t="s">
        <v>1313</v>
      </c>
      <c r="C506" s="122" t="s">
        <v>183</v>
      </c>
      <c r="G506" s="34"/>
    </row>
    <row r="507" spans="1:7" x14ac:dyDescent="0.25">
      <c r="A507" s="47" t="s">
        <v>1314</v>
      </c>
      <c r="B507" s="60" t="s">
        <v>1315</v>
      </c>
      <c r="C507" s="122" t="s">
        <v>183</v>
      </c>
      <c r="G507" s="34"/>
    </row>
    <row r="508" spans="1:7" x14ac:dyDescent="0.25">
      <c r="A508" s="47" t="s">
        <v>1316</v>
      </c>
      <c r="B508" s="60" t="s">
        <v>1317</v>
      </c>
      <c r="C508" s="122" t="s">
        <v>183</v>
      </c>
      <c r="G508" s="34"/>
    </row>
    <row r="509" spans="1:7" x14ac:dyDescent="0.25">
      <c r="A509" s="47" t="s">
        <v>1318</v>
      </c>
      <c r="B509" s="60" t="s">
        <v>1319</v>
      </c>
      <c r="C509" s="122" t="s">
        <v>183</v>
      </c>
      <c r="G509" s="34"/>
    </row>
    <row r="510" spans="1:7" x14ac:dyDescent="0.25">
      <c r="A510" s="47" t="s">
        <v>1320</v>
      </c>
      <c r="B510" s="60" t="s">
        <v>257</v>
      </c>
      <c r="C510" s="122" t="s">
        <v>183</v>
      </c>
      <c r="G510" s="34"/>
    </row>
    <row r="511" spans="1:7" outlineLevel="1" x14ac:dyDescent="0.25">
      <c r="A511" s="47" t="s">
        <v>1321</v>
      </c>
      <c r="B511" s="112" t="s">
        <v>1322</v>
      </c>
      <c r="C511" s="122"/>
      <c r="G511" s="34"/>
    </row>
    <row r="512" spans="1:7" outlineLevel="1" x14ac:dyDescent="0.25">
      <c r="A512" s="47" t="s">
        <v>1323</v>
      </c>
      <c r="B512" s="150" t="s">
        <v>261</v>
      </c>
      <c r="C512" s="122"/>
      <c r="G512" s="34"/>
    </row>
    <row r="513" spans="1:7" outlineLevel="1" x14ac:dyDescent="0.25">
      <c r="A513" s="47" t="s">
        <v>1324</v>
      </c>
      <c r="B513" s="150" t="s">
        <v>261</v>
      </c>
      <c r="C513" s="122"/>
      <c r="G513" s="34"/>
    </row>
    <row r="514" spans="1:7" outlineLevel="1" x14ac:dyDescent="0.25">
      <c r="A514" s="47" t="s">
        <v>1325</v>
      </c>
      <c r="B514" s="150" t="s">
        <v>261</v>
      </c>
      <c r="C514" s="122"/>
      <c r="G514" s="34"/>
    </row>
    <row r="515" spans="1:7" outlineLevel="1" x14ac:dyDescent="0.25">
      <c r="A515" s="47" t="s">
        <v>1326</v>
      </c>
      <c r="B515" s="150" t="s">
        <v>261</v>
      </c>
      <c r="C515" s="122"/>
      <c r="G515" s="34"/>
    </row>
    <row r="516" spans="1:7" outlineLevel="1" x14ac:dyDescent="0.25">
      <c r="A516" s="47" t="s">
        <v>1327</v>
      </c>
      <c r="B516" s="150" t="s">
        <v>261</v>
      </c>
      <c r="C516" s="122"/>
      <c r="G516" s="34"/>
    </row>
    <row r="517" spans="1:7" outlineLevel="1" x14ac:dyDescent="0.25">
      <c r="A517" s="47" t="s">
        <v>1328</v>
      </c>
      <c r="B517" s="150" t="s">
        <v>261</v>
      </c>
      <c r="C517" s="122"/>
      <c r="G517" s="34"/>
    </row>
    <row r="518" spans="1:7" outlineLevel="1" x14ac:dyDescent="0.25">
      <c r="A518" s="47" t="s">
        <v>1329</v>
      </c>
      <c r="B518" s="150" t="s">
        <v>261</v>
      </c>
      <c r="C518" s="122"/>
      <c r="G518" s="34"/>
    </row>
    <row r="519" spans="1:7" outlineLevel="1" x14ac:dyDescent="0.25">
      <c r="A519" s="47" t="s">
        <v>1330</v>
      </c>
      <c r="B519" s="150" t="s">
        <v>261</v>
      </c>
      <c r="C519" s="122"/>
      <c r="G519" s="34"/>
    </row>
    <row r="520" spans="1:7" outlineLevel="1" x14ac:dyDescent="0.25">
      <c r="A520" s="47" t="s">
        <v>1331</v>
      </c>
      <c r="B520" s="150" t="s">
        <v>261</v>
      </c>
      <c r="C520" s="122"/>
      <c r="G520" s="34"/>
    </row>
    <row r="521" spans="1:7" outlineLevel="1" x14ac:dyDescent="0.25">
      <c r="A521" s="47" t="s">
        <v>1332</v>
      </c>
      <c r="B521" s="150" t="s">
        <v>261</v>
      </c>
      <c r="C521" s="122"/>
      <c r="G521" s="34"/>
    </row>
    <row r="522" spans="1:7" outlineLevel="1" x14ac:dyDescent="0.25">
      <c r="A522" s="47" t="s">
        <v>1333</v>
      </c>
      <c r="B522" s="150" t="s">
        <v>261</v>
      </c>
      <c r="C522" s="122"/>
    </row>
    <row r="523" spans="1:7" outlineLevel="1" x14ac:dyDescent="0.25">
      <c r="A523" s="47" t="s">
        <v>1334</v>
      </c>
      <c r="B523" s="150" t="s">
        <v>261</v>
      </c>
      <c r="C523" s="122"/>
    </row>
    <row r="524" spans="1:7" outlineLevel="1" x14ac:dyDescent="0.25">
      <c r="A524" s="47" t="s">
        <v>1335</v>
      </c>
      <c r="B524" s="150" t="s">
        <v>261</v>
      </c>
      <c r="C524" s="122"/>
    </row>
    <row r="525" spans="1:7" s="2" customFormat="1" x14ac:dyDescent="0.25">
      <c r="A525" s="85"/>
      <c r="B525" s="85" t="s">
        <v>1336</v>
      </c>
      <c r="C525" s="56" t="s">
        <v>219</v>
      </c>
      <c r="D525" s="56" t="s">
        <v>1337</v>
      </c>
      <c r="E525" s="56"/>
      <c r="F525" s="56" t="s">
        <v>742</v>
      </c>
      <c r="G525" s="56" t="s">
        <v>1338</v>
      </c>
    </row>
    <row r="526" spans="1:7" s="2" customFormat="1" x14ac:dyDescent="0.25">
      <c r="A526" s="47" t="s">
        <v>1339</v>
      </c>
      <c r="B526" s="145" t="s">
        <v>840</v>
      </c>
      <c r="C526" s="134" t="s">
        <v>183</v>
      </c>
      <c r="D526" s="154" t="s">
        <v>183</v>
      </c>
      <c r="E526" s="39"/>
      <c r="F526" s="69" t="str">
        <f>IF($C$544=0,"",IF(C526="[for completion]","",IF(C526="","",C526/$C$544)))</f>
        <v/>
      </c>
      <c r="G526" s="69" t="str">
        <f>IF($D$544=0,"",IF(D526="[for completion]","",IF(D526="","",D526/$D$544)))</f>
        <v/>
      </c>
    </row>
    <row r="527" spans="1:7" s="2" customFormat="1" x14ac:dyDescent="0.25">
      <c r="A527" s="47" t="s">
        <v>1340</v>
      </c>
      <c r="B527" s="145" t="s">
        <v>840</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1341</v>
      </c>
      <c r="B528" s="145" t="s">
        <v>840</v>
      </c>
      <c r="C528" s="134" t="s">
        <v>183</v>
      </c>
      <c r="D528" s="154" t="s">
        <v>183</v>
      </c>
      <c r="E528" s="39"/>
      <c r="F528" s="69" t="str">
        <f t="shared" si="26"/>
        <v/>
      </c>
      <c r="G528" s="69" t="str">
        <f t="shared" si="27"/>
        <v/>
      </c>
    </row>
    <row r="529" spans="1:7" s="2" customFormat="1" x14ac:dyDescent="0.25">
      <c r="A529" s="47" t="s">
        <v>1342</v>
      </c>
      <c r="B529" s="145" t="s">
        <v>840</v>
      </c>
      <c r="C529" s="134" t="s">
        <v>183</v>
      </c>
      <c r="D529" s="154" t="s">
        <v>183</v>
      </c>
      <c r="E529" s="39"/>
      <c r="F529" s="69" t="str">
        <f t="shared" si="26"/>
        <v/>
      </c>
      <c r="G529" s="69" t="str">
        <f t="shared" si="27"/>
        <v/>
      </c>
    </row>
    <row r="530" spans="1:7" s="2" customFormat="1" x14ac:dyDescent="0.25">
      <c r="A530" s="47" t="s">
        <v>1343</v>
      </c>
      <c r="B530" s="145" t="s">
        <v>840</v>
      </c>
      <c r="C530" s="134" t="s">
        <v>183</v>
      </c>
      <c r="D530" s="154" t="s">
        <v>183</v>
      </c>
      <c r="E530" s="39"/>
      <c r="F530" s="69" t="str">
        <f t="shared" si="26"/>
        <v/>
      </c>
      <c r="G530" s="69" t="str">
        <f t="shared" si="27"/>
        <v/>
      </c>
    </row>
    <row r="531" spans="1:7" s="2" customFormat="1" x14ac:dyDescent="0.25">
      <c r="A531" s="47" t="s">
        <v>1344</v>
      </c>
      <c r="B531" s="145" t="s">
        <v>840</v>
      </c>
      <c r="C531" s="134" t="s">
        <v>183</v>
      </c>
      <c r="D531" s="154" t="s">
        <v>183</v>
      </c>
      <c r="E531" s="39"/>
      <c r="F531" s="69" t="str">
        <f t="shared" si="26"/>
        <v/>
      </c>
      <c r="G531" s="69" t="str">
        <f t="shared" si="27"/>
        <v/>
      </c>
    </row>
    <row r="532" spans="1:7" s="2" customFormat="1" x14ac:dyDescent="0.25">
      <c r="A532" s="47" t="s">
        <v>1345</v>
      </c>
      <c r="B532" s="145" t="s">
        <v>840</v>
      </c>
      <c r="C532" s="134" t="s">
        <v>183</v>
      </c>
      <c r="D532" s="154" t="s">
        <v>183</v>
      </c>
      <c r="E532" s="39"/>
      <c r="F532" s="69" t="str">
        <f t="shared" si="26"/>
        <v/>
      </c>
      <c r="G532" s="69" t="str">
        <f t="shared" si="27"/>
        <v/>
      </c>
    </row>
    <row r="533" spans="1:7" s="2" customFormat="1" x14ac:dyDescent="0.25">
      <c r="A533" s="47" t="s">
        <v>1346</v>
      </c>
      <c r="B533" s="145" t="s">
        <v>840</v>
      </c>
      <c r="C533" s="134" t="s">
        <v>183</v>
      </c>
      <c r="D533" s="154" t="s">
        <v>183</v>
      </c>
      <c r="E533" s="39"/>
      <c r="F533" s="69" t="str">
        <f t="shared" si="26"/>
        <v/>
      </c>
      <c r="G533" s="69" t="str">
        <f t="shared" si="27"/>
        <v/>
      </c>
    </row>
    <row r="534" spans="1:7" s="2" customFormat="1" x14ac:dyDescent="0.25">
      <c r="A534" s="47" t="s">
        <v>1347</v>
      </c>
      <c r="B534" s="145" t="s">
        <v>840</v>
      </c>
      <c r="C534" s="134" t="s">
        <v>183</v>
      </c>
      <c r="D534" s="154" t="s">
        <v>183</v>
      </c>
      <c r="E534" s="39"/>
      <c r="F534" s="69" t="str">
        <f t="shared" si="26"/>
        <v/>
      </c>
      <c r="G534" s="69" t="str">
        <f t="shared" si="27"/>
        <v/>
      </c>
    </row>
    <row r="535" spans="1:7" s="2" customFormat="1" x14ac:dyDescent="0.25">
      <c r="A535" s="47" t="s">
        <v>1348</v>
      </c>
      <c r="B535" s="145" t="s">
        <v>840</v>
      </c>
      <c r="C535" s="134" t="s">
        <v>183</v>
      </c>
      <c r="D535" s="154" t="s">
        <v>183</v>
      </c>
      <c r="E535" s="39"/>
      <c r="F535" s="69" t="str">
        <f t="shared" si="26"/>
        <v/>
      </c>
      <c r="G535" s="69" t="str">
        <f t="shared" si="27"/>
        <v/>
      </c>
    </row>
    <row r="536" spans="1:7" s="2" customFormat="1" x14ac:dyDescent="0.25">
      <c r="A536" s="47" t="s">
        <v>1349</v>
      </c>
      <c r="B536" s="145" t="s">
        <v>840</v>
      </c>
      <c r="C536" s="134" t="s">
        <v>183</v>
      </c>
      <c r="D536" s="154" t="s">
        <v>183</v>
      </c>
      <c r="E536" s="39"/>
      <c r="F536" s="69" t="str">
        <f t="shared" si="26"/>
        <v/>
      </c>
      <c r="G536" s="69" t="str">
        <f t="shared" si="27"/>
        <v/>
      </c>
    </row>
    <row r="537" spans="1:7" s="2" customFormat="1" x14ac:dyDescent="0.25">
      <c r="A537" s="47" t="s">
        <v>1350</v>
      </c>
      <c r="B537" s="145" t="s">
        <v>840</v>
      </c>
      <c r="C537" s="134" t="s">
        <v>183</v>
      </c>
      <c r="D537" s="154" t="s">
        <v>183</v>
      </c>
      <c r="E537" s="39"/>
      <c r="F537" s="69" t="str">
        <f t="shared" si="26"/>
        <v/>
      </c>
      <c r="G537" s="69" t="str">
        <f t="shared" si="27"/>
        <v/>
      </c>
    </row>
    <row r="538" spans="1:7" s="2" customFormat="1" x14ac:dyDescent="0.25">
      <c r="A538" s="47" t="s">
        <v>1351</v>
      </c>
      <c r="B538" s="145" t="s">
        <v>840</v>
      </c>
      <c r="C538" s="134" t="s">
        <v>183</v>
      </c>
      <c r="D538" s="154" t="s">
        <v>183</v>
      </c>
      <c r="E538" s="39"/>
      <c r="F538" s="69" t="str">
        <f t="shared" si="26"/>
        <v/>
      </c>
      <c r="G538" s="69" t="str">
        <f t="shared" si="27"/>
        <v/>
      </c>
    </row>
    <row r="539" spans="1:7" s="2" customFormat="1" x14ac:dyDescent="0.25">
      <c r="A539" s="47" t="s">
        <v>1352</v>
      </c>
      <c r="B539" s="145" t="s">
        <v>840</v>
      </c>
      <c r="C539" s="134" t="s">
        <v>183</v>
      </c>
      <c r="D539" s="154" t="s">
        <v>183</v>
      </c>
      <c r="E539" s="39"/>
      <c r="F539" s="69" t="str">
        <f t="shared" si="26"/>
        <v/>
      </c>
      <c r="G539" s="69" t="str">
        <f t="shared" si="27"/>
        <v/>
      </c>
    </row>
    <row r="540" spans="1:7" s="2" customFormat="1" x14ac:dyDescent="0.25">
      <c r="A540" s="47" t="s">
        <v>1353</v>
      </c>
      <c r="B540" s="145" t="s">
        <v>840</v>
      </c>
      <c r="C540" s="134" t="s">
        <v>183</v>
      </c>
      <c r="D540" s="154" t="s">
        <v>183</v>
      </c>
      <c r="E540" s="39"/>
      <c r="F540" s="69" t="str">
        <f t="shared" si="26"/>
        <v/>
      </c>
      <c r="G540" s="69" t="str">
        <f t="shared" si="27"/>
        <v/>
      </c>
    </row>
    <row r="541" spans="1:7" s="2" customFormat="1" x14ac:dyDescent="0.25">
      <c r="A541" s="47" t="s">
        <v>1354</v>
      </c>
      <c r="B541" s="145" t="s">
        <v>840</v>
      </c>
      <c r="C541" s="134" t="s">
        <v>183</v>
      </c>
      <c r="D541" s="154" t="s">
        <v>183</v>
      </c>
      <c r="E541" s="39"/>
      <c r="F541" s="69" t="str">
        <f t="shared" si="26"/>
        <v/>
      </c>
      <c r="G541" s="69" t="str">
        <f t="shared" si="27"/>
        <v/>
      </c>
    </row>
    <row r="542" spans="1:7" s="2" customFormat="1" x14ac:dyDescent="0.25">
      <c r="A542" s="47" t="s">
        <v>1355</v>
      </c>
      <c r="B542" s="145" t="s">
        <v>840</v>
      </c>
      <c r="C542" s="134" t="s">
        <v>183</v>
      </c>
      <c r="D542" s="154" t="s">
        <v>183</v>
      </c>
      <c r="E542" s="39"/>
      <c r="F542" s="69" t="str">
        <f t="shared" si="26"/>
        <v/>
      </c>
      <c r="G542" s="69" t="str">
        <f t="shared" si="27"/>
        <v/>
      </c>
    </row>
    <row r="543" spans="1:7" s="2" customFormat="1" x14ac:dyDescent="0.25">
      <c r="A543" s="47" t="s">
        <v>1356</v>
      </c>
      <c r="B543" s="60" t="s">
        <v>1083</v>
      </c>
      <c r="C543" s="134" t="s">
        <v>183</v>
      </c>
      <c r="D543" s="154" t="s">
        <v>183</v>
      </c>
      <c r="E543" s="39"/>
      <c r="F543" s="69" t="str">
        <f t="shared" si="26"/>
        <v/>
      </c>
      <c r="G543" s="69" t="str">
        <f t="shared" si="27"/>
        <v/>
      </c>
    </row>
    <row r="544" spans="1:7" s="2" customFormat="1" x14ac:dyDescent="0.25">
      <c r="A544" s="47" t="s">
        <v>1357</v>
      </c>
      <c r="B544" s="60" t="s">
        <v>259</v>
      </c>
      <c r="C544" s="86">
        <f>SUM(C526:C543)</f>
        <v>0</v>
      </c>
      <c r="D544" s="115">
        <f>SUM(D526:D543)</f>
        <v>0</v>
      </c>
      <c r="E544" s="39"/>
      <c r="F544" s="111">
        <f>SUM(F526:F543)</f>
        <v>0</v>
      </c>
      <c r="G544" s="111">
        <f>SUM(G526:G543)</f>
        <v>0</v>
      </c>
    </row>
    <row r="545" spans="1:7" s="2" customFormat="1" x14ac:dyDescent="0.25">
      <c r="A545" s="47" t="s">
        <v>1358</v>
      </c>
      <c r="B545" s="51"/>
      <c r="C545" s="34"/>
      <c r="D545" s="34"/>
      <c r="E545" s="39"/>
      <c r="F545" s="39"/>
      <c r="G545" s="39"/>
    </row>
    <row r="546" spans="1:7" s="2" customFormat="1" x14ac:dyDescent="0.25">
      <c r="A546" s="47" t="s">
        <v>1359</v>
      </c>
      <c r="B546" s="51"/>
      <c r="C546" s="34"/>
      <c r="D546" s="34"/>
      <c r="E546" s="39"/>
      <c r="F546" s="39"/>
      <c r="G546" s="39"/>
    </row>
    <row r="547" spans="1:7" s="2" customFormat="1" x14ac:dyDescent="0.25">
      <c r="A547" s="47" t="s">
        <v>1360</v>
      </c>
      <c r="B547" s="51"/>
      <c r="C547" s="34"/>
      <c r="D547" s="34"/>
      <c r="E547" s="39"/>
      <c r="F547" s="39"/>
      <c r="G547" s="39"/>
    </row>
    <row r="548" spans="1:7" s="2" customFormat="1" x14ac:dyDescent="0.25">
      <c r="A548" s="85"/>
      <c r="B548" s="85" t="s">
        <v>1361</v>
      </c>
      <c r="C548" s="56" t="s">
        <v>219</v>
      </c>
      <c r="D548" s="56" t="s">
        <v>1337</v>
      </c>
      <c r="E548" s="56"/>
      <c r="F548" s="56" t="s">
        <v>742</v>
      </c>
      <c r="G548" s="56" t="s">
        <v>1338</v>
      </c>
    </row>
    <row r="549" spans="1:7" s="2" customFormat="1" x14ac:dyDescent="0.25">
      <c r="A549" s="47" t="s">
        <v>1362</v>
      </c>
      <c r="B549" s="145" t="s">
        <v>840</v>
      </c>
      <c r="C549" s="134" t="s">
        <v>183</v>
      </c>
      <c r="D549" s="154" t="s">
        <v>183</v>
      </c>
      <c r="E549" s="39"/>
      <c r="F549" s="69" t="str">
        <f>IF($C$567=0,"",IF(C549="[for completion]","",IF(C549="","",C549/$C$567)))</f>
        <v/>
      </c>
      <c r="G549" s="69" t="str">
        <f>IF($D$567=0,"",IF(D549="[for completion]","",IF(D549="","",D549/$D$567)))</f>
        <v/>
      </c>
    </row>
    <row r="550" spans="1:7" s="2" customFormat="1" x14ac:dyDescent="0.25">
      <c r="A550" s="47" t="s">
        <v>1363</v>
      </c>
      <c r="B550" s="145" t="s">
        <v>840</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1364</v>
      </c>
      <c r="B551" s="145" t="s">
        <v>840</v>
      </c>
      <c r="C551" s="134" t="s">
        <v>183</v>
      </c>
      <c r="D551" s="154" t="s">
        <v>183</v>
      </c>
      <c r="E551" s="39"/>
      <c r="F551" s="69" t="str">
        <f t="shared" si="28"/>
        <v/>
      </c>
      <c r="G551" s="69" t="str">
        <f t="shared" si="29"/>
        <v/>
      </c>
    </row>
    <row r="552" spans="1:7" s="2" customFormat="1" x14ac:dyDescent="0.25">
      <c r="A552" s="47" t="s">
        <v>1365</v>
      </c>
      <c r="B552" s="145" t="s">
        <v>840</v>
      </c>
      <c r="C552" s="134" t="s">
        <v>183</v>
      </c>
      <c r="D552" s="154" t="s">
        <v>183</v>
      </c>
      <c r="E552" s="39"/>
      <c r="F552" s="69" t="str">
        <f t="shared" si="28"/>
        <v/>
      </c>
      <c r="G552" s="69" t="str">
        <f t="shared" si="29"/>
        <v/>
      </c>
    </row>
    <row r="553" spans="1:7" s="2" customFormat="1" x14ac:dyDescent="0.25">
      <c r="A553" s="47" t="s">
        <v>1366</v>
      </c>
      <c r="B553" s="145" t="s">
        <v>840</v>
      </c>
      <c r="C553" s="134" t="s">
        <v>183</v>
      </c>
      <c r="D553" s="154" t="s">
        <v>183</v>
      </c>
      <c r="E553" s="39"/>
      <c r="F553" s="69" t="str">
        <f t="shared" si="28"/>
        <v/>
      </c>
      <c r="G553" s="69" t="str">
        <f t="shared" si="29"/>
        <v/>
      </c>
    </row>
    <row r="554" spans="1:7" s="2" customFormat="1" x14ac:dyDescent="0.25">
      <c r="A554" s="47" t="s">
        <v>1367</v>
      </c>
      <c r="B554" s="145" t="s">
        <v>840</v>
      </c>
      <c r="C554" s="134" t="s">
        <v>183</v>
      </c>
      <c r="D554" s="154" t="s">
        <v>183</v>
      </c>
      <c r="E554" s="39"/>
      <c r="F554" s="69" t="str">
        <f t="shared" si="28"/>
        <v/>
      </c>
      <c r="G554" s="69" t="str">
        <f t="shared" si="29"/>
        <v/>
      </c>
    </row>
    <row r="555" spans="1:7" s="2" customFormat="1" x14ac:dyDescent="0.25">
      <c r="A555" s="47" t="s">
        <v>1368</v>
      </c>
      <c r="B555" s="145" t="s">
        <v>840</v>
      </c>
      <c r="C555" s="134" t="s">
        <v>183</v>
      </c>
      <c r="D555" s="154" t="s">
        <v>183</v>
      </c>
      <c r="E555" s="39"/>
      <c r="F555" s="69" t="str">
        <f t="shared" si="28"/>
        <v/>
      </c>
      <c r="G555" s="69" t="str">
        <f t="shared" si="29"/>
        <v/>
      </c>
    </row>
    <row r="556" spans="1:7" s="2" customFormat="1" x14ac:dyDescent="0.25">
      <c r="A556" s="47" t="s">
        <v>1369</v>
      </c>
      <c r="B556" s="145" t="s">
        <v>840</v>
      </c>
      <c r="C556" s="134" t="s">
        <v>183</v>
      </c>
      <c r="D556" s="154" t="s">
        <v>183</v>
      </c>
      <c r="E556" s="39"/>
      <c r="F556" s="69" t="str">
        <f t="shared" si="28"/>
        <v/>
      </c>
      <c r="G556" s="69" t="str">
        <f t="shared" si="29"/>
        <v/>
      </c>
    </row>
    <row r="557" spans="1:7" s="2" customFormat="1" x14ac:dyDescent="0.25">
      <c r="A557" s="47" t="s">
        <v>1370</v>
      </c>
      <c r="B557" s="145" t="s">
        <v>840</v>
      </c>
      <c r="C557" s="134" t="s">
        <v>183</v>
      </c>
      <c r="D557" s="154" t="s">
        <v>183</v>
      </c>
      <c r="E557" s="39"/>
      <c r="F557" s="69" t="str">
        <f t="shared" si="28"/>
        <v/>
      </c>
      <c r="G557" s="69" t="str">
        <f t="shared" si="29"/>
        <v/>
      </c>
    </row>
    <row r="558" spans="1:7" s="2" customFormat="1" x14ac:dyDescent="0.25">
      <c r="A558" s="47" t="s">
        <v>1371</v>
      </c>
      <c r="B558" s="145" t="s">
        <v>840</v>
      </c>
      <c r="C558" s="134" t="s">
        <v>183</v>
      </c>
      <c r="D558" s="154" t="s">
        <v>183</v>
      </c>
      <c r="E558" s="39"/>
      <c r="F558" s="69" t="str">
        <f t="shared" si="28"/>
        <v/>
      </c>
      <c r="G558" s="69" t="str">
        <f t="shared" si="29"/>
        <v/>
      </c>
    </row>
    <row r="559" spans="1:7" s="2" customFormat="1" x14ac:dyDescent="0.25">
      <c r="A559" s="47" t="s">
        <v>1372</v>
      </c>
      <c r="B559" s="145" t="s">
        <v>840</v>
      </c>
      <c r="C559" s="134" t="s">
        <v>183</v>
      </c>
      <c r="D559" s="154" t="s">
        <v>183</v>
      </c>
      <c r="E559" s="39"/>
      <c r="F559" s="69" t="str">
        <f t="shared" si="28"/>
        <v/>
      </c>
      <c r="G559" s="69" t="str">
        <f t="shared" si="29"/>
        <v/>
      </c>
    </row>
    <row r="560" spans="1:7" s="2" customFormat="1" x14ac:dyDescent="0.25">
      <c r="A560" s="47" t="s">
        <v>1373</v>
      </c>
      <c r="B560" s="145" t="s">
        <v>840</v>
      </c>
      <c r="C560" s="134" t="s">
        <v>183</v>
      </c>
      <c r="D560" s="154" t="s">
        <v>183</v>
      </c>
      <c r="E560" s="39"/>
      <c r="F560" s="69" t="str">
        <f t="shared" si="28"/>
        <v/>
      </c>
      <c r="G560" s="69" t="str">
        <f t="shared" si="29"/>
        <v/>
      </c>
    </row>
    <row r="561" spans="1:7" s="2" customFormat="1" x14ac:dyDescent="0.25">
      <c r="A561" s="47" t="s">
        <v>1374</v>
      </c>
      <c r="B561" s="145" t="s">
        <v>840</v>
      </c>
      <c r="C561" s="134" t="s">
        <v>183</v>
      </c>
      <c r="D561" s="154" t="s">
        <v>183</v>
      </c>
      <c r="E561" s="39"/>
      <c r="F561" s="69" t="str">
        <f t="shared" si="28"/>
        <v/>
      </c>
      <c r="G561" s="69" t="str">
        <f t="shared" si="29"/>
        <v/>
      </c>
    </row>
    <row r="562" spans="1:7" s="2" customFormat="1" x14ac:dyDescent="0.25">
      <c r="A562" s="47" t="s">
        <v>1375</v>
      </c>
      <c r="B562" s="145" t="s">
        <v>840</v>
      </c>
      <c r="C562" s="134" t="s">
        <v>183</v>
      </c>
      <c r="D562" s="154" t="s">
        <v>183</v>
      </c>
      <c r="E562" s="39"/>
      <c r="F562" s="69" t="str">
        <f t="shared" si="28"/>
        <v/>
      </c>
      <c r="G562" s="69" t="str">
        <f t="shared" si="29"/>
        <v/>
      </c>
    </row>
    <row r="563" spans="1:7" s="2" customFormat="1" x14ac:dyDescent="0.25">
      <c r="A563" s="47" t="s">
        <v>1376</v>
      </c>
      <c r="B563" s="145" t="s">
        <v>840</v>
      </c>
      <c r="C563" s="134" t="s">
        <v>183</v>
      </c>
      <c r="D563" s="154" t="s">
        <v>183</v>
      </c>
      <c r="E563" s="39"/>
      <c r="F563" s="69" t="str">
        <f t="shared" si="28"/>
        <v/>
      </c>
      <c r="G563" s="69" t="str">
        <f t="shared" si="29"/>
        <v/>
      </c>
    </row>
    <row r="564" spans="1:7" s="2" customFormat="1" x14ac:dyDescent="0.25">
      <c r="A564" s="47" t="s">
        <v>1377</v>
      </c>
      <c r="B564" s="145" t="s">
        <v>840</v>
      </c>
      <c r="C564" s="134" t="s">
        <v>183</v>
      </c>
      <c r="D564" s="154" t="s">
        <v>183</v>
      </c>
      <c r="E564" s="39"/>
      <c r="F564" s="69" t="str">
        <f t="shared" si="28"/>
        <v/>
      </c>
      <c r="G564" s="69" t="str">
        <f t="shared" si="29"/>
        <v/>
      </c>
    </row>
    <row r="565" spans="1:7" s="2" customFormat="1" x14ac:dyDescent="0.25">
      <c r="A565" s="47" t="s">
        <v>1378</v>
      </c>
      <c r="B565" s="145" t="s">
        <v>840</v>
      </c>
      <c r="C565" s="134" t="s">
        <v>183</v>
      </c>
      <c r="D565" s="154" t="s">
        <v>183</v>
      </c>
      <c r="E565" s="39"/>
      <c r="F565" s="69" t="str">
        <f t="shared" si="28"/>
        <v/>
      </c>
      <c r="G565" s="69" t="str">
        <f t="shared" si="29"/>
        <v/>
      </c>
    </row>
    <row r="566" spans="1:7" s="2" customFormat="1" x14ac:dyDescent="0.25">
      <c r="A566" s="47" t="s">
        <v>1379</v>
      </c>
      <c r="B566" s="60" t="s">
        <v>1083</v>
      </c>
      <c r="C566" s="134" t="s">
        <v>183</v>
      </c>
      <c r="D566" s="154" t="s">
        <v>183</v>
      </c>
      <c r="E566" s="39"/>
      <c r="F566" s="69" t="str">
        <f t="shared" si="28"/>
        <v/>
      </c>
      <c r="G566" s="69" t="str">
        <f t="shared" si="29"/>
        <v/>
      </c>
    </row>
    <row r="567" spans="1:7" s="2" customFormat="1" x14ac:dyDescent="0.25">
      <c r="A567" s="47" t="s">
        <v>1380</v>
      </c>
      <c r="B567" s="60" t="s">
        <v>259</v>
      </c>
      <c r="C567" s="86">
        <f>SUM(C549:C566)</f>
        <v>0</v>
      </c>
      <c r="D567" s="115">
        <f>SUM(D549:D566)</f>
        <v>0</v>
      </c>
      <c r="E567" s="39"/>
      <c r="F567" s="111">
        <f>SUM(F549:F566)</f>
        <v>0</v>
      </c>
      <c r="G567" s="111">
        <f>SUM(G549:G566)</f>
        <v>0</v>
      </c>
    </row>
    <row r="568" spans="1:7" s="2" customFormat="1" x14ac:dyDescent="0.25">
      <c r="A568" s="47" t="s">
        <v>1381</v>
      </c>
      <c r="B568" s="51"/>
      <c r="C568" s="34"/>
      <c r="D568" s="34"/>
      <c r="E568" s="39"/>
      <c r="F568" s="39"/>
      <c r="G568" s="39"/>
    </row>
    <row r="569" spans="1:7" s="2" customFormat="1" x14ac:dyDescent="0.25">
      <c r="A569" s="47" t="s">
        <v>1382</v>
      </c>
      <c r="B569" s="51"/>
      <c r="C569" s="34"/>
      <c r="D569" s="34"/>
      <c r="E569" s="39"/>
      <c r="F569" s="39"/>
      <c r="G569" s="39"/>
    </row>
    <row r="570" spans="1:7" s="2" customFormat="1" x14ac:dyDescent="0.25">
      <c r="A570" s="47" t="s">
        <v>1383</v>
      </c>
      <c r="B570" s="51"/>
      <c r="C570" s="34"/>
      <c r="D570" s="34"/>
      <c r="E570" s="39"/>
      <c r="F570" s="39"/>
      <c r="G570" s="39"/>
    </row>
    <row r="571" spans="1:7" s="2" customFormat="1" x14ac:dyDescent="0.25">
      <c r="A571" s="85"/>
      <c r="B571" s="85" t="s">
        <v>1384</v>
      </c>
      <c r="C571" s="56" t="s">
        <v>219</v>
      </c>
      <c r="D571" s="56" t="s">
        <v>1337</v>
      </c>
      <c r="E571" s="56"/>
      <c r="F571" s="56" t="s">
        <v>742</v>
      </c>
      <c r="G571" s="56" t="s">
        <v>1338</v>
      </c>
    </row>
    <row r="572" spans="1:7" s="2" customFormat="1" x14ac:dyDescent="0.25">
      <c r="A572" s="47" t="s">
        <v>1385</v>
      </c>
      <c r="B572" s="60" t="s">
        <v>1113</v>
      </c>
      <c r="C572" s="134" t="s">
        <v>183</v>
      </c>
      <c r="D572" s="154" t="s">
        <v>183</v>
      </c>
      <c r="E572" s="39"/>
      <c r="F572" s="69" t="str">
        <f>IF($C$585=0,"",IF(C572="[for completion]","",IF(C572="","",C572/$C$585)))</f>
        <v/>
      </c>
      <c r="G572" s="69" t="str">
        <f>IF($D$585=0,"",IF(D572="[for completion]","",IF(D572="","",D572/$D$585)))</f>
        <v/>
      </c>
    </row>
    <row r="573" spans="1:7" s="2" customFormat="1" x14ac:dyDescent="0.25">
      <c r="A573" s="47" t="s">
        <v>1386</v>
      </c>
      <c r="B573" s="60" t="s">
        <v>1115</v>
      </c>
      <c r="C573" s="134" t="s">
        <v>183</v>
      </c>
      <c r="D573" s="154" t="s">
        <v>183</v>
      </c>
      <c r="E573" s="39"/>
      <c r="F573" s="69" t="str">
        <f>IF($C$585=0,"",IF(C573="[for completion]","",IF(C573="","",C573/$C$585)))</f>
        <v/>
      </c>
      <c r="G573" s="69" t="str">
        <f>IF($D$585=0,"",IF(D573="[for completion]","",IF(D573="","",D573/$D$585)))</f>
        <v/>
      </c>
    </row>
    <row r="574" spans="1:7" s="2" customFormat="1" x14ac:dyDescent="0.25">
      <c r="A574" s="47" t="s">
        <v>1387</v>
      </c>
      <c r="B574" s="60" t="s">
        <v>1117</v>
      </c>
      <c r="C574" s="134" t="s">
        <v>183</v>
      </c>
      <c r="D574" s="154" t="s">
        <v>183</v>
      </c>
      <c r="E574" s="39"/>
      <c r="F574" s="69" t="str">
        <f>IF($C$585=0,"",IF(C574="[for completion]","",IF(C574="","",C574/$C$585)))</f>
        <v/>
      </c>
      <c r="G574" s="69" t="str">
        <f>IF($D$585=0,"",IF(D574="[for completion]","",IF(D574="","",D574/$D$585)))</f>
        <v/>
      </c>
    </row>
    <row r="575" spans="1:7" s="2" customFormat="1" x14ac:dyDescent="0.25">
      <c r="A575" s="47" t="s">
        <v>1388</v>
      </c>
      <c r="B575" s="60" t="s">
        <v>1119</v>
      </c>
      <c r="C575" s="134" t="s">
        <v>183</v>
      </c>
      <c r="D575" s="154" t="s">
        <v>183</v>
      </c>
      <c r="E575" s="39"/>
      <c r="F575" s="69" t="str">
        <f>IF($C$585=0,"",IF(C575="[for completion]","",IF(C575="","",C575/$C$585)))</f>
        <v/>
      </c>
      <c r="G575" s="69" t="str">
        <f>IF($D$585=0,"",IF(D575="[for completion]","",IF(D575="","",D575/$D$585)))</f>
        <v/>
      </c>
    </row>
    <row r="576" spans="1:7" s="2" customFormat="1" x14ac:dyDescent="0.25">
      <c r="A576" s="47" t="s">
        <v>1389</v>
      </c>
      <c r="B576" s="60" t="s">
        <v>1121</v>
      </c>
      <c r="C576" s="134" t="s">
        <v>183</v>
      </c>
      <c r="D576" s="154" t="s">
        <v>183</v>
      </c>
      <c r="E576" s="39"/>
      <c r="F576" s="69" t="str">
        <f>IF($C$585=0,"",IF(C576="[for completion]","",IF(C576="","",C576/$C$585)))</f>
        <v/>
      </c>
      <c r="G576" s="69" t="str">
        <f>IF($D$585=0,"",IF(D576="[for completion]","",IF(D576="","",D576/$D$585)))</f>
        <v/>
      </c>
    </row>
    <row r="577" spans="1:7" s="2" customFormat="1" x14ac:dyDescent="0.25">
      <c r="A577" s="47" t="s">
        <v>1390</v>
      </c>
      <c r="B577" s="60" t="s">
        <v>1123</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1391</v>
      </c>
      <c r="B578" s="60" t="s">
        <v>1125</v>
      </c>
      <c r="C578" s="134" t="s">
        <v>183</v>
      </c>
      <c r="D578" s="154" t="s">
        <v>183</v>
      </c>
      <c r="E578" s="39"/>
      <c r="F578" s="69" t="str">
        <f t="shared" si="30"/>
        <v/>
      </c>
      <c r="G578" s="69" t="str">
        <f t="shared" si="31"/>
        <v/>
      </c>
    </row>
    <row r="579" spans="1:7" s="2" customFormat="1" x14ac:dyDescent="0.25">
      <c r="A579" s="47" t="s">
        <v>1392</v>
      </c>
      <c r="B579" s="60" t="s">
        <v>1127</v>
      </c>
      <c r="C579" s="134" t="s">
        <v>183</v>
      </c>
      <c r="D579" s="154" t="s">
        <v>183</v>
      </c>
      <c r="E579" s="39"/>
      <c r="F579" s="69" t="str">
        <f t="shared" si="30"/>
        <v/>
      </c>
      <c r="G579" s="69" t="str">
        <f t="shared" si="31"/>
        <v/>
      </c>
    </row>
    <row r="580" spans="1:7" s="2" customFormat="1" x14ac:dyDescent="0.25">
      <c r="A580" s="47" t="s">
        <v>1393</v>
      </c>
      <c r="B580" s="60" t="s">
        <v>1129</v>
      </c>
      <c r="C580" s="134" t="s">
        <v>183</v>
      </c>
      <c r="D580" s="53" t="s">
        <v>183</v>
      </c>
      <c r="E580" s="39"/>
      <c r="F580" s="69" t="str">
        <f t="shared" si="30"/>
        <v/>
      </c>
      <c r="G580" s="69" t="str">
        <f t="shared" si="31"/>
        <v/>
      </c>
    </row>
    <row r="581" spans="1:7" s="2" customFormat="1" x14ac:dyDescent="0.25">
      <c r="A581" s="47" t="s">
        <v>1394</v>
      </c>
      <c r="B581" s="47" t="s">
        <v>1131</v>
      </c>
      <c r="C581" s="134" t="s">
        <v>183</v>
      </c>
      <c r="D581" s="53" t="s">
        <v>183</v>
      </c>
      <c r="F581" s="69" t="str">
        <f t="shared" si="30"/>
        <v/>
      </c>
      <c r="G581" s="69" t="str">
        <f t="shared" si="31"/>
        <v/>
      </c>
    </row>
    <row r="582" spans="1:7" s="2" customFormat="1" x14ac:dyDescent="0.25">
      <c r="A582" s="47" t="s">
        <v>1395</v>
      </c>
      <c r="B582" s="47" t="s">
        <v>1133</v>
      </c>
      <c r="C582" s="134" t="s">
        <v>183</v>
      </c>
      <c r="D582" s="53" t="s">
        <v>183</v>
      </c>
      <c r="F582" s="69" t="str">
        <f t="shared" si="30"/>
        <v/>
      </c>
      <c r="G582" s="69" t="str">
        <f t="shared" si="31"/>
        <v/>
      </c>
    </row>
    <row r="583" spans="1:7" s="2" customFormat="1" x14ac:dyDescent="0.25">
      <c r="A583" s="47" t="s">
        <v>1396</v>
      </c>
      <c r="B583" s="60" t="s">
        <v>1135</v>
      </c>
      <c r="C583" s="134" t="s">
        <v>183</v>
      </c>
      <c r="D583" s="53" t="s">
        <v>183</v>
      </c>
      <c r="E583" s="39"/>
      <c r="F583" s="69" t="str">
        <f t="shared" si="30"/>
        <v/>
      </c>
      <c r="G583" s="69" t="str">
        <f t="shared" si="31"/>
        <v/>
      </c>
    </row>
    <row r="584" spans="1:7" s="2" customFormat="1" x14ac:dyDescent="0.25">
      <c r="A584" s="47" t="s">
        <v>1397</v>
      </c>
      <c r="B584" s="47" t="s">
        <v>1083</v>
      </c>
      <c r="C584" s="134" t="s">
        <v>183</v>
      </c>
      <c r="D584" s="154" t="s">
        <v>183</v>
      </c>
      <c r="E584" s="39"/>
      <c r="F584" s="69" t="str">
        <f t="shared" si="30"/>
        <v/>
      </c>
      <c r="G584" s="69" t="str">
        <f t="shared" si="31"/>
        <v/>
      </c>
    </row>
    <row r="585" spans="1:7" s="2" customFormat="1" x14ac:dyDescent="0.25">
      <c r="A585" s="47" t="s">
        <v>1398</v>
      </c>
      <c r="B585" s="60" t="s">
        <v>259</v>
      </c>
      <c r="C585" s="86">
        <f>SUM(C572:C584)</f>
        <v>0</v>
      </c>
      <c r="D585" s="115">
        <f>SUM(D572:D584)</f>
        <v>0</v>
      </c>
      <c r="E585" s="39"/>
      <c r="F585" s="111">
        <f>SUM(F572:F584)</f>
        <v>0</v>
      </c>
      <c r="G585" s="111">
        <f>SUM(G572:G584)</f>
        <v>0</v>
      </c>
    </row>
    <row r="586" spans="1:7" s="2" customFormat="1" x14ac:dyDescent="0.25">
      <c r="A586" s="47" t="s">
        <v>1399</v>
      </c>
      <c r="B586" s="51"/>
      <c r="C586" s="29"/>
      <c r="D586" s="114"/>
      <c r="E586" s="39"/>
      <c r="F586" s="113"/>
      <c r="G586" s="113"/>
    </row>
    <row r="587" spans="1:7" s="2" customFormat="1" x14ac:dyDescent="0.25">
      <c r="A587" s="47" t="s">
        <v>1400</v>
      </c>
      <c r="B587" s="51"/>
      <c r="C587" s="29"/>
      <c r="D587" s="114"/>
      <c r="E587" s="39"/>
      <c r="F587" s="113"/>
      <c r="G587" s="113"/>
    </row>
    <row r="588" spans="1:7" s="2" customFormat="1" x14ac:dyDescent="0.25">
      <c r="A588" s="47" t="s">
        <v>1401</v>
      </c>
      <c r="B588" s="51"/>
      <c r="C588" s="29"/>
      <c r="D588" s="114"/>
      <c r="E588" s="39"/>
      <c r="F588" s="113"/>
      <c r="G588" s="113"/>
    </row>
    <row r="589" spans="1:7" s="2" customFormat="1" x14ac:dyDescent="0.25">
      <c r="A589" s="47" t="s">
        <v>1402</v>
      </c>
      <c r="B589" s="51"/>
      <c r="C589" s="29"/>
      <c r="D589" s="114"/>
      <c r="E589" s="39"/>
      <c r="F589" s="113"/>
      <c r="G589" s="113"/>
    </row>
    <row r="590" spans="1:7" s="2" customFormat="1" x14ac:dyDescent="0.25">
      <c r="A590" s="47" t="s">
        <v>1403</v>
      </c>
      <c r="B590" s="51"/>
      <c r="C590" s="29"/>
      <c r="D590" s="114"/>
      <c r="E590" s="39"/>
      <c r="F590" s="113"/>
      <c r="G590" s="113"/>
    </row>
    <row r="591" spans="1:7" s="2" customFormat="1" x14ac:dyDescent="0.25">
      <c r="A591" s="47" t="s">
        <v>1404</v>
      </c>
      <c r="B591" s="51"/>
      <c r="C591" s="29"/>
      <c r="D591" s="114"/>
      <c r="E591" s="39"/>
      <c r="F591" s="113" t="str">
        <f>IF($C$585=0,"",IF(C591="[for completion]","",IF(C591="","",C591/$C$585)))</f>
        <v/>
      </c>
      <c r="G591" s="113" t="str">
        <f>IF($D$585=0,"",IF(D591="[for completion]","",IF(D591="","",D591/$D$585)))</f>
        <v/>
      </c>
    </row>
    <row r="592" spans="1:7" s="2" customFormat="1" x14ac:dyDescent="0.25">
      <c r="A592" s="47" t="s">
        <v>1405</v>
      </c>
    </row>
    <row r="593" spans="1:7" s="2" customFormat="1" x14ac:dyDescent="0.25">
      <c r="A593" s="47" t="s">
        <v>1406</v>
      </c>
    </row>
    <row r="594" spans="1:7" x14ac:dyDescent="0.25">
      <c r="A594" s="47" t="s">
        <v>1407</v>
      </c>
    </row>
    <row r="595" spans="1:7" x14ac:dyDescent="0.25">
      <c r="A595" s="47" t="s">
        <v>1408</v>
      </c>
    </row>
    <row r="596" spans="1:7" x14ac:dyDescent="0.25">
      <c r="A596" s="85"/>
      <c r="B596" s="85" t="s">
        <v>1409</v>
      </c>
      <c r="C596" s="56" t="s">
        <v>219</v>
      </c>
      <c r="D596" s="56" t="s">
        <v>1337</v>
      </c>
      <c r="E596" s="56"/>
      <c r="F596" s="56" t="s">
        <v>741</v>
      </c>
      <c r="G596" s="56" t="s">
        <v>1338</v>
      </c>
    </row>
    <row r="597" spans="1:7" x14ac:dyDescent="0.25">
      <c r="A597" s="47" t="s">
        <v>1410</v>
      </c>
      <c r="B597" s="60" t="s">
        <v>1166</v>
      </c>
      <c r="C597" s="134" t="s">
        <v>183</v>
      </c>
      <c r="D597" s="154" t="s">
        <v>183</v>
      </c>
      <c r="E597" s="39"/>
      <c r="F597" s="69" t="str">
        <f>IF($C$601=0,"",IF(C597="[for completion]","",IF(C597="","",C597/$C$601)))</f>
        <v/>
      </c>
      <c r="G597" s="69" t="str">
        <f>IF($D$601=0,"",IF(D597="[for completion]","",IF(D597="","",D597/$D$601)))</f>
        <v/>
      </c>
    </row>
    <row r="598" spans="1:7" x14ac:dyDescent="0.25">
      <c r="A598" s="47" t="s">
        <v>1411</v>
      </c>
      <c r="B598" s="133" t="s">
        <v>1412</v>
      </c>
      <c r="C598" s="134" t="s">
        <v>183</v>
      </c>
      <c r="D598" s="154" t="s">
        <v>183</v>
      </c>
      <c r="E598" s="39"/>
      <c r="F598" s="69" t="str">
        <f>IF($C$601=0,"",IF(C598="[for completion]","",IF(C598="","",C598/$C$601)))</f>
        <v/>
      </c>
      <c r="G598" s="69" t="str">
        <f>IF($D$601=0,"",IF(D598="[for completion]","",IF(D598="","",D598/$D$601)))</f>
        <v/>
      </c>
    </row>
    <row r="599" spans="1:7" x14ac:dyDescent="0.25">
      <c r="A599" s="47" t="s">
        <v>1413</v>
      </c>
      <c r="B599" s="60" t="s">
        <v>619</v>
      </c>
      <c r="C599" s="134" t="s">
        <v>183</v>
      </c>
      <c r="D599" s="154" t="s">
        <v>183</v>
      </c>
      <c r="E599" s="39"/>
      <c r="F599" s="69" t="str">
        <f>IF($C$601=0,"",IF(C599="[for completion]","",IF(C599="","",C599/$C$601)))</f>
        <v/>
      </c>
      <c r="G599" s="69" t="str">
        <f>IF($D$601=0,"",IF(D599="[for completion]","",IF(D599="","",D599/$D$601)))</f>
        <v/>
      </c>
    </row>
    <row r="600" spans="1:7" x14ac:dyDescent="0.25">
      <c r="A600" s="47" t="s">
        <v>1414</v>
      </c>
      <c r="B600" s="47" t="s">
        <v>1083</v>
      </c>
      <c r="C600" s="134" t="s">
        <v>183</v>
      </c>
      <c r="D600" s="154" t="s">
        <v>183</v>
      </c>
      <c r="E600" s="39"/>
      <c r="F600" s="69" t="str">
        <f>IF($C$601=0,"",IF(C600="[for completion]","",IF(C600="","",C600/$C$601)))</f>
        <v/>
      </c>
      <c r="G600" s="69" t="str">
        <f>IF($D$601=0,"",IF(D600="[for completion]","",IF(D600="","",D600/$D$601)))</f>
        <v/>
      </c>
    </row>
    <row r="601" spans="1:7" x14ac:dyDescent="0.25">
      <c r="A601" s="47" t="s">
        <v>1415</v>
      </c>
      <c r="B601" s="60" t="s">
        <v>259</v>
      </c>
      <c r="C601" s="86">
        <f>SUM(C597:C600)</f>
        <v>0</v>
      </c>
      <c r="D601" s="115">
        <f>SUM(D597:D600)</f>
        <v>0</v>
      </c>
      <c r="E601" s="39"/>
      <c r="F601" s="111">
        <f>SUM(F597:F600)</f>
        <v>0</v>
      </c>
      <c r="G601" s="111">
        <f>SUM(G597:G600)</f>
        <v>0</v>
      </c>
    </row>
    <row r="603" spans="1:7" x14ac:dyDescent="0.25">
      <c r="A603" s="85"/>
      <c r="B603" s="85" t="s">
        <v>1416</v>
      </c>
      <c r="C603" s="85" t="s">
        <v>1174</v>
      </c>
      <c r="D603" s="85" t="s">
        <v>1417</v>
      </c>
      <c r="E603" s="85"/>
      <c r="F603" s="85" t="s">
        <v>1176</v>
      </c>
      <c r="G603" s="57" t="s">
        <v>1177</v>
      </c>
    </row>
    <row r="604" spans="1:7" x14ac:dyDescent="0.25">
      <c r="A604" s="47" t="s">
        <v>1418</v>
      </c>
      <c r="B604" s="60" t="s">
        <v>1297</v>
      </c>
      <c r="C604" s="134" t="s">
        <v>183</v>
      </c>
      <c r="D604" s="134" t="s">
        <v>183</v>
      </c>
      <c r="E604" s="136"/>
      <c r="F604" s="134"/>
      <c r="G604" s="134"/>
    </row>
    <row r="605" spans="1:7" x14ac:dyDescent="0.25">
      <c r="A605" s="47" t="s">
        <v>1419</v>
      </c>
      <c r="B605" s="60" t="s">
        <v>1299</v>
      </c>
      <c r="C605" s="134" t="s">
        <v>183</v>
      </c>
      <c r="D605" s="134" t="s">
        <v>183</v>
      </c>
      <c r="E605" s="136"/>
      <c r="F605" s="134"/>
      <c r="G605" s="134"/>
    </row>
    <row r="606" spans="1:7" x14ac:dyDescent="0.25">
      <c r="A606" s="47" t="s">
        <v>1420</v>
      </c>
      <c r="B606" s="60" t="s">
        <v>1301</v>
      </c>
      <c r="C606" s="134" t="s">
        <v>183</v>
      </c>
      <c r="D606" s="134" t="s">
        <v>183</v>
      </c>
      <c r="E606" s="136"/>
      <c r="F606" s="134"/>
      <c r="G606" s="134"/>
    </row>
    <row r="607" spans="1:7" x14ac:dyDescent="0.25">
      <c r="A607" s="47" t="s">
        <v>1421</v>
      </c>
      <c r="B607" s="60" t="s">
        <v>1303</v>
      </c>
      <c r="C607" s="134" t="s">
        <v>183</v>
      </c>
      <c r="D607" s="134" t="s">
        <v>183</v>
      </c>
      <c r="E607" s="136"/>
      <c r="F607" s="134"/>
      <c r="G607" s="134"/>
    </row>
    <row r="608" spans="1:7" x14ac:dyDescent="0.25">
      <c r="A608" s="47" t="s">
        <v>1422</v>
      </c>
      <c r="B608" s="60" t="s">
        <v>1305</v>
      </c>
      <c r="C608" s="134" t="s">
        <v>183</v>
      </c>
      <c r="D608" s="134" t="s">
        <v>183</v>
      </c>
      <c r="E608" s="136"/>
      <c r="F608" s="134"/>
      <c r="G608" s="134"/>
    </row>
    <row r="609" spans="1:7" x14ac:dyDescent="0.25">
      <c r="A609" s="47" t="s">
        <v>1423</v>
      </c>
      <c r="B609" s="60" t="s">
        <v>1307</v>
      </c>
      <c r="C609" s="134" t="s">
        <v>183</v>
      </c>
      <c r="D609" s="134" t="s">
        <v>183</v>
      </c>
      <c r="E609" s="136"/>
      <c r="F609" s="134"/>
      <c r="G609" s="134"/>
    </row>
    <row r="610" spans="1:7" x14ac:dyDescent="0.25">
      <c r="A610" s="47" t="s">
        <v>1424</v>
      </c>
      <c r="B610" s="60" t="s">
        <v>1309</v>
      </c>
      <c r="C610" s="134" t="s">
        <v>183</v>
      </c>
      <c r="D610" s="134" t="s">
        <v>183</v>
      </c>
      <c r="E610" s="136"/>
      <c r="F610" s="134"/>
      <c r="G610" s="134"/>
    </row>
    <row r="611" spans="1:7" x14ac:dyDescent="0.25">
      <c r="A611" s="47" t="s">
        <v>1425</v>
      </c>
      <c r="B611" s="60" t="s">
        <v>1311</v>
      </c>
      <c r="C611" s="134" t="s">
        <v>183</v>
      </c>
      <c r="D611" s="134" t="s">
        <v>183</v>
      </c>
      <c r="E611" s="136"/>
      <c r="F611" s="134"/>
      <c r="G611" s="134"/>
    </row>
    <row r="612" spans="1:7" x14ac:dyDescent="0.25">
      <c r="A612" s="47" t="s">
        <v>1426</v>
      </c>
      <c r="B612" s="60" t="s">
        <v>1313</v>
      </c>
      <c r="C612" s="134" t="s">
        <v>183</v>
      </c>
      <c r="D612" s="134" t="s">
        <v>183</v>
      </c>
      <c r="E612" s="136"/>
      <c r="F612" s="134"/>
      <c r="G612" s="134"/>
    </row>
    <row r="613" spans="1:7" x14ac:dyDescent="0.25">
      <c r="A613" s="47" t="s">
        <v>1427</v>
      </c>
      <c r="B613" s="60" t="s">
        <v>1315</v>
      </c>
      <c r="C613" s="134" t="s">
        <v>183</v>
      </c>
      <c r="D613" s="134" t="s">
        <v>183</v>
      </c>
      <c r="E613" s="136"/>
      <c r="F613" s="134"/>
      <c r="G613" s="134"/>
    </row>
    <row r="614" spans="1:7" x14ac:dyDescent="0.25">
      <c r="A614" s="47" t="s">
        <v>1428</v>
      </c>
      <c r="B614" s="60" t="s">
        <v>1317</v>
      </c>
      <c r="C614" s="134" t="s">
        <v>183</v>
      </c>
      <c r="D614" s="134" t="s">
        <v>183</v>
      </c>
      <c r="E614" s="136"/>
      <c r="F614" s="134"/>
      <c r="G614" s="134"/>
    </row>
    <row r="615" spans="1:7" x14ac:dyDescent="0.25">
      <c r="A615" s="47" t="s">
        <v>1429</v>
      </c>
      <c r="B615" s="60" t="s">
        <v>1319</v>
      </c>
      <c r="C615" s="134" t="s">
        <v>183</v>
      </c>
      <c r="D615" s="134" t="s">
        <v>183</v>
      </c>
      <c r="E615" s="136"/>
      <c r="F615" s="134"/>
      <c r="G615" s="134"/>
    </row>
    <row r="616" spans="1:7" x14ac:dyDescent="0.25">
      <c r="A616" s="47" t="s">
        <v>1430</v>
      </c>
      <c r="B616" s="60" t="s">
        <v>257</v>
      </c>
      <c r="C616" s="134" t="s">
        <v>183</v>
      </c>
      <c r="D616" s="134" t="s">
        <v>183</v>
      </c>
      <c r="E616" s="136"/>
      <c r="F616" s="134"/>
      <c r="G616" s="134"/>
    </row>
    <row r="617" spans="1:7" x14ac:dyDescent="0.25">
      <c r="A617" s="47" t="s">
        <v>1431</v>
      </c>
      <c r="B617" s="60" t="s">
        <v>259</v>
      </c>
      <c r="C617" s="86">
        <f>SUM(C604:C616)</f>
        <v>0</v>
      </c>
      <c r="D617" s="86">
        <f>SUM(D604:D616)</f>
        <v>0</v>
      </c>
      <c r="E617" s="31"/>
      <c r="F617" s="29"/>
      <c r="G617" s="69" t="str">
        <f>IF($D$393=0,"",IF(#REF!="[For completion]","",#REF!/$D$393))</f>
        <v/>
      </c>
    </row>
    <row r="618" spans="1:7" x14ac:dyDescent="0.25">
      <c r="A618" s="47" t="s">
        <v>1432</v>
      </c>
      <c r="B618" s="47" t="s">
        <v>1187</v>
      </c>
      <c r="C618" s="2"/>
      <c r="D618" s="2"/>
      <c r="E618" s="2"/>
      <c r="F618" s="134"/>
      <c r="G618" s="69" t="str">
        <f>IF($D$622=0,"",IF(D617="[for completion]","",IF(D617="","",D617/$D$622)))</f>
        <v/>
      </c>
    </row>
    <row r="619" spans="1:7" x14ac:dyDescent="0.25">
      <c r="A619" s="47" t="s">
        <v>1433</v>
      </c>
      <c r="G619" s="113" t="str">
        <f>IF($D$622=0,"",IF(D618="[for completion]","",IF(D618="","",D618/$D$622)))</f>
        <v/>
      </c>
    </row>
    <row r="620" spans="1:7" x14ac:dyDescent="0.25">
      <c r="A620" s="47" t="s">
        <v>1434</v>
      </c>
      <c r="B620" s="51"/>
      <c r="C620" s="29"/>
      <c r="D620" s="114"/>
      <c r="E620" s="31"/>
      <c r="F620" s="113"/>
      <c r="G620" s="113" t="str">
        <f t="shared" ref="G620:G622" si="32">IF($D$622=0,"",IF(D620="[for completion]","",IF(D620="","",D620/$D$622)))</f>
        <v/>
      </c>
    </row>
    <row r="621" spans="1:7" x14ac:dyDescent="0.25">
      <c r="A621" s="47" t="s">
        <v>1435</v>
      </c>
      <c r="B621" s="51"/>
      <c r="C621" s="29"/>
      <c r="D621" s="114"/>
      <c r="E621" s="31"/>
      <c r="F621" s="113"/>
      <c r="G621" s="113" t="str">
        <f t="shared" si="32"/>
        <v/>
      </c>
    </row>
    <row r="622" spans="1:7" x14ac:dyDescent="0.25">
      <c r="A622" s="47" t="s">
        <v>1436</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topLeftCell="B1" zoomScale="75" zoomScaleNormal="75" workbookViewId="0">
      <selection activeCell="C34" sqref="C34"/>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1437</v>
      </c>
      <c r="B1" s="1"/>
      <c r="C1" s="22" t="s">
        <v>170</v>
      </c>
    </row>
    <row r="2" spans="1:3" x14ac:dyDescent="0.25">
      <c r="B2" s="31"/>
      <c r="C2" s="31"/>
    </row>
    <row r="3" spans="1:3" x14ac:dyDescent="0.25">
      <c r="A3" s="137" t="s">
        <v>1438</v>
      </c>
      <c r="B3" s="138"/>
      <c r="C3" s="31"/>
    </row>
    <row r="4" spans="1:3" x14ac:dyDescent="0.25">
      <c r="C4" s="31"/>
    </row>
    <row r="5" spans="1:3" ht="37.5" x14ac:dyDescent="0.25">
      <c r="A5" s="44" t="s">
        <v>180</v>
      </c>
      <c r="B5" s="44" t="s">
        <v>1439</v>
      </c>
      <c r="C5" s="139" t="s">
        <v>1440</v>
      </c>
    </row>
    <row r="6" spans="1:3" ht="30" x14ac:dyDescent="0.25">
      <c r="A6" s="95" t="s">
        <v>1441</v>
      </c>
      <c r="B6" s="48" t="s">
        <v>1442</v>
      </c>
      <c r="C6" s="140" t="s">
        <v>1443</v>
      </c>
    </row>
    <row r="7" spans="1:3" ht="30" x14ac:dyDescent="0.25">
      <c r="A7" s="95" t="s">
        <v>1444</v>
      </c>
      <c r="B7" s="48" t="s">
        <v>1445</v>
      </c>
      <c r="C7" s="140" t="s">
        <v>1446</v>
      </c>
    </row>
    <row r="8" spans="1:3" ht="30" x14ac:dyDescent="0.25">
      <c r="A8" s="95" t="s">
        <v>1447</v>
      </c>
      <c r="B8" s="48" t="s">
        <v>1448</v>
      </c>
      <c r="C8" s="140" t="s">
        <v>1449</v>
      </c>
    </row>
    <row r="9" spans="1:3" x14ac:dyDescent="0.25">
      <c r="A9" s="95" t="s">
        <v>1450</v>
      </c>
      <c r="B9" s="48" t="s">
        <v>1451</v>
      </c>
      <c r="C9" s="53" t="s">
        <v>1574</v>
      </c>
    </row>
    <row r="10" spans="1:3" ht="44.25" customHeight="1" x14ac:dyDescent="0.25">
      <c r="A10" s="95" t="s">
        <v>1452</v>
      </c>
      <c r="B10" s="48" t="s">
        <v>1453</v>
      </c>
      <c r="C10" s="53" t="s">
        <v>1575</v>
      </c>
    </row>
    <row r="11" spans="1:3" ht="54.75" customHeight="1" x14ac:dyDescent="0.25">
      <c r="A11" s="95" t="s">
        <v>1454</v>
      </c>
      <c r="B11" s="48" t="s">
        <v>1455</v>
      </c>
      <c r="C11" s="53" t="s">
        <v>1576</v>
      </c>
    </row>
    <row r="12" spans="1:3" ht="45" x14ac:dyDescent="0.25">
      <c r="A12" s="95" t="s">
        <v>1456</v>
      </c>
      <c r="B12" s="48" t="s">
        <v>1457</v>
      </c>
      <c r="C12" s="53" t="s">
        <v>183</v>
      </c>
    </row>
    <row r="13" spans="1:3" x14ac:dyDescent="0.25">
      <c r="A13" s="95" t="s">
        <v>1458</v>
      </c>
      <c r="B13" s="48" t="s">
        <v>1459</v>
      </c>
      <c r="C13" s="53" t="s">
        <v>1577</v>
      </c>
    </row>
    <row r="14" spans="1:3" x14ac:dyDescent="0.25">
      <c r="A14" s="95" t="s">
        <v>1460</v>
      </c>
      <c r="B14" s="48" t="s">
        <v>1461</v>
      </c>
      <c r="C14" s="53" t="s">
        <v>1578</v>
      </c>
    </row>
    <row r="15" spans="1:3" ht="30" x14ac:dyDescent="0.25">
      <c r="A15" s="95" t="s">
        <v>1462</v>
      </c>
      <c r="B15" s="48" t="s">
        <v>1463</v>
      </c>
      <c r="C15" s="53" t="s">
        <v>1579</v>
      </c>
    </row>
    <row r="16" spans="1:3" x14ac:dyDescent="0.25">
      <c r="A16" s="95" t="s">
        <v>1464</v>
      </c>
      <c r="B16" s="48" t="s">
        <v>1465</v>
      </c>
      <c r="C16" s="53" t="s">
        <v>1580</v>
      </c>
    </row>
    <row r="17" spans="1:3" ht="30" customHeight="1" x14ac:dyDescent="0.25">
      <c r="A17" s="95" t="s">
        <v>1466</v>
      </c>
      <c r="B17" s="141" t="s">
        <v>1467</v>
      </c>
      <c r="C17" s="53" t="s">
        <v>1581</v>
      </c>
    </row>
    <row r="18" spans="1:3" x14ac:dyDescent="0.25">
      <c r="A18" s="95" t="s">
        <v>1468</v>
      </c>
      <c r="B18" s="141" t="s">
        <v>1469</v>
      </c>
      <c r="C18" s="53" t="s">
        <v>1582</v>
      </c>
    </row>
    <row r="19" spans="1:3" x14ac:dyDescent="0.25">
      <c r="A19" s="95" t="s">
        <v>1470</v>
      </c>
      <c r="B19" s="141" t="s">
        <v>1471</v>
      </c>
      <c r="C19" s="53" t="s">
        <v>1583</v>
      </c>
    </row>
    <row r="20" spans="1:3" x14ac:dyDescent="0.25">
      <c r="A20" s="95" t="s">
        <v>1472</v>
      </c>
      <c r="B20" s="48" t="s">
        <v>1473</v>
      </c>
      <c r="C20" s="53" t="s">
        <v>183</v>
      </c>
    </row>
    <row r="21" spans="1:3" x14ac:dyDescent="0.25">
      <c r="A21" s="95" t="s">
        <v>1474</v>
      </c>
      <c r="B21" s="67" t="s">
        <v>1475</v>
      </c>
      <c r="C21" s="142"/>
    </row>
    <row r="22" spans="1:3" x14ac:dyDescent="0.25">
      <c r="A22" s="95" t="s">
        <v>1476</v>
      </c>
      <c r="B22" s="142"/>
      <c r="C22" s="142"/>
    </row>
    <row r="23" spans="1:3" outlineLevel="1" x14ac:dyDescent="0.25">
      <c r="A23" s="95" t="s">
        <v>1477</v>
      </c>
      <c r="B23" s="53"/>
      <c r="C23" s="53"/>
    </row>
    <row r="24" spans="1:3" outlineLevel="1" x14ac:dyDescent="0.25">
      <c r="A24" s="95" t="s">
        <v>1478</v>
      </c>
      <c r="B24" s="128"/>
      <c r="C24" s="53"/>
    </row>
    <row r="25" spans="1:3" outlineLevel="1" x14ac:dyDescent="0.25">
      <c r="A25" s="95" t="s">
        <v>1479</v>
      </c>
      <c r="B25" s="128"/>
      <c r="C25" s="53"/>
    </row>
    <row r="26" spans="1:3" outlineLevel="1" x14ac:dyDescent="0.25">
      <c r="A26" s="95" t="s">
        <v>1480</v>
      </c>
      <c r="B26" s="128"/>
      <c r="C26" s="53"/>
    </row>
    <row r="27" spans="1:3" outlineLevel="1" x14ac:dyDescent="0.25">
      <c r="A27" s="95" t="s">
        <v>1481</v>
      </c>
      <c r="B27" s="128"/>
      <c r="C27" s="53"/>
    </row>
    <row r="28" spans="1:3" ht="18.75" outlineLevel="1" x14ac:dyDescent="0.25">
      <c r="A28" s="44"/>
      <c r="B28" s="44" t="s">
        <v>1482</v>
      </c>
      <c r="C28" s="139" t="s">
        <v>1440</v>
      </c>
    </row>
    <row r="29" spans="1:3" outlineLevel="1" x14ac:dyDescent="0.25">
      <c r="A29" s="95" t="s">
        <v>1483</v>
      </c>
      <c r="B29" s="48" t="s">
        <v>1484</v>
      </c>
      <c r="C29" s="53" t="s">
        <v>183</v>
      </c>
    </row>
    <row r="30" spans="1:3" outlineLevel="1" x14ac:dyDescent="0.25">
      <c r="A30" s="95" t="s">
        <v>1485</v>
      </c>
      <c r="B30" s="48" t="s">
        <v>1486</v>
      </c>
      <c r="C30" s="53" t="s">
        <v>183</v>
      </c>
    </row>
    <row r="31" spans="1:3" outlineLevel="1" x14ac:dyDescent="0.25">
      <c r="A31" s="95" t="s">
        <v>1487</v>
      </c>
      <c r="B31" s="48" t="s">
        <v>1488</v>
      </c>
      <c r="C31" s="53" t="s">
        <v>183</v>
      </c>
    </row>
    <row r="32" spans="1:3" ht="30" outlineLevel="1" x14ac:dyDescent="0.25">
      <c r="A32" s="95" t="s">
        <v>1489</v>
      </c>
      <c r="B32" s="143" t="s">
        <v>1490</v>
      </c>
      <c r="C32" s="53" t="s">
        <v>183</v>
      </c>
    </row>
    <row r="33" spans="1:3" outlineLevel="1" x14ac:dyDescent="0.25">
      <c r="A33" s="95" t="s">
        <v>1491</v>
      </c>
      <c r="B33" s="144"/>
      <c r="C33" s="53"/>
    </row>
    <row r="34" spans="1:3" outlineLevel="1" x14ac:dyDescent="0.25">
      <c r="A34" s="95" t="s">
        <v>1492</v>
      </c>
      <c r="B34" s="144"/>
      <c r="C34" s="53"/>
    </row>
    <row r="35" spans="1:3" outlineLevel="1" x14ac:dyDescent="0.25">
      <c r="A35" s="95" t="s">
        <v>1493</v>
      </c>
      <c r="B35" s="144"/>
      <c r="C35" s="53"/>
    </row>
    <row r="36" spans="1:3" outlineLevel="1" x14ac:dyDescent="0.25">
      <c r="A36" s="95" t="s">
        <v>1494</v>
      </c>
      <c r="B36" s="144"/>
      <c r="C36" s="53"/>
    </row>
    <row r="37" spans="1:3" outlineLevel="1" x14ac:dyDescent="0.25">
      <c r="A37" s="95" t="s">
        <v>1495</v>
      </c>
      <c r="B37" s="144"/>
      <c r="C37" s="53"/>
    </row>
    <row r="38" spans="1:3" outlineLevel="1" x14ac:dyDescent="0.25">
      <c r="A38" s="95" t="s">
        <v>1496</v>
      </c>
      <c r="B38" s="144"/>
      <c r="C38" s="53"/>
    </row>
    <row r="39" spans="1:3" outlineLevel="1" x14ac:dyDescent="0.25">
      <c r="A39" s="95" t="s">
        <v>1497</v>
      </c>
      <c r="B39" s="144"/>
      <c r="C39" s="53"/>
    </row>
    <row r="40" spans="1:3" outlineLevel="1" x14ac:dyDescent="0.25">
      <c r="A40" s="95" t="s">
        <v>1498</v>
      </c>
      <c r="B40" s="2"/>
      <c r="C40" s="53"/>
    </row>
    <row r="41" spans="1:3" outlineLevel="1" x14ac:dyDescent="0.25">
      <c r="A41" s="95" t="s">
        <v>1499</v>
      </c>
      <c r="B41" s="144"/>
      <c r="C41" s="53"/>
    </row>
    <row r="42" spans="1:3" outlineLevel="1" x14ac:dyDescent="0.25">
      <c r="A42" s="95" t="s">
        <v>1500</v>
      </c>
      <c r="B42" s="144"/>
      <c r="C42" s="53"/>
    </row>
    <row r="43" spans="1:3" outlineLevel="1" x14ac:dyDescent="0.25">
      <c r="A43" s="95" t="s">
        <v>1501</v>
      </c>
      <c r="B43" s="144"/>
      <c r="C43" s="53"/>
    </row>
    <row r="44" spans="1:3" ht="18.75" x14ac:dyDescent="0.25">
      <c r="A44" s="44"/>
      <c r="B44" s="44" t="s">
        <v>1502</v>
      </c>
      <c r="C44" s="139" t="s">
        <v>1503</v>
      </c>
    </row>
    <row r="45" spans="1:3" x14ac:dyDescent="0.25">
      <c r="A45" s="95" t="s">
        <v>1504</v>
      </c>
      <c r="B45" s="141" t="s">
        <v>1505</v>
      </c>
      <c r="C45" s="53" t="s">
        <v>1506</v>
      </c>
    </row>
    <row r="46" spans="1:3" x14ac:dyDescent="0.25">
      <c r="A46" s="95" t="s">
        <v>1507</v>
      </c>
      <c r="B46" s="141" t="s">
        <v>1508</v>
      </c>
      <c r="C46" s="53" t="s">
        <v>1509</v>
      </c>
    </row>
    <row r="47" spans="1:3" x14ac:dyDescent="0.25">
      <c r="A47" s="95" t="s">
        <v>1510</v>
      </c>
      <c r="B47" s="141" t="s">
        <v>1511</v>
      </c>
      <c r="C47" s="53" t="s">
        <v>1512</v>
      </c>
    </row>
    <row r="48" spans="1:3" outlineLevel="1" x14ac:dyDescent="0.25">
      <c r="A48" s="95" t="s">
        <v>1513</v>
      </c>
      <c r="B48" s="143" t="s">
        <v>1514</v>
      </c>
      <c r="C48" s="53" t="s">
        <v>1515</v>
      </c>
    </row>
    <row r="49" spans="1:3" outlineLevel="1" x14ac:dyDescent="0.25">
      <c r="A49" s="95" t="s">
        <v>1516</v>
      </c>
      <c r="B49" s="145"/>
      <c r="C49" s="53"/>
    </row>
    <row r="50" spans="1:3" outlineLevel="1" x14ac:dyDescent="0.25">
      <c r="A50" s="95" t="s">
        <v>1517</v>
      </c>
      <c r="B50" s="146"/>
      <c r="C50" s="53"/>
    </row>
    <row r="51" spans="1:3" ht="18.75" x14ac:dyDescent="0.25">
      <c r="A51" s="44"/>
      <c r="B51" s="44" t="s">
        <v>1518</v>
      </c>
      <c r="C51" s="139" t="s">
        <v>1440</v>
      </c>
    </row>
    <row r="52" spans="1:3" x14ac:dyDescent="0.25">
      <c r="A52" s="95" t="s">
        <v>1519</v>
      </c>
      <c r="B52" s="48" t="s">
        <v>1520</v>
      </c>
      <c r="C52" s="53" t="s">
        <v>183</v>
      </c>
    </row>
    <row r="53" spans="1:3" x14ac:dyDescent="0.25">
      <c r="A53" s="95" t="s">
        <v>1521</v>
      </c>
      <c r="B53" s="145"/>
      <c r="C53" s="142"/>
    </row>
    <row r="54" spans="1:3" x14ac:dyDescent="0.25">
      <c r="A54" s="95" t="s">
        <v>1522</v>
      </c>
      <c r="B54" s="145"/>
      <c r="C54" s="142"/>
    </row>
    <row r="55" spans="1:3" x14ac:dyDescent="0.25">
      <c r="A55" s="95" t="s">
        <v>1523</v>
      </c>
      <c r="B55" s="145"/>
      <c r="C55" s="142"/>
    </row>
    <row r="56" spans="1:3" x14ac:dyDescent="0.25">
      <c r="A56" s="95" t="s">
        <v>1524</v>
      </c>
      <c r="B56" s="145"/>
      <c r="C56" s="142"/>
    </row>
    <row r="57" spans="1:3" x14ac:dyDescent="0.25">
      <c r="A57" s="95" t="s">
        <v>1525</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13E4-7BB0-46D3-8F0C-F4A8BD2D26D8}">
  <sheetPr>
    <tabColor rgb="FFE36E00"/>
  </sheetPr>
  <dimension ref="A1:F11"/>
  <sheetViews>
    <sheetView workbookViewId="0">
      <selection sqref="A1:F11"/>
    </sheetView>
  </sheetViews>
  <sheetFormatPr defaultRowHeight="15" x14ac:dyDescent="0.25"/>
  <cols>
    <col min="1" max="1" width="13.28515625" bestFit="1" customWidth="1"/>
    <col min="3" max="3" width="18.7109375" customWidth="1"/>
    <col min="4" max="4" width="12.7109375" customWidth="1"/>
    <col min="5" max="5" width="10.140625" bestFit="1" customWidth="1"/>
    <col min="6" max="6" width="21.5703125" customWidth="1"/>
  </cols>
  <sheetData>
    <row r="1" spans="1:6" ht="45" x14ac:dyDescent="0.25">
      <c r="A1" s="139" t="s">
        <v>1586</v>
      </c>
      <c r="B1" s="139" t="s">
        <v>1587</v>
      </c>
      <c r="C1" s="139" t="s">
        <v>1588</v>
      </c>
      <c r="D1" s="139" t="s">
        <v>1589</v>
      </c>
      <c r="E1" s="139" t="s">
        <v>1590</v>
      </c>
      <c r="F1" s="139" t="s">
        <v>1591</v>
      </c>
    </row>
    <row r="2" spans="1:6" x14ac:dyDescent="0.25">
      <c r="A2" s="185" t="s">
        <v>1592</v>
      </c>
      <c r="B2" s="185" t="s">
        <v>339</v>
      </c>
      <c r="C2" s="186">
        <v>500000000</v>
      </c>
      <c r="D2" s="187">
        <v>0.75</v>
      </c>
      <c r="E2" s="188">
        <v>46565</v>
      </c>
      <c r="F2" s="188">
        <v>46931</v>
      </c>
    </row>
    <row r="3" spans="1:6" x14ac:dyDescent="0.25">
      <c r="A3" s="185" t="s">
        <v>1593</v>
      </c>
      <c r="B3" s="185" t="s">
        <v>339</v>
      </c>
      <c r="C3" s="186">
        <v>500000000</v>
      </c>
      <c r="D3" s="187">
        <v>0.375</v>
      </c>
      <c r="E3" s="188">
        <v>49835</v>
      </c>
      <c r="F3" s="188">
        <v>50200</v>
      </c>
    </row>
    <row r="4" spans="1:6" x14ac:dyDescent="0.25">
      <c r="A4" s="185" t="s">
        <v>1594</v>
      </c>
      <c r="B4" s="185" t="s">
        <v>339</v>
      </c>
      <c r="C4" s="186">
        <v>500000000</v>
      </c>
      <c r="D4" s="187">
        <v>3.375</v>
      </c>
      <c r="E4" s="188">
        <v>47662</v>
      </c>
      <c r="F4" s="188">
        <v>48027</v>
      </c>
    </row>
    <row r="5" spans="1:6" x14ac:dyDescent="0.25">
      <c r="A5" s="185" t="s">
        <v>1595</v>
      </c>
      <c r="B5" s="185" t="s">
        <v>339</v>
      </c>
      <c r="C5" s="186">
        <v>500000000</v>
      </c>
      <c r="D5" s="187">
        <v>3.4849999999999999</v>
      </c>
      <c r="E5" s="188">
        <v>47071</v>
      </c>
      <c r="F5" s="188">
        <v>47436</v>
      </c>
    </row>
    <row r="6" spans="1:6" x14ac:dyDescent="0.25">
      <c r="A6" s="185" t="s">
        <v>1596</v>
      </c>
      <c r="B6" s="185" t="s">
        <v>339</v>
      </c>
      <c r="C6" s="186">
        <v>500000000</v>
      </c>
      <c r="D6" s="187">
        <v>3.5049999999999999</v>
      </c>
      <c r="E6" s="188">
        <v>47436</v>
      </c>
      <c r="F6" s="188">
        <v>47801</v>
      </c>
    </row>
    <row r="7" spans="1:6" x14ac:dyDescent="0.25">
      <c r="A7" s="185" t="s">
        <v>1597</v>
      </c>
      <c r="B7" s="185" t="s">
        <v>339</v>
      </c>
      <c r="C7" s="186">
        <v>500000000</v>
      </c>
      <c r="D7" s="187">
        <v>3.1859999999999999</v>
      </c>
      <c r="E7" s="188">
        <v>48364</v>
      </c>
      <c r="F7" s="188">
        <v>48729</v>
      </c>
    </row>
    <row r="8" spans="1:6" x14ac:dyDescent="0.25">
      <c r="A8" s="185" t="s">
        <v>1598</v>
      </c>
      <c r="B8" s="185" t="s">
        <v>339</v>
      </c>
      <c r="C8" s="186">
        <v>250000000</v>
      </c>
      <c r="D8" s="187">
        <v>0</v>
      </c>
      <c r="E8" s="188">
        <v>49113</v>
      </c>
      <c r="F8" s="188">
        <v>49478</v>
      </c>
    </row>
    <row r="9" spans="1:6" x14ac:dyDescent="0.25">
      <c r="A9" s="185" t="s">
        <v>1599</v>
      </c>
      <c r="B9" s="185" t="s">
        <v>339</v>
      </c>
      <c r="C9" s="186">
        <v>500000000</v>
      </c>
      <c r="D9" s="187">
        <v>2.4710000000000001</v>
      </c>
      <c r="E9" s="188">
        <v>46435</v>
      </c>
      <c r="F9" s="188">
        <v>46800</v>
      </c>
    </row>
    <row r="10" spans="1:6" x14ac:dyDescent="0.25">
      <c r="A10" s="185" t="s">
        <v>1600</v>
      </c>
      <c r="B10" s="185" t="s">
        <v>339</v>
      </c>
      <c r="C10" s="186">
        <v>500000000</v>
      </c>
      <c r="D10" s="187">
        <v>2.4710000000000001</v>
      </c>
      <c r="E10" s="188">
        <v>46435</v>
      </c>
      <c r="F10" s="188">
        <v>46800</v>
      </c>
    </row>
    <row r="11" spans="1:6" x14ac:dyDescent="0.25">
      <c r="A11" s="185" t="s">
        <v>1601</v>
      </c>
      <c r="B11" s="185" t="s">
        <v>339</v>
      </c>
      <c r="C11" s="186">
        <v>500000000</v>
      </c>
      <c r="D11" s="187">
        <v>2.4710000000000001</v>
      </c>
      <c r="E11" s="188">
        <v>46435</v>
      </c>
      <c r="F11" s="188">
        <v>46800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ISIN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Stephan, Hoel</cp:lastModifiedBy>
  <cp:revision/>
  <dcterms:created xsi:type="dcterms:W3CDTF">2025-09-04T15:20:53Z</dcterms:created>
  <dcterms:modified xsi:type="dcterms:W3CDTF">2026-06-26T10:12:35Z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