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tabRatio="709"/>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data'!$A$2:$G$90</definedName>
    <definedName name="_xlnm.Print_Area" localSheetId="0">Introduction!$B$2:$J$40</definedName>
    <definedName name="_xlnm.Print_Titles" localSheetId="6">Disclaimer!$2:$2</definedName>
    <definedName name="privacy_policy" localSheetId="6">Disclaimer!$A$136</definedName>
  </definedNames>
  <calcPr calcId="145621" calcMode="manual"/>
</workbook>
</file>

<file path=xl/calcChain.xml><?xml version="1.0" encoding="utf-8"?>
<calcChain xmlns="http://schemas.openxmlformats.org/spreadsheetml/2006/main">
  <c r="C207" i="8" l="1"/>
  <c r="G86" i="18"/>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F158" i="10"/>
  <c r="F156" i="10"/>
  <c r="F154" i="10"/>
  <c r="C152" i="10"/>
  <c r="F159" i="10" s="1"/>
  <c r="F151" i="10"/>
  <c r="F150" i="10"/>
  <c r="F149" i="10"/>
  <c r="F152" i="10" s="1"/>
  <c r="F148" i="10"/>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c r="D77" i="9"/>
  <c r="C77" i="9"/>
  <c r="F76" i="9"/>
  <c r="F75" i="9"/>
  <c r="F74" i="9"/>
  <c r="F73" i="9"/>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s="1"/>
  <c r="D44" i="9"/>
  <c r="C44" i="9"/>
  <c r="F36" i="9"/>
  <c r="F28" i="9"/>
  <c r="C15" i="9"/>
  <c r="F25" i="9" s="1"/>
  <c r="F13" i="9"/>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F206" i="8"/>
  <c r="F204" i="8"/>
  <c r="F203" i="8"/>
  <c r="F202" i="8"/>
  <c r="F201" i="8"/>
  <c r="F200" i="8"/>
  <c r="F199" i="8"/>
  <c r="F198" i="8"/>
  <c r="F197" i="8"/>
  <c r="F196" i="8"/>
  <c r="F195" i="8"/>
  <c r="F194" i="8"/>
  <c r="F193" i="8"/>
  <c r="C179" i="8"/>
  <c r="F187" i="8" s="1"/>
  <c r="F177" i="8"/>
  <c r="F175" i="8"/>
  <c r="F174" i="8"/>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G136" i="8" s="1"/>
  <c r="C127" i="8"/>
  <c r="F136" i="8" s="1"/>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F104" i="8"/>
  <c r="F102" i="8"/>
  <c r="C100" i="8"/>
  <c r="F105" i="8" s="1"/>
  <c r="F99" i="8"/>
  <c r="F98" i="8"/>
  <c r="F97" i="8"/>
  <c r="F96" i="8"/>
  <c r="F95" i="8"/>
  <c r="F94" i="8"/>
  <c r="F93" i="8"/>
  <c r="F100" i="8" s="1"/>
  <c r="D77" i="8"/>
  <c r="G82" i="8" s="1"/>
  <c r="C77" i="8"/>
  <c r="F82" i="8" s="1"/>
  <c r="G76" i="8"/>
  <c r="F76" i="8"/>
  <c r="G75" i="8"/>
  <c r="F75" i="8"/>
  <c r="G74" i="8"/>
  <c r="F74" i="8"/>
  <c r="G73" i="8"/>
  <c r="F73" i="8"/>
  <c r="G72" i="8"/>
  <c r="F72" i="8"/>
  <c r="G71" i="8"/>
  <c r="F71" i="8"/>
  <c r="G70" i="8"/>
  <c r="G77" i="8" s="1"/>
  <c r="F70" i="8"/>
  <c r="F77" i="8" s="1"/>
  <c r="C58" i="8"/>
  <c r="F64" i="8" s="1"/>
  <c r="F56" i="8"/>
  <c r="F54" i="8"/>
  <c r="F59" i="8" l="1"/>
  <c r="F61" i="8"/>
  <c r="F63" i="8"/>
  <c r="F78" i="8"/>
  <c r="F79" i="8"/>
  <c r="F80" i="8"/>
  <c r="F81" i="8"/>
  <c r="F128" i="8"/>
  <c r="F129" i="8"/>
  <c r="F130" i="8"/>
  <c r="F131" i="8"/>
  <c r="F132" i="8"/>
  <c r="F133" i="8"/>
  <c r="F134" i="8"/>
  <c r="F135" i="8"/>
  <c r="F53" i="8"/>
  <c r="F55" i="8"/>
  <c r="F57" i="8"/>
  <c r="F60" i="8"/>
  <c r="F62" i="8"/>
  <c r="G78" i="8"/>
  <c r="G79" i="8"/>
  <c r="G80" i="8"/>
  <c r="G81" i="8"/>
  <c r="F101" i="8"/>
  <c r="F103" i="8"/>
  <c r="G128" i="8"/>
  <c r="G129" i="8"/>
  <c r="G130" i="8"/>
  <c r="G131" i="8"/>
  <c r="G132" i="8"/>
  <c r="G133" i="8"/>
  <c r="G134" i="8"/>
  <c r="G135" i="8"/>
  <c r="F154" i="8"/>
  <c r="F155" i="8"/>
  <c r="F156" i="8"/>
  <c r="F157" i="8"/>
  <c r="F158" i="8"/>
  <c r="F159" i="8"/>
  <c r="F160" i="8"/>
  <c r="F161" i="8"/>
  <c r="F180" i="8"/>
  <c r="F182" i="8"/>
  <c r="F184" i="8"/>
  <c r="F186" i="8"/>
  <c r="F205" i="8"/>
  <c r="F208" i="8" s="1"/>
  <c r="F210" i="8"/>
  <c r="F212" i="8"/>
  <c r="F214"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G158" i="11"/>
  <c r="G159" i="11"/>
  <c r="G160" i="11"/>
  <c r="G161" i="11"/>
  <c r="G162" i="11"/>
  <c r="G180" i="11"/>
  <c r="G181" i="11"/>
  <c r="G182" i="11"/>
  <c r="G183" i="11"/>
  <c r="G184" i="11"/>
  <c r="G154" i="8"/>
  <c r="G155" i="8"/>
  <c r="G156" i="8"/>
  <c r="G157" i="8"/>
  <c r="G158" i="8"/>
  <c r="G159" i="8"/>
  <c r="G160" i="8"/>
  <c r="G161" i="8"/>
  <c r="F178" i="8"/>
  <c r="F179" i="8" s="1"/>
  <c r="F181" i="8"/>
  <c r="F183" i="8"/>
  <c r="F185" i="8"/>
  <c r="F209" i="8"/>
  <c r="F211" i="8"/>
  <c r="F213" i="8"/>
  <c r="F12" i="9"/>
  <c r="F14" i="9"/>
  <c r="F17" i="9"/>
  <c r="F19" i="9"/>
  <c r="F21" i="9"/>
  <c r="F23"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15" i="9" l="1"/>
  <c r="F58" i="8"/>
</calcChain>
</file>

<file path=xl/sharedStrings.xml><?xml version="1.0" encoding="utf-8"?>
<sst xmlns="http://schemas.openxmlformats.org/spreadsheetml/2006/main" count="2502" uniqueCount="1817">
  <si>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</si>
  <si>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</si>
  <si>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</si>
  <si>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</si>
  <si>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</si>
  <si>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</si>
  <si>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</si>
  <si>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</si>
  <si>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</si>
  <si>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</si>
  <si>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</si>
  <si>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</si>
  <si>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</si>
  <si>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</si>
  <si>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</si>
  <si>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</si>
  <si>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</si>
  <si>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</si>
  <si>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</si>
  <si>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</si>
  <si>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</si>
  <si>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</si>
  <si>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</si>
  <si>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</si>
  <si>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</si>
  <si>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</si>
  <si>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</si>
  <si>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</si>
  <si>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</si>
  <si>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</si>
  <si>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</si>
  <si>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</si>
  <si>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</si>
  <si>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</si>
  <si>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</si>
  <si>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</si>
  <si>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</si>
  <si>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</si>
  <si>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</si>
  <si>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</si>
  <si>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</si>
  <si>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</si>
  <si>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</si>
  <si>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</si>
  <si>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</si>
  <si>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</si>
  <si>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</si>
  <si>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</si>
  <si>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</si>
  <si>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</si>
  <si>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</si>
  <si>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</si>
  <si>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</si>
  <si>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</si>
  <si>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</si>
  <si>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</si>
  <si>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</si>
  <si>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</si>
  <si>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</si>
  <si>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</si>
  <si>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</si>
  <si>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</si>
  <si>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</si>
  <si>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</si>
  <si>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</si>
  <si>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</si>
  <si>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</si>
  <si>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</si>
  <si>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</si>
  <si>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</si>
  <si>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</si>
  <si>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</si>
  <si>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</si>
  <si>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</si>
  <si>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</si>
  <si>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</si>
  <si>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</si>
  <si>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</si>
  <si>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</si>
  <si>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</si>
  <si>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</si>
  <si>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</si>
  <si>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</si>
  <si>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</si>
  <si>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</si>
  <si>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</si>
  <si>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</si>
  <si>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</si>
  <si>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</si>
  <si>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</si>
  <si>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</si>
  <si>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</si>
  <si>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</si>
  <si>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</si>
  <si>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</si>
  <si>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</si>
  <si>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</si>
  <si>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</si>
  <si>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</si>
  <si>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</si>
  <si>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</si>
  <si>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</si>
  <si>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</si>
  <si>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</si>
  <si>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</si>
  <si>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</si>
  <si>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</si>
  <si>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</si>
  <si>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</si>
  <si>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</si>
  <si>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</si>
  <si>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</si>
  <si>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</si>
  <si>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</si>
  <si>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</si>
  <si>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</si>
  <si>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</si>
  <si>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</si>
  <si>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</si>
  <si>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</si>
  <si>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</si>
  <si>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</si>
  <si>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</si>
  <si>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</si>
  <si>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</si>
  <si>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</si>
  <si>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</si>
  <si>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</si>
  <si>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</si>
  <si>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</si>
  <si>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</si>
  <si>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</si>
  <si>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</si>
  <si>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</si>
  <si>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</si>
  <si>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</si>
  <si>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</si>
  <si>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</si>
  <si>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</si>
  <si>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</si>
  <si>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</si>
  <si>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</si>
  <si>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</si>
  <si>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</si>
  <si>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</si>
  <si>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</si>
  <si>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</si>
  <si>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</si>
  <si>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</si>
  <si>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</si>
  <si>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</si>
  <si>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</si>
  <si>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</si>
  <si>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</si>
  <si>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</si>
  <si>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</si>
  <si>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</si>
  <si>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</si>
  <si>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</si>
  <si>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</si>
  <si>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</si>
  <si>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</si>
  <si>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</si>
  <si>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</si>
  <si>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</si>
  <si>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</si>
  <si>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</si>
  <si>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</si>
  <si>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</si>
  <si>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</si>
  <si>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</si>
  <si>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</si>
  <si>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</si>
  <si>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</si>
  <si>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</si>
  <si>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</si>
  <si>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</si>
  <si>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</si>
  <si>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</si>
  <si>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</si>
  <si>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</si>
  <si>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</si>
  <si>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</si>
  <si>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</si>
  <si>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</si>
  <si>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</si>
  <si>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</si>
  <si>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</si>
  <si>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</si>
  <si>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</si>
  <si>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</si>
  <si>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</si>
  <si>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</si>
  <si>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</si>
  <si>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</si>
  <si>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</si>
  <si>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</si>
  <si>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</si>
  <si>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</si>
  <si>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</si>
  <si>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</si>
  <si>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</si>
  <si>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</si>
  <si>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</si>
  <si>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</si>
  <si>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</si>
  <si>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</si>
  <si>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</si>
  <si>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</si>
  <si>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</si>
  <si>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</si>
  <si>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</si>
  <si>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</si>
  <si>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</si>
  <si>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</si>
  <si>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</si>
  <si>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</si>
  <si>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</si>
  <si>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</si>
  <si>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</si>
  <si>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</si>
  <si>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</si>
  <si>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</si>
  <si>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</si>
  <si>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</si>
  <si>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</si>
  <si>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</si>
  <si>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</si>
  <si>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</si>
  <si>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</si>
  <si>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</si>
  <si>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</si>
  <si>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</si>
  <si>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</si>
  <si>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</si>
  <si>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</si>
  <si>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</si>
  <si>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</si>
  <si>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</si>
  <si>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</si>
  <si>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</si>
  <si>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</si>
  <si>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</si>
  <si>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</si>
  <si>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</si>
  <si>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</si>
  <si>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</si>
  <si>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</si>
  <si>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</si>
  <si>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</si>
  <si>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</si>
  <si>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</si>
  <si>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</si>
  <si>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</si>
  <si>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</si>
  <si>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</si>
  <si>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</si>
  <si>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</si>
  <si>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</si>
  <si>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</si>
  <si>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</si>
  <si>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</si>
  <si>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</si>
  <si>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</si>
  <si>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</si>
  <si>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</si>
  <si>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</si>
  <si>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</si>
  <si>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</si>
  <si>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</si>
  <si>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</si>
  <si>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</si>
  <si>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</si>
  <si>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</si>
  <si>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</si>
  <si>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</si>
  <si>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</si>
  <si>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</si>
  <si>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</si>
  <si>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</si>
  <si>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</si>
  <si>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</si>
  <si>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</si>
  <si>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</si>
  <si>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</si>
  <si>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</si>
  <si>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</si>
  <si>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</si>
  <si>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</si>
  <si>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</si>
  <si>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</si>
  <si>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</si>
  <si>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</si>
  <si>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</si>
  <si>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</si>
  <si>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</si>
  <si>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</si>
  <si>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</si>
  <si>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</si>
  <si>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</si>
  <si>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</si>
  <si>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</si>
  <si>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</si>
  <si>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</si>
  <si>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</si>
  <si>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</si>
  <si>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</si>
  <si>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</si>
  <si>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</si>
  <si>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</si>
  <si>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</si>
  <si>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</si>
  <si>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</si>
  <si>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</si>
  <si>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</si>
  <si>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</si>
  <si>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</si>
  <si>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</si>
  <si>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</si>
  <si>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</si>
  <si>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</si>
  <si>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</si>
  <si>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</si>
  <si>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</si>
  <si>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</si>
  <si>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</si>
  <si>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</si>
  <si>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</si>
  <si>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</si>
  <si>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</si>
  <si>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</si>
  <si>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</si>
  <si>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</si>
  <si>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</si>
  <si>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</si>
  <si>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</si>
  <si>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</si>
  <si>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</si>
  <si>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</si>
  <si>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</si>
  <si>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</si>
  <si>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</si>
  <si>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</si>
  <si>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</si>
  <si>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</si>
  <si>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</si>
  <si>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</si>
  <si>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</si>
  <si>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</si>
  <si>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</si>
  <si>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</si>
  <si>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</si>
  <si>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</si>
  <si>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</si>
  <si>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</si>
  <si>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</si>
  <si>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</si>
  <si>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</si>
  <si>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</si>
  <si>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</si>
  <si>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</si>
  <si>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</si>
  <si>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</si>
  <si>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</si>
  <si>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</si>
  <si>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</si>
  <si>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</si>
  <si>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</si>
  <si>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</si>
  <si>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</si>
  <si>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</si>
  <si>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</si>
  <si>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</si>
  <si>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</si>
  <si>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</si>
  <si>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</si>
  <si>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</si>
  <si>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</si>
  <si>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</si>
  <si>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</si>
  <si>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</si>
  <si>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</si>
  <si>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</si>
  <si>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</si>
  <si>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</si>
  <si>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</si>
  <si>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</si>
  <si>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</si>
  <si>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</si>
  <si>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</si>
  <si>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</si>
  <si>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</si>
  <si>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</si>
  <si>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</si>
  <si>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</si>
  <si>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</si>
  <si>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</si>
  <si>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</si>
  <si>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</si>
  <si>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</si>
  <si>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</si>
  <si>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</si>
  <si>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</si>
  <si>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</si>
  <si>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</si>
  <si>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</si>
  <si>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</si>
  <si>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</si>
  <si>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</si>
  <si>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</si>
  <si>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</si>
  <si>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</si>
  <si>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</si>
  <si>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</si>
  <si>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</si>
  <si>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</si>
  <si>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</si>
  <si>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</si>
  <si>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</si>
  <si>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</si>
  <si>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</si>
  <si>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</si>
  <si>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</si>
  <si>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</si>
  <si>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</si>
  <si>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</si>
  <si>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</si>
  <si>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</si>
  <si>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</si>
  <si>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</si>
  <si>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</si>
  <si>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</si>
  <si>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</si>
  <si>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</si>
  <si>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</si>
  <si>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</si>
  <si>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</si>
  <si>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</si>
  <si>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</si>
  <si>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</si>
  <si>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</si>
  <si>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</si>
  <si>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</si>
  <si>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</si>
  <si>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</si>
  <si>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</si>
  <si>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</si>
  <si>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</si>
  <si>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</si>
  <si>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</si>
  <si>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</si>
  <si>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</si>
  <si>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</si>
  <si>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</si>
  <si>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</si>
  <si>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</si>
  <si>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</si>
  <si>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</si>
  <si>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</si>
  <si>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</si>
  <si>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</si>
  <si>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</si>
  <si>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</si>
  <si>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</si>
  <si>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</si>
  <si>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</si>
  <si>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</si>
  <si>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</si>
  <si>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</si>
  <si>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</si>
  <si>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</si>
  <si>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</si>
  <si>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</si>
  <si>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</si>
  <si>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</si>
  <si>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</si>
  <si>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</si>
  <si>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</si>
  <si>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</si>
  <si>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</si>
  <si>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</si>
  <si>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</si>
  <si>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</si>
  <si>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</si>
  <si>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</si>
  <si>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</si>
  <si>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</si>
  <si>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</si>
  <si>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</si>
  <si>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</si>
  <si>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</si>
  <si>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</si>
  <si>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</si>
  <si>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</si>
  <si>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</si>
  <si>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</si>
  <si>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</si>
  <si>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</si>
  <si>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</si>
  <si>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</si>
  <si>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</si>
  <si>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</si>
  <si>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</si>
  <si>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</si>
  <si>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</si>
  <si>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</si>
  <si>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</si>
  <si>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</si>
  <si>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</si>
  <si>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</si>
  <si>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</si>
  <si>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</si>
  <si>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</si>
  <si>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</si>
  <si>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</si>
  <si>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</si>
  <si>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</si>
  <si>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</si>
  <si>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</si>
  <si>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</si>
  <si>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</si>
  <si>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</si>
  <si>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</si>
  <si>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</si>
  <si>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</si>
  <si>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</si>
  <si>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</si>
  <si>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</si>
  <si>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</si>
  <si>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</si>
  <si>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</si>
  <si>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</si>
  <si>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</si>
  <si>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</si>
  <si>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</si>
  <si>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</si>
  <si>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</si>
  <si>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</si>
  <si>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</si>
  <si>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</si>
  <si>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</si>
  <si>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</si>
  <si>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</si>
  <si>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</si>
  <si>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</si>
  <si>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</si>
  <si>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</si>
  <si>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</si>
  <si>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</si>
  <si>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</si>
  <si>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</si>
  <si>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</si>
  <si>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</si>
  <si>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</si>
  <si>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</si>
  <si>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</si>
  <si>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</si>
  <si>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</si>
  <si>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</si>
  <si>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</si>
  <si>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</si>
  <si>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</si>
  <si>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</si>
  <si>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</si>
  <si>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</si>
  <si>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</si>
  <si>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</si>
  <si>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</si>
  <si>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</si>
  <si>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</si>
  <si>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</si>
  <si>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</si>
  <si>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</si>
  <si>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</si>
  <si>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</si>
  <si>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</si>
  <si>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</si>
  <si>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</si>
  <si>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</si>
  <si>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</si>
  <si>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</si>
  <si>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</si>
  <si>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</si>
  <si>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</si>
  <si>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</si>
  <si>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</si>
  <si>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</si>
  <si>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</si>
  <si>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</si>
  <si>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</si>
  <si>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</si>
  <si>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</si>
  <si>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</si>
  <si>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</si>
  <si>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</si>
  <si>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</si>
  <si>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</si>
  <si>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</si>
  <si>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</si>
  <si>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</si>
  <si>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</si>
  <si>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</si>
  <si>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</si>
  <si>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</si>
  <si>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</si>
  <si>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</si>
  <si>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</si>
  <si>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</si>
  <si>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</si>
  <si>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</si>
  <si>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</si>
  <si>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</si>
  <si>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</si>
  <si>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</si>
  <si>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</si>
  <si>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</si>
  <si>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</si>
  <si>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</si>
  <si>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</si>
  <si>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</si>
  <si>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</si>
  <si>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</si>
  <si>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</si>
  <si>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</si>
  <si>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</si>
  <si>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</si>
  <si>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</si>
  <si>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</si>
  <si>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</si>
  <si>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</si>
  <si>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</si>
  <si>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</si>
  <si>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</si>
  <si>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</si>
  <si>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</si>
  <si>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</si>
  <si>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</si>
  <si>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</si>
  <si>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</si>
  <si>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</si>
  <si>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</si>
  <si>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</si>
  <si>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</si>
  <si>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</si>
  <si>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</si>
  <si>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</si>
  <si>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</si>
  <si>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</si>
  <si>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</si>
  <si>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</si>
  <si>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</si>
  <si>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</si>
  <si>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</si>
  <si>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</si>
  <si>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</si>
  <si>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</si>
  <si>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</si>
  <si>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</si>
  <si>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</si>
  <si>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</si>
  <si>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</si>
  <si>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</si>
  <si>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</si>
  <si>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</si>
  <si>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</si>
  <si>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</si>
  <si>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</si>
  <si>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</si>
  <si>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</si>
  <si>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</si>
  <si>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</si>
  <si>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</si>
  <si>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</si>
  <si>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</si>
  <si>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</si>
  <si>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</si>
  <si>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</si>
  <si>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</si>
  <si>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</si>
  <si>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</si>
  <si>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</si>
  <si>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</si>
  <si>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</si>
  <si>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</si>
  <si>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</si>
  <si>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</si>
  <si>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</si>
  <si>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</si>
  <si>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</si>
  <si>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</si>
  <si>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</si>
  <si>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</si>
  <si>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</si>
  <si>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</si>
  <si>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</si>
  <si>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</si>
  <si>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</si>
  <si>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</si>
  <si>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</si>
  <si>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</si>
  <si>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</si>
  <si>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</si>
  <si>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</si>
  <si>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</si>
  <si>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</si>
  <si>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</si>
  <si>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</si>
  <si>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</si>
  <si>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</si>
  <si>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</si>
  <si>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</si>
  <si>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</si>
  <si>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</si>
  <si>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</si>
  <si>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</si>
  <si>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</si>
  <si>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</si>
  <si>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</si>
  <si>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</si>
  <si>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</si>
  <si>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</si>
  <si>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</si>
  <si>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</si>
  <si>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</si>
  <si>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</si>
  <si>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</si>
  <si>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</si>
  <si>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</si>
  <si>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</si>
  <si>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</si>
  <si>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</si>
  <si>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</si>
  <si>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</si>
  <si>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</si>
  <si>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</si>
  <si>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</si>
  <si>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</si>
  <si>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</si>
  <si>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</si>
  <si>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</si>
  <si>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</si>
  <si>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</si>
  <si>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</si>
  <si>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</si>
  <si>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</si>
  <si>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</si>
  <si>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</si>
  <si>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</si>
  <si>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</si>
  <si>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</si>
  <si>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</si>
  <si>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</si>
  <si>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</si>
  <si>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</si>
  <si>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</si>
  <si>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</si>
  <si>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</si>
  <si>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</si>
  <si>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</si>
  <si>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</si>
  <si>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</si>
  <si>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</si>
  <si>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</si>
  <si>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</si>
  <si>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</si>
  <si>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</si>
  <si>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</si>
  <si>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</si>
  <si>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</si>
  <si>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</si>
  <si>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</si>
  <si>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</si>
  <si>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</si>
  <si>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</si>
  <si>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</si>
  <si>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</si>
  <si>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</si>
  <si>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</si>
  <si>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</si>
  <si>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</si>
  <si>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</si>
  <si>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</si>
  <si>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</si>
  <si>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</si>
  <si>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</si>
  <si>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</si>
  <si>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</si>
  <si>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</si>
  <si>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</si>
  <si>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</si>
  <si>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</si>
  <si>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</si>
  <si>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</si>
  <si>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</si>
  <si>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</si>
  <si>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</si>
  <si>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</si>
  <si>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</si>
  <si>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</si>
  <si>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</si>
  <si>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</si>
  <si>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</si>
  <si>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</si>
  <si>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</si>
  <si>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</si>
  <si>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</si>
  <si>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</si>
  <si>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</si>
  <si>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</si>
  <si>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</si>
  <si>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</si>
  <si>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</si>
  <si>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</si>
  <si>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</si>
  <si>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</si>
  <si>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</si>
  <si>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</si>
  <si>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</si>
  <si>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</si>
  <si>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</si>
  <si>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</si>
  <si>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</si>
  <si>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</si>
  <si>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</si>
  <si>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</si>
  <si>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</si>
  <si>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</si>
  <si>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</si>
  <si>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</si>
  <si>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</si>
  <si>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</si>
  <si>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</si>
  <si>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</si>
  <si>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</si>
  <si>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</si>
  <si>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</si>
  <si>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</si>
  <si>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</si>
  <si>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</si>
  <si>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</si>
  <si>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</si>
  <si>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</si>
  <si>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</si>
  <si>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</si>
  <si>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</si>
  <si>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</si>
  <si>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</si>
  <si>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</si>
  <si>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</si>
  <si>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</si>
  <si>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</si>
  <si>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</si>
  <si>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</si>
  <si>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</si>
  <si>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</si>
  <si>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</si>
  <si>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</si>
  <si>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</si>
  <si>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</si>
  <si>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</si>
  <si>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</si>
  <si>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</si>
  <si>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</si>
  <si>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</si>
  <si>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</si>
  <si>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</si>
  <si>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</si>
  <si>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</si>
  <si>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</si>
  <si>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</si>
  <si>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</si>
  <si>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</si>
  <si>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</si>
  <si>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</si>
  <si>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</si>
  <si>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</si>
  <si>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</si>
  <si>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</si>
  <si>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</si>
  <si>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</si>
  <si>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</si>
  <si>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</si>
  <si>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</si>
  <si>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</si>
  <si>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</si>
  <si>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</si>
  <si>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</si>
  <si>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</si>
  <si>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</si>
  <si>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</si>
  <si>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</si>
  <si>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</si>
  <si>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</si>
  <si>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</si>
  <si>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</si>
  <si>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</si>
  <si>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</si>
  <si>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</si>
  <si>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</si>
  <si>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</si>
  <si>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</si>
  <si>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</si>
  <si>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</si>
  <si>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</si>
  <si>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</si>
  <si>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</si>
  <si>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</si>
  <si>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</si>
  <si>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</si>
  <si>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</si>
  <si>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</si>
  <si>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</si>
  <si>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</si>
  <si>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</si>
  <si>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</si>
  <si>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</si>
  <si>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</si>
  <si>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</si>
  <si>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</si>
  <si>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</si>
  <si>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</si>
  <si>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</si>
  <si>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</si>
  <si>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</si>
  <si>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</si>
  <si>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</si>
  <si>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</si>
  <si>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</si>
  <si>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</si>
  <si>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</si>
  <si>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</si>
  <si>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</si>
  <si>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</si>
  <si>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</si>
  <si>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</si>
  <si>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</si>
  <si>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</si>
  <si>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</si>
  <si>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</si>
  <si>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</si>
  <si>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</si>
  <si>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</si>
  <si>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</si>
  <si>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</si>
  <si>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</si>
  <si>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</si>
  <si>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</si>
  <si>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</si>
  <si>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</si>
  <si>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</si>
  <si>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</si>
  <si>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</si>
  <si>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</si>
  <si>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</si>
  <si>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</si>
  <si>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</si>
  <si>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</si>
  <si>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</si>
  <si>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</si>
  <si>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</si>
  <si>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</si>
  <si>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</si>
  <si>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</si>
  <si>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</si>
  <si>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</si>
  <si>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</si>
  <si>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</si>
  <si>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</si>
  <si>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</si>
  <si>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</si>
  <si>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</si>
  <si>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</si>
  <si>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</si>
  <si>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</si>
  <si>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</si>
  <si>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</si>
  <si>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</si>
  <si>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</si>
  <si>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</si>
  <si>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</si>
  <si>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</si>
  <si>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</si>
  <si>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</si>
  <si>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</si>
  <si>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</si>
  <si>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</si>
  <si>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</si>
  <si>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</si>
  <si>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</si>
  <si>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</si>
  <si>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</si>
  <si>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</si>
  <si>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</si>
  <si>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</si>
  <si>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</si>
  <si>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</si>
  <si>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</si>
  <si>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</si>
  <si>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</si>
  <si>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</si>
  <si>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</si>
  <si>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</si>
  <si>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</si>
  <si>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</si>
  <si>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</si>
  <si>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</si>
  <si>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</si>
  <si>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</si>
  <si>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</si>
  <si>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</si>
  <si>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</si>
  <si>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</si>
  <si>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</si>
  <si>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</si>
  <si>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</si>
  <si>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</si>
  <si>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</si>
  <si>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</si>
  <si>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</si>
  <si>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</si>
  <si>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</si>
  <si>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</si>
  <si>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</si>
  <si>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</si>
  <si>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</si>
  <si>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</si>
  <si>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</si>
  <si>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</si>
  <si>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</si>
  <si>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</si>
  <si>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</si>
  <si>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</si>
  <si>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</si>
  <si>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</si>
  <si>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</si>
  <si>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</si>
  <si>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</si>
  <si>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</si>
  <si>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</si>
  <si>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</si>
  <si>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</si>
  <si>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</si>
  <si>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</si>
  <si>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</si>
  <si>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</si>
  <si>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</si>
  <si>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</si>
  <si>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</si>
  <si>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</si>
  <si>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</si>
  <si>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</si>
  <si>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</si>
  <si>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</si>
  <si>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</si>
  <si>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</si>
  <si>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</si>
  <si>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</si>
  <si>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</si>
  <si>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</si>
  <si>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</si>
  <si>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</si>
  <si>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</si>
  <si>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</si>
  <si>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</si>
  <si>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</si>
  <si>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</si>
  <si>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</si>
  <si>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</si>
  <si>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</si>
  <si>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</si>
  <si>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</si>
  <si>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</si>
  <si>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</si>
  <si>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</si>
  <si>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</si>
  <si>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</si>
  <si>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</si>
  <si>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</si>
  <si>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</si>
  <si>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</si>
  <si>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</si>
  <si>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</si>
  <si>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</si>
  <si>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</si>
  <si>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</si>
  <si>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</si>
  <si>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</si>
  <si>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</si>
  <si>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</si>
  <si>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</si>
  <si>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</si>
  <si>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</si>
  <si>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</si>
  <si>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</si>
  <si>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</si>
  <si>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</si>
  <si>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</si>
  <si>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</si>
  <si>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</si>
  <si>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</si>
  <si>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</si>
  <si>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</si>
  <si>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</si>
  <si>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</si>
  <si>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</si>
  <si>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</si>
  <si>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</si>
  <si>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</si>
  <si>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</si>
  <si>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</si>
  <si>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</si>
  <si>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</si>
  <si>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</si>
  <si>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</si>
  <si>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</si>
  <si>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</si>
  <si>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</si>
  <si>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</si>
  <si>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</si>
  <si>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</si>
  <si>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</si>
  <si>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</si>
  <si>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</si>
  <si>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</si>
  <si>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</si>
  <si>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</si>
  <si>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</si>
  <si>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</si>
  <si>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</si>
  <si>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</si>
  <si>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</si>
  <si>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</si>
  <si>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</si>
  <si>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</si>
  <si>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</si>
  <si>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</si>
  <si>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</si>
  <si>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</si>
  <si>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</si>
  <si>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</si>
  <si>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</si>
  <si>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</si>
  <si>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</si>
  <si>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</si>
  <si>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</si>
  <si>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</si>
  <si>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</si>
  <si>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</si>
  <si>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</si>
  <si>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</si>
  <si>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</si>
  <si>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</si>
  <si>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</si>
  <si>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</si>
  <si>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</si>
  <si>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</si>
  <si>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</si>
  <si>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</si>
  <si>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</si>
  <si>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</si>
  <si>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</si>
  <si>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</si>
  <si>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</si>
  <si>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</si>
  <si>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</si>
  <si>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</si>
  <si>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</si>
  <si>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</si>
  <si>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</si>
  <si>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</si>
  <si>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</si>
  <si>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</si>
  <si>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</si>
  <si>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</si>
  <si>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</si>
  <si>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</si>
  <si>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</si>
  <si>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</si>
  <si>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</si>
  <si>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</si>
  <si>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</si>
  <si>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</si>
  <si>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</si>
  <si>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</si>
  <si>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</si>
  <si>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</si>
  <si>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</si>
  <si>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</si>
  <si>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</si>
  <si>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</si>
  <si>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</si>
  <si>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</si>
  <si>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</si>
  <si>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</si>
  <si>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</si>
  <si>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</si>
  <si>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</si>
  <si>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</si>
  <si>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</si>
  <si>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</si>
  <si>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</si>
  <si>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</si>
  <si>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</si>
  <si>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</si>
  <si>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</si>
  <si>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</si>
  <si>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</si>
  <si>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</si>
  <si>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</si>
  <si>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</si>
  <si>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</si>
  <si>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</si>
  <si>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</si>
  <si>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</si>
  <si>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</si>
  <si>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</si>
  <si>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</si>
  <si>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</si>
  <si>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</si>
  <si>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</si>
  <si>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</si>
  <si>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</si>
  <si>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</si>
  <si>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</si>
  <si>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</si>
  <si>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</si>
  <si>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</si>
  <si>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</si>
  <si>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</si>
  <si>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</si>
  <si>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</si>
  <si>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</si>
  <si>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</si>
  <si>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</si>
  <si>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</si>
  <si>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</si>
  <si>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</si>
  <si>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</si>
  <si>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</si>
  <si>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</si>
  <si>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</si>
  <si>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</si>
  <si>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</si>
  <si>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</si>
  <si>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</si>
  <si>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</si>
  <si>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</si>
  <si>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</si>
  <si>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</si>
  <si>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</si>
  <si>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</si>
  <si>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</si>
  <si>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</si>
  <si>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</si>
  <si>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</si>
  <si>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</si>
  <si>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</si>
  <si>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</si>
  <si>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</si>
  <si>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</si>
  <si>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</si>
  <si>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</si>
  <si>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</si>
  <si>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</si>
  <si>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</si>
  <si>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</si>
  <si>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</si>
  <si>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</si>
  <si>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</si>
  <si>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</si>
  <si>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</si>
  <si>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</si>
  <si>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</si>
  <si>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</si>
  <si>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</si>
  <si>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</si>
  <si>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</si>
  <si>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</si>
  <si>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</si>
  <si>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</si>
  <si>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</si>
  <si>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</si>
  <si>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</si>
  <si>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</si>
  <si>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</si>
  <si>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</si>
  <si>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</si>
  <si>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</si>
  <si>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</si>
  <si>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</si>
  <si>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</si>
  <si>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</si>
  <si>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</si>
  <si>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</si>
  <si>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</si>
  <si>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</si>
  <si>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</si>
  <si>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</si>
  <si>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</si>
  <si>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</si>
  <si>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</si>
  <si>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</si>
  <si>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</si>
  <si>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</si>
  <si>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</si>
  <si>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</si>
  <si>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</si>
  <si>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</si>
  <si>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</si>
  <si>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</si>
  <si>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</si>
  <si>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</si>
  <si>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</si>
  <si>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</si>
  <si>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</si>
  <si>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</si>
  <si>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</si>
  <si>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</si>
  <si>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</si>
  <si>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</si>
  <si>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</si>
  <si>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</si>
  <si>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</si>
  <si>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</si>
  <si>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</si>
  <si>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</si>
  <si>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</si>
  <si>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</si>
  <si>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</si>
  <si>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</si>
  <si>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</si>
  <si>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</si>
  <si>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</si>
  <si>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</si>
  <si>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</si>
  <si>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</si>
  <si>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</si>
  <si>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</si>
  <si>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</si>
  <si>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</si>
  <si>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</si>
  <si>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</si>
  <si>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</si>
  <si>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</si>
  <si>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</si>
  <si>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</si>
  <si>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</si>
  <si>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</si>
  <si>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</si>
  <si>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</si>
  <si>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</si>
  <si>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</si>
  <si>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</si>
  <si>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</si>
  <si>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</si>
  <si>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</si>
  <si>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</si>
  <si>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</si>
  <si>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</si>
  <si>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</si>
  <si>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</si>
  <si>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</si>
  <si>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</si>
  <si>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</si>
  <si>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</si>
  <si>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</si>
  <si>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</si>
  <si>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</si>
  <si>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</si>
  <si>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</si>
  <si>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</si>
  <si>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</si>
  <si>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</si>
  <si>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</si>
  <si>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</si>
  <si>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</si>
  <si>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</si>
  <si>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</si>
  <si>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</si>
  <si>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</si>
  <si>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</si>
  <si>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</si>
  <si>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</si>
  <si>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</si>
  <si>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</si>
  <si>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</si>
  <si>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</si>
  <si>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</si>
  <si>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</si>
  <si>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</si>
  <si>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</si>
  <si>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</si>
  <si>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</si>
  <si>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</si>
  <si>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</si>
  <si>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</si>
  <si>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</si>
  <si>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</si>
  <si>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</si>
  <si>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</si>
  <si>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</si>
  <si>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</si>
  <si>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</si>
  <si>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</si>
  <si>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</si>
  <si>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</si>
  <si>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</si>
  <si>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</si>
  <si>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</si>
  <si>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</si>
  <si>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</si>
  <si>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</si>
  <si>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</si>
  <si>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</si>
  <si>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</si>
  <si>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</si>
  <si>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</si>
  <si>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</si>
  <si>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</si>
  <si>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</si>
  <si>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</si>
  <si>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</si>
  <si>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</si>
  <si>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</si>
  <si>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</si>
  <si>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</si>
  <si>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</si>
  <si>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</si>
  <si>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</si>
  <si>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</si>
  <si>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</si>
  <si>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</si>
  <si>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</si>
  <si>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</si>
  <si>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</si>
  <si>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</si>
  <si>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</si>
  <si>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</si>
  <si>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</si>
  <si>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</si>
  <si>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</si>
  <si>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</si>
  <si>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</si>
  <si>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</si>
  <si>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</si>
  <si>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</si>
  <si>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</si>
  <si>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</si>
  <si>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</si>
  <si>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</si>
  <si>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</si>
  <si>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</si>
  <si>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</si>
  <si>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</si>
  <si>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</si>
  <si>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</si>
  <si>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</si>
  <si>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</si>
  <si>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</si>
  <si>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</si>
  <si>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</si>
  <si>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</si>
  <si>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</si>
  <si>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</si>
  <si>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</si>
  <si>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</si>
  <si>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</si>
  <si>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</si>
  <si>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</si>
  <si>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</si>
  <si>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</si>
  <si>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</si>
  <si>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</si>
  <si>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</si>
  <si>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</si>
  <si>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</si>
  <si>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</si>
  <si>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</si>
  <si>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</si>
  <si>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</si>
  <si>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</si>
  <si>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</si>
  <si>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</si>
  <si>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</si>
  <si>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</si>
  <si>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</si>
  <si>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</si>
  <si>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</si>
  <si>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</si>
  <si>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</si>
  <si>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</si>
  <si>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</si>
  <si>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</si>
  <si>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</si>
  <si>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</si>
  <si>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</si>
  <si>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</si>
  <si>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</si>
  <si>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</si>
  <si>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</si>
  <si>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</si>
  <si>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</si>
  <si>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</si>
  <si>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</si>
  <si>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</si>
  <si>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</si>
  <si>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</si>
  <si>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</si>
  <si>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</si>
  <si>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</si>
  <si>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</si>
  <si>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</si>
  <si>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</si>
  <si>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</si>
  <si>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</si>
  <si>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</si>
  <si>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</si>
  <si>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</si>
  <si>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</si>
  <si>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</si>
  <si>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</si>
  <si>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</si>
  <si>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</si>
  <si>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</si>
  <si>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</si>
  <si>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</si>
  <si>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</si>
  <si>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</si>
  <si>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</si>
  <si>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</si>
  <si>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</si>
  <si>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</si>
  <si>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</si>
  <si>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</si>
  <si>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</si>
  <si>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</si>
  <si>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</si>
  <si>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</si>
  <si>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</si>
  <si>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</si>
  <si>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</si>
  <si>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</si>
  <si>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</si>
  <si>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</si>
  <si>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</si>
  <si>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</si>
  <si>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</si>
  <si>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</si>
  <si>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</si>
  <si>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</si>
  <si>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</si>
  <si>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</si>
  <si>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</si>
  <si>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</si>
  <si>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</si>
  <si>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</si>
  <si>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</si>
  <si>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</si>
  <si>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</si>
  <si>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</si>
  <si>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</si>
  <si>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</si>
  <si>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</si>
  <si>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</si>
  <si>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</si>
  <si>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</si>
  <si>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</si>
  <si>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</si>
  <si>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</si>
  <si>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</si>
  <si>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</si>
  <si>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</si>
  <si>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</si>
  <si>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</si>
  <si>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</si>
  <si>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</si>
  <si>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</si>
  <si>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</si>
  <si>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</si>
  <si>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</si>
  <si>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</si>
  <si>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</si>
  <si>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</si>
  <si>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</si>
  <si>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</si>
  <si>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</si>
  <si>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</si>
  <si>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</si>
  <si>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</si>
  <si>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</si>
  <si>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</si>
  <si>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</si>
  <si>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</si>
  <si>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</si>
  <si>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</si>
  <si>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</si>
  <si>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</si>
  <si>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</si>
  <si>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</si>
  <si>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</si>
  <si>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</si>
  <si>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</si>
  <si>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</si>
  <si>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</si>
  <si>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</si>
  <si>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</si>
  <si>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</si>
  <si>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</si>
  <si>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</si>
  <si>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</si>
  <si>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</si>
  <si>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</si>
  <si>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</si>
  <si>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</si>
  <si>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</si>
  <si>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</si>
  <si>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</si>
  <si>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</si>
  <si>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</si>
  <si>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</si>
  <si>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</si>
  <si>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</si>
  <si>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</si>
  <si>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</si>
  <si>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</si>
  <si>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</si>
  <si>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</si>
  <si>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</si>
  <si>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</si>
  <si>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</si>
  <si>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</si>
  <si>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</si>
  <si>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</si>
  <si>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</si>
  <si>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</si>
  <si>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</si>
  <si>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</si>
  <si>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</si>
  <si>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</si>
  <si>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</si>
  <si>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</si>
  <si>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</si>
  <si>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</si>
  <si>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</si>
  <si>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</si>
  <si>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</si>
  <si>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</si>
  <si>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</si>
  <si>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</si>
  <si>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</si>
  <si>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</si>
  <si>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</si>
  <si>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</si>
  <si>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</si>
  <si>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</si>
  <si>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</si>
  <si>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</si>
  <si>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</si>
  <si>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</si>
  <si>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</si>
  <si>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</si>
  <si>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</si>
  <si>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</si>
  <si>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</si>
  <si>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</si>
  <si>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</si>
  <si>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</si>
  <si>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</si>
  <si>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</si>
  <si>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</si>
  <si>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</si>
  <si>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</si>
  <si>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</si>
  <si>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</si>
  <si>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</si>
  <si>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</si>
  <si>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</si>
  <si>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</si>
  <si>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</si>
  <si>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</si>
  <si>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</si>
  <si>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</si>
  <si>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</si>
  <si>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</si>
  <si>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</si>
  <si>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</si>
  <si>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</si>
  <si>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</si>
  <si>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</si>
  <si>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</si>
  <si>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</si>
  <si>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</si>
  <si>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</si>
  <si>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</si>
  <si>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</si>
  <si>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</si>
  <si>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</si>
  <si>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</si>
  <si>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</si>
  <si>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</si>
  <si>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</si>
  <si>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</si>
  <si>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</si>
  <si>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</si>
  <si>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</si>
  <si>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</si>
  <si>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</si>
  <si>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</si>
  <si>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</si>
  <si>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</si>
  <si>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</si>
  <si>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</si>
  <si>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</si>
  <si>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</si>
  <si>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</si>
  <si>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</si>
  <si>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</si>
  <si>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</si>
  <si>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</si>
  <si>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</si>
  <si>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</si>
  <si>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</si>
  <si>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</si>
  <si>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</si>
  <si>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</si>
  <si>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</si>
  <si>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</si>
  <si>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</si>
  <si>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</si>
  <si>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</si>
  <si>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</si>
  <si>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</si>
  <si>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</si>
  <si>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</si>
  <si>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</si>
  <si>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</si>
  <si>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</si>
  <si>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</si>
  <si>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</si>
  <si>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</si>
  <si>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</si>
  <si>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</si>
  <si>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</si>
  <si>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</si>
  <si>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</si>
  <si>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</si>
  <si>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</si>
  <si>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</si>
  <si>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</si>
  <si>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</si>
  <si>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</si>
  <si>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</si>
  <si>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</si>
  <si>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</si>
  <si>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</si>
  <si>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</si>
  <si>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</si>
  <si>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</si>
  <si>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</si>
  <si>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</si>
  <si>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</si>
  <si>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</si>
  <si>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</si>
  <si>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</si>
  <si>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</si>
  <si>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</si>
  <si>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</si>
  <si>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</si>
  <si>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</si>
  <si>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</si>
  <si>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</si>
  <si>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</si>
  <si>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</si>
  <si>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</si>
  <si>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</si>
  <si>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</si>
  <si>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</si>
  <si>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</si>
  <si>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</si>
  <si>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</si>
  <si>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</si>
  <si>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</si>
  <si>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</si>
  <si>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</si>
  <si>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</si>
  <si>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</si>
  <si>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</si>
  <si>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</si>
  <si>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</si>
  <si>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</si>
  <si>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</si>
  <si>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</si>
  <si>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</si>
  <si>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</si>
  <si>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</si>
  <si>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</si>
  <si>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</si>
  <si>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Servicer</t>
  </si>
  <si>
    <t>549300772D1G8JPIUR96, 549300S7DH0HXAJSVI23, 5493003SPEWN841SWG39</t>
  </si>
  <si>
    <t>Cash manager</t>
  </si>
  <si>
    <t>7245005GHZZ4GHHRLH16</t>
  </si>
  <si>
    <t>529900GGYMNGRQTDOO93</t>
  </si>
  <si>
    <t>724500O8RX2MLCYVEI47</t>
  </si>
  <si>
    <t>&lt;= 30 days</t>
  </si>
  <si>
    <t>30 -&lt;= 60 days</t>
  </si>
  <si>
    <t>60 -&lt;= 90 days</t>
  </si>
  <si>
    <t>90 -&lt;= 180 days</t>
  </si>
  <si>
    <t>&gt; 180 days</t>
  </si>
  <si>
    <t>Performing</t>
  </si>
  <si>
    <t>Reporting Date: 26-09-2018</t>
  </si>
  <si>
    <t>Cut-off Date: 01-09-2018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</si>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</sst>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3"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tabSelected="1" view="pageBreakPreview" topLeftCell="A10" zoomScale="85" zoomScaleNormal="85" zoomScaleSheetLayoutView="85" workbookViewId="0">
      <selection activeCell="I38" sqref="I38"/>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8" t="s">
        <v>1471</v>
      </c>
      <c r="F6" s="188"/>
      <c r="G6" s="188"/>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1809</v>
      </c>
      <c r="G9" s="7"/>
      <c r="H9" s="7"/>
      <c r="I9" s="7"/>
      <c r="J9" s="8"/>
    </row>
    <row r="10" spans="2:10" ht="21" x14ac:dyDescent="0.25">
      <c r="B10" s="6"/>
      <c r="C10" s="7"/>
      <c r="D10" s="7"/>
      <c r="E10" s="7"/>
      <c r="F10" s="12" t="s">
        <v>1810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1" t="s">
        <v>15</v>
      </c>
      <c r="E24" s="190" t="s">
        <v>16</v>
      </c>
      <c r="F24" s="190"/>
      <c r="G24" s="190"/>
      <c r="H24" s="190"/>
      <c r="I24" s="7"/>
      <c r="J24" s="8"/>
    </row>
    <row r="25" spans="2:10" x14ac:dyDescent="0.25">
      <c r="B25" s="6"/>
      <c r="C25" s="7"/>
      <c r="D25" s="7"/>
      <c r="E25" s="15"/>
      <c r="F25" s="15"/>
      <c r="G25" s="15"/>
      <c r="H25" s="7"/>
      <c r="I25" s="7"/>
      <c r="J25" s="8"/>
    </row>
    <row r="26" spans="2:10" x14ac:dyDescent="0.25">
      <c r="B26" s="6"/>
      <c r="C26" s="7"/>
      <c r="D26" s="191" t="s">
        <v>17</v>
      </c>
      <c r="E26" s="190"/>
      <c r="F26" s="190"/>
      <c r="G26" s="190"/>
      <c r="H26" s="190"/>
      <c r="I26" s="7"/>
      <c r="J26" s="8"/>
    </row>
    <row r="27" spans="2:10" x14ac:dyDescent="0.25">
      <c r="B27" s="6"/>
      <c r="C27" s="7"/>
      <c r="D27" s="16"/>
      <c r="E27" s="16"/>
      <c r="F27" s="16"/>
      <c r="G27" s="16"/>
      <c r="H27" s="16"/>
      <c r="I27" s="7"/>
      <c r="J27" s="8"/>
    </row>
    <row r="28" spans="2:10" x14ac:dyDescent="0.25">
      <c r="B28" s="6"/>
      <c r="C28" s="7"/>
      <c r="D28" s="191" t="s">
        <v>18</v>
      </c>
      <c r="E28" s="190" t="s">
        <v>16</v>
      </c>
      <c r="F28" s="190"/>
      <c r="G28" s="190"/>
      <c r="H28" s="190"/>
      <c r="I28" s="7"/>
      <c r="J28" s="8"/>
    </row>
    <row r="29" spans="2:10" x14ac:dyDescent="0.25">
      <c r="B29" s="6"/>
      <c r="C29" s="7"/>
      <c r="D29" s="16"/>
      <c r="E29" s="16"/>
      <c r="F29" s="16"/>
      <c r="G29" s="16"/>
      <c r="H29" s="16"/>
      <c r="I29" s="7"/>
      <c r="J29" s="8"/>
    </row>
    <row r="30" spans="2:10" x14ac:dyDescent="0.25">
      <c r="B30" s="6"/>
      <c r="C30" s="7"/>
      <c r="D30" s="191" t="s">
        <v>19</v>
      </c>
      <c r="E30" s="190" t="s">
        <v>16</v>
      </c>
      <c r="F30" s="190"/>
      <c r="G30" s="190"/>
      <c r="H30" s="190"/>
      <c r="I30" s="7"/>
      <c r="J30" s="8"/>
    </row>
    <row r="31" spans="2:10" x14ac:dyDescent="0.25">
      <c r="B31" s="6"/>
      <c r="C31" s="7"/>
      <c r="D31" s="16"/>
      <c r="E31" s="16"/>
      <c r="F31" s="16"/>
      <c r="G31" s="16"/>
      <c r="H31" s="16"/>
      <c r="I31" s="7"/>
      <c r="J31" s="8"/>
    </row>
    <row r="32" spans="2:10" x14ac:dyDescent="0.25">
      <c r="B32" s="6"/>
      <c r="C32" s="7"/>
      <c r="D32" s="191" t="s">
        <v>20</v>
      </c>
      <c r="E32" s="190" t="s">
        <v>16</v>
      </c>
      <c r="F32" s="190"/>
      <c r="G32" s="190"/>
      <c r="H32" s="190"/>
      <c r="I32" s="7"/>
      <c r="J32" s="8"/>
    </row>
    <row r="33" spans="2:10" x14ac:dyDescent="0.25">
      <c r="B33" s="6"/>
      <c r="C33" s="7"/>
      <c r="D33" s="15"/>
      <c r="E33" s="15"/>
      <c r="F33" s="15"/>
      <c r="G33" s="15"/>
      <c r="H33" s="15"/>
      <c r="I33" s="7"/>
      <c r="J33" s="8"/>
    </row>
    <row r="34" spans="2:10" x14ac:dyDescent="0.25">
      <c r="B34" s="6"/>
      <c r="C34" s="7"/>
      <c r="D34" s="191" t="s">
        <v>21</v>
      </c>
      <c r="E34" s="190" t="s">
        <v>16</v>
      </c>
      <c r="F34" s="190"/>
      <c r="G34" s="190"/>
      <c r="H34" s="190"/>
      <c r="I34" s="7"/>
      <c r="J34" s="8"/>
    </row>
    <row r="35" spans="2:10" x14ac:dyDescent="0.25">
      <c r="B35" s="6"/>
      <c r="C35" s="7"/>
      <c r="D35" s="7"/>
      <c r="E35" s="7"/>
      <c r="F35" s="7"/>
      <c r="G35" s="7"/>
      <c r="H35" s="7"/>
      <c r="I35" s="7"/>
      <c r="J35" s="8"/>
    </row>
    <row r="36" spans="2:10" x14ac:dyDescent="0.25">
      <c r="B36" s="6"/>
      <c r="C36" s="7"/>
      <c r="D36" s="189" t="s">
        <v>22</v>
      </c>
      <c r="E36" s="190"/>
      <c r="F36" s="190"/>
      <c r="G36" s="190"/>
      <c r="H36" s="190"/>
      <c r="I36" s="7"/>
      <c r="J36" s="8"/>
    </row>
    <row r="37" spans="2:10" x14ac:dyDescent="0.25">
      <c r="B37" s="6"/>
      <c r="C37" s="7"/>
      <c r="D37" s="7"/>
      <c r="E37" s="7"/>
      <c r="F37" s="14"/>
      <c r="G37" s="7"/>
      <c r="H37" s="7"/>
      <c r="I37" s="7"/>
      <c r="J37" s="8"/>
    </row>
    <row r="38" spans="2:10" x14ac:dyDescent="0.25">
      <c r="B38" s="6"/>
      <c r="C38" s="7"/>
      <c r="D38" s="189" t="s">
        <v>1470</v>
      </c>
      <c r="E38" s="190"/>
      <c r="F38" s="190"/>
      <c r="G38" s="190"/>
      <c r="H38" s="190"/>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34" zoomScale="60" zoomScaleNormal="85" workbookViewId="0">
      <selection activeCell="I38" sqref="I38"/>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7">
        <v>43344</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2717.1275383699999</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0.21018899999999999</v>
      </c>
      <c r="E45" s="152"/>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2717.1275383699999</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2717.1275383699999</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18.698312000000001</v>
      </c>
      <c r="D66" s="145">
        <v>10.365048894724891</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0.18622838</v>
      </c>
      <c r="D70" s="145">
        <v>0.21058442999999999</v>
      </c>
      <c r="E70" s="26"/>
      <c r="F70" s="148">
        <f t="shared" ref="F70:F76" si="1">IF($C$77=0,"",IF(C70="[for completion]","",C70/$C$77))</f>
        <v>6.8538696608889415E-5</v>
      </c>
      <c r="G70" s="148">
        <f t="shared" ref="G70:G76" si="2">IF($D$77=0,"",IF(D70="[Mark as ND1 if not relevant]","",D70/$D$77))</f>
        <v>7.750259309738886E-5</v>
      </c>
      <c r="H70" s="28"/>
      <c r="L70" s="28"/>
      <c r="M70" s="28"/>
    </row>
    <row r="71" spans="1:13" x14ac:dyDescent="0.25">
      <c r="A71" s="30" t="s">
        <v>113</v>
      </c>
      <c r="B71" s="130" t="s">
        <v>1494</v>
      </c>
      <c r="C71" s="145">
        <v>1.01631107</v>
      </c>
      <c r="D71" s="145">
        <v>1.21361637</v>
      </c>
      <c r="E71" s="26"/>
      <c r="F71" s="148">
        <f t="shared" si="1"/>
        <v>3.7403878016329078E-4</v>
      </c>
      <c r="G71" s="148">
        <f t="shared" si="2"/>
        <v>4.4665417904087278E-4</v>
      </c>
      <c r="H71" s="28"/>
      <c r="L71" s="28"/>
      <c r="M71" s="28"/>
    </row>
    <row r="72" spans="1:13" x14ac:dyDescent="0.25">
      <c r="A72" s="30" t="s">
        <v>114</v>
      </c>
      <c r="B72" s="129" t="s">
        <v>1495</v>
      </c>
      <c r="C72" s="145">
        <v>2.69754198</v>
      </c>
      <c r="D72" s="145">
        <v>4.15149174</v>
      </c>
      <c r="E72" s="26"/>
      <c r="F72" s="148">
        <f t="shared" si="1"/>
        <v>9.9279181485100636E-4</v>
      </c>
      <c r="G72" s="148">
        <f t="shared" si="2"/>
        <v>1.5278972670125274E-3</v>
      </c>
      <c r="H72" s="28"/>
      <c r="L72" s="28"/>
      <c r="M72" s="28"/>
    </row>
    <row r="73" spans="1:13" x14ac:dyDescent="0.25">
      <c r="A73" s="30" t="s">
        <v>115</v>
      </c>
      <c r="B73" s="129" t="s">
        <v>1496</v>
      </c>
      <c r="C73" s="145">
        <v>5.1095950400000003</v>
      </c>
      <c r="D73" s="145">
        <v>9.1995213699999994</v>
      </c>
      <c r="E73" s="26"/>
      <c r="F73" s="148">
        <f t="shared" si="1"/>
        <v>1.8805135084182455E-3</v>
      </c>
      <c r="G73" s="148">
        <f t="shared" si="2"/>
        <v>3.3857525052058378E-3</v>
      </c>
      <c r="H73" s="28"/>
      <c r="L73" s="28"/>
      <c r="M73" s="28"/>
    </row>
    <row r="74" spans="1:13" x14ac:dyDescent="0.25">
      <c r="A74" s="30" t="s">
        <v>116</v>
      </c>
      <c r="B74" s="129" t="s">
        <v>1497</v>
      </c>
      <c r="C74" s="145">
        <v>8.7619682900000004</v>
      </c>
      <c r="D74" s="145">
        <v>26.979616929999999</v>
      </c>
      <c r="E74" s="26"/>
      <c r="F74" s="148">
        <f t="shared" si="1"/>
        <v>3.2247173407459143E-3</v>
      </c>
      <c r="G74" s="148">
        <f t="shared" si="2"/>
        <v>9.9294628422871237E-3</v>
      </c>
      <c r="H74" s="28"/>
      <c r="L74" s="28"/>
      <c r="M74" s="28"/>
    </row>
    <row r="75" spans="1:13" x14ac:dyDescent="0.25">
      <c r="A75" s="30" t="s">
        <v>117</v>
      </c>
      <c r="B75" s="129" t="s">
        <v>1498</v>
      </c>
      <c r="C75" s="145">
        <v>205.18650457000001</v>
      </c>
      <c r="D75" s="145">
        <v>1883.35209136</v>
      </c>
      <c r="E75" s="26"/>
      <c r="F75" s="148">
        <f t="shared" si="1"/>
        <v>7.5515963705219E-2</v>
      </c>
      <c r="G75" s="148">
        <f t="shared" si="2"/>
        <v>0.69314084994693304</v>
      </c>
      <c r="H75" s="28"/>
      <c r="L75" s="28"/>
      <c r="M75" s="28"/>
    </row>
    <row r="76" spans="1:13" x14ac:dyDescent="0.25">
      <c r="A76" s="30" t="s">
        <v>118</v>
      </c>
      <c r="B76" s="129" t="s">
        <v>1499</v>
      </c>
      <c r="C76" s="145">
        <v>2494.1693890400002</v>
      </c>
      <c r="D76" s="145">
        <v>792.02061617000004</v>
      </c>
      <c r="E76" s="26"/>
      <c r="F76" s="148">
        <f t="shared" si="1"/>
        <v>0.91794343615399354</v>
      </c>
      <c r="G76" s="148">
        <f t="shared" si="2"/>
        <v>0.29149188066642306</v>
      </c>
      <c r="H76" s="28"/>
      <c r="L76" s="28"/>
      <c r="M76" s="28"/>
    </row>
    <row r="77" spans="1:13" x14ac:dyDescent="0.25">
      <c r="A77" s="30" t="s">
        <v>119</v>
      </c>
      <c r="B77" s="63" t="s">
        <v>98</v>
      </c>
      <c r="C77" s="55">
        <f>SUM(C70:C76)</f>
        <v>2717.1275383700004</v>
      </c>
      <c r="D77" s="55">
        <f>SUM(D70:D76)</f>
        <v>2717.1275383700004</v>
      </c>
      <c r="E77" s="47"/>
      <c r="F77" s="150">
        <f>SUM(F70:F76)</f>
        <v>0.99999999999999989</v>
      </c>
      <c r="G77" s="150">
        <f>SUM(G70:G76)</f>
        <v>0.99999999999999989</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7.8290659999999998E-2</v>
      </c>
      <c r="D79" s="55"/>
      <c r="E79" s="47"/>
      <c r="F79" s="148">
        <f>IF($C$77=0,"",IF(C79="[for completion]","",C79/$C$77))</f>
        <v>2.8813759712938029E-5</v>
      </c>
      <c r="G79" s="148">
        <f>IF($D$77=0,"",IF(D79="[for completion]","",D79/$D$77))</f>
        <v>0</v>
      </c>
      <c r="H79" s="28"/>
      <c r="L79" s="28"/>
      <c r="M79" s="28"/>
    </row>
    <row r="80" spans="1:13" outlineLevel="1" x14ac:dyDescent="0.25">
      <c r="A80" s="30" t="s">
        <v>124</v>
      </c>
      <c r="B80" s="64" t="s">
        <v>125</v>
      </c>
      <c r="C80" s="55">
        <v>0.10793772</v>
      </c>
      <c r="D80" s="55"/>
      <c r="E80" s="47"/>
      <c r="F80" s="148">
        <f>IF($C$77=0,"",IF(C80="[for completion]","",C80/$C$77))</f>
        <v>3.9724936895951392E-5</v>
      </c>
      <c r="G80" s="148">
        <f>IF($D$77=0,"",IF(D80="[for completion]","",D80/$D$77))</f>
        <v>0</v>
      </c>
      <c r="H80" s="28"/>
      <c r="L80" s="28"/>
      <c r="M80" s="28"/>
    </row>
    <row r="81" spans="1:13" outlineLevel="1" x14ac:dyDescent="0.25">
      <c r="A81" s="30" t="s">
        <v>126</v>
      </c>
      <c r="B81" s="64" t="s">
        <v>127</v>
      </c>
      <c r="C81" s="55">
        <v>0.63768707999999996</v>
      </c>
      <c r="D81" s="55"/>
      <c r="E81" s="47"/>
      <c r="F81" s="148">
        <f>IF($C$77=0,"",IF(C81="[for completion]","",C81/$C$77))</f>
        <v>2.3469162598916768E-4</v>
      </c>
      <c r="G81" s="148">
        <f>IF($D$77=0,"",IF(D81="[for completion]","",D81/$D$77))</f>
        <v>0</v>
      </c>
      <c r="H81" s="28"/>
      <c r="L81" s="28"/>
      <c r="M81" s="28"/>
    </row>
    <row r="82" spans="1:13" outlineLevel="1" x14ac:dyDescent="0.25">
      <c r="A82" s="30" t="s">
        <v>128</v>
      </c>
      <c r="B82" s="64" t="s">
        <v>129</v>
      </c>
      <c r="C82" s="55">
        <v>0.37862399000000002</v>
      </c>
      <c r="D82" s="55"/>
      <c r="E82" s="47"/>
      <c r="F82" s="148">
        <f>IF($C$77=0,"",IF(C82="[for completion]","",C82/$C$77))</f>
        <v>1.393471541741231E-4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5.1017999999999999</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58" t="s">
        <v>1338</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v>500</v>
      </c>
      <c r="D97" s="158" t="s">
        <v>1338</v>
      </c>
      <c r="E97" s="26"/>
      <c r="F97" s="148">
        <f t="shared" si="3"/>
        <v>0.22222222222222221</v>
      </c>
      <c r="G97" s="148" t="s">
        <v>1338</v>
      </c>
      <c r="H97" s="28"/>
      <c r="L97" s="28"/>
      <c r="M97" s="28"/>
    </row>
    <row r="98" spans="1:14" x14ac:dyDescent="0.25">
      <c r="A98" s="30" t="s">
        <v>145</v>
      </c>
      <c r="B98" s="130" t="s">
        <v>1498</v>
      </c>
      <c r="C98" s="145">
        <v>1000</v>
      </c>
      <c r="D98" s="158" t="s">
        <v>1338</v>
      </c>
      <c r="E98" s="26"/>
      <c r="F98" s="148">
        <f t="shared" si="3"/>
        <v>0.44444444444444442</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2717.1275383699999</v>
      </c>
      <c r="D112" s="145">
        <v>2717.1275383699999</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2717.1275383699999</v>
      </c>
      <c r="D127" s="145">
        <f>SUM(D112:D126)</f>
        <v>2717.1275383699999</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9.9566289999999995</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9.9566289999999995</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45">
        <v>9.9566289999999995</v>
      </c>
      <c r="E193" s="55"/>
      <c r="F193" s="148">
        <f t="shared" ref="F193:F206" si="13">IF($C$208=0,"",IF(C193="[for completion]","",C193/$C$208))</f>
        <v>1</v>
      </c>
      <c r="G193" s="56"/>
      <c r="H193" s="28"/>
      <c r="L193" s="28"/>
      <c r="M193" s="28"/>
    </row>
    <row r="194" spans="1:13" x14ac:dyDescent="0.25">
      <c r="A194" s="30" t="s">
        <v>265</v>
      </c>
      <c r="B194" s="47" t="s">
        <v>266</v>
      </c>
      <c r="C194" s="145">
        <v>0</v>
      </c>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9.9566289999999995</v>
      </c>
      <c r="E207" s="58"/>
      <c r="F207" s="148"/>
      <c r="G207" s="58"/>
      <c r="H207" s="28"/>
      <c r="L207" s="28"/>
      <c r="M207" s="28"/>
    </row>
    <row r="208" spans="1:13" x14ac:dyDescent="0.25">
      <c r="A208" s="30" t="s">
        <v>291</v>
      </c>
      <c r="B208" s="63" t="s">
        <v>98</v>
      </c>
      <c r="C208" s="55">
        <f>SUM(C193:C206)</f>
        <v>9.9566289999999995</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34" fitToHeight="0" orientation="landscape" r:id="rId4"/>
  <headerFooter>
    <oddHeader>&amp;R&amp;G</oddHeader>
  </headerFooter>
  <rowBreaks count="4" manualBreakCount="4">
    <brk id="64" max="6" man="1"/>
    <brk id="136" max="6" man="1"/>
    <brk id="215" max="6" man="1"/>
    <brk id="310"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view="pageBreakPreview" topLeftCell="A302" zoomScale="60" zoomScaleNormal="80" workbookViewId="0">
      <selection activeCell="I38" sqref="I38"/>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2717.1275000000001</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2717.1275000000001</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15675</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159">
        <v>2.7000000000000001E-3</v>
      </c>
      <c r="D36" s="159" t="s">
        <v>1338</v>
      </c>
      <c r="F36" s="159">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3.9699999999999999E-2</v>
      </c>
      <c r="D99" s="159"/>
      <c r="E99" s="131"/>
      <c r="F99" s="159">
        <f t="shared" ref="F99:F130" si="3">IF(C99="","",C99)</f>
        <v>3.9699999999999999E-2</v>
      </c>
      <c r="G99" s="99"/>
    </row>
    <row r="100" spans="1:7" x14ac:dyDescent="0.25">
      <c r="A100" s="99" t="s">
        <v>606</v>
      </c>
      <c r="B100" s="118" t="s">
        <v>1719</v>
      </c>
      <c r="C100" s="159">
        <v>4.0500000000000001E-2</v>
      </c>
      <c r="D100" s="159"/>
      <c r="E100" s="131"/>
      <c r="F100" s="159">
        <f t="shared" si="3"/>
        <v>4.0500000000000001E-2</v>
      </c>
      <c r="G100" s="99"/>
    </row>
    <row r="101" spans="1:7" x14ac:dyDescent="0.25">
      <c r="A101" s="99" t="s">
        <v>607</v>
      </c>
      <c r="B101" s="118" t="s">
        <v>1720</v>
      </c>
      <c r="C101" s="159">
        <v>3.6200000000000003E-2</v>
      </c>
      <c r="D101" s="159"/>
      <c r="E101" s="131"/>
      <c r="F101" s="159">
        <f t="shared" si="3"/>
        <v>3.6200000000000003E-2</v>
      </c>
      <c r="G101" s="99"/>
    </row>
    <row r="102" spans="1:7" x14ac:dyDescent="0.25">
      <c r="A102" s="99" t="s">
        <v>608</v>
      </c>
      <c r="B102" s="118" t="s">
        <v>1721</v>
      </c>
      <c r="C102" s="159">
        <v>8.1299999999999997E-2</v>
      </c>
      <c r="D102" s="159"/>
      <c r="E102" s="131"/>
      <c r="F102" s="159">
        <f t="shared" si="3"/>
        <v>8.1299999999999997E-2</v>
      </c>
      <c r="G102" s="99"/>
    </row>
    <row r="103" spans="1:7" x14ac:dyDescent="0.25">
      <c r="A103" s="99" t="s">
        <v>609</v>
      </c>
      <c r="B103" s="118" t="s">
        <v>1722</v>
      </c>
      <c r="C103" s="159">
        <v>0.12709999999999999</v>
      </c>
      <c r="D103" s="159"/>
      <c r="E103" s="131"/>
      <c r="F103" s="159">
        <f t="shared" si="3"/>
        <v>0.12709999999999999</v>
      </c>
      <c r="G103" s="99"/>
    </row>
    <row r="104" spans="1:7" x14ac:dyDescent="0.25">
      <c r="A104" s="99" t="s">
        <v>610</v>
      </c>
      <c r="B104" s="118" t="s">
        <v>1723</v>
      </c>
      <c r="C104" s="159">
        <v>0.13350000000000001</v>
      </c>
      <c r="D104" s="159"/>
      <c r="E104" s="131"/>
      <c r="F104" s="159">
        <f t="shared" si="3"/>
        <v>0.13350000000000001</v>
      </c>
      <c r="G104" s="99"/>
    </row>
    <row r="105" spans="1:7" x14ac:dyDescent="0.25">
      <c r="A105" s="99" t="s">
        <v>611</v>
      </c>
      <c r="B105" s="118" t="s">
        <v>1724</v>
      </c>
      <c r="C105" s="159">
        <v>0.2009</v>
      </c>
      <c r="D105" s="159"/>
      <c r="E105" s="131"/>
      <c r="F105" s="159">
        <f t="shared" si="3"/>
        <v>0.2009</v>
      </c>
      <c r="G105" s="99"/>
    </row>
    <row r="106" spans="1:7" x14ac:dyDescent="0.25">
      <c r="A106" s="99" t="s">
        <v>612</v>
      </c>
      <c r="B106" s="118" t="s">
        <v>1725</v>
      </c>
      <c r="C106" s="159">
        <v>2.93E-2</v>
      </c>
      <c r="D106" s="159"/>
      <c r="E106" s="131"/>
      <c r="F106" s="159">
        <f t="shared" si="3"/>
        <v>2.93E-2</v>
      </c>
      <c r="G106" s="99"/>
    </row>
    <row r="107" spans="1:7" x14ac:dyDescent="0.25">
      <c r="A107" s="99" t="s">
        <v>613</v>
      </c>
      <c r="B107" s="118" t="s">
        <v>1726</v>
      </c>
      <c r="C107" s="159">
        <v>0.14610000000000001</v>
      </c>
      <c r="D107" s="159"/>
      <c r="E107" s="131"/>
      <c r="F107" s="159">
        <f t="shared" si="3"/>
        <v>0.14610000000000001</v>
      </c>
      <c r="G107" s="99"/>
    </row>
    <row r="108" spans="1:7" x14ac:dyDescent="0.25">
      <c r="A108" s="99" t="s">
        <v>614</v>
      </c>
      <c r="B108" s="118" t="s">
        <v>1727</v>
      </c>
      <c r="C108" s="159">
        <v>8.2500000000000004E-2</v>
      </c>
      <c r="D108" s="159"/>
      <c r="E108" s="131"/>
      <c r="F108" s="159">
        <f t="shared" si="3"/>
        <v>8.2500000000000004E-2</v>
      </c>
      <c r="G108" s="99"/>
    </row>
    <row r="109" spans="1:7" x14ac:dyDescent="0.25">
      <c r="A109" s="99" t="s">
        <v>615</v>
      </c>
      <c r="B109" s="118" t="s">
        <v>1728</v>
      </c>
      <c r="C109" s="159">
        <v>6.2600000000000003E-2</v>
      </c>
      <c r="D109" s="159"/>
      <c r="E109" s="131"/>
      <c r="F109" s="159">
        <f t="shared" si="3"/>
        <v>6.2600000000000003E-2</v>
      </c>
      <c r="G109" s="99"/>
    </row>
    <row r="110" spans="1:7" x14ac:dyDescent="0.25">
      <c r="A110" s="99" t="s">
        <v>616</v>
      </c>
      <c r="B110" s="118" t="s">
        <v>1729</v>
      </c>
      <c r="C110" s="159">
        <v>2.0299999999999999E-2</v>
      </c>
      <c r="D110" s="159"/>
      <c r="E110" s="131"/>
      <c r="F110" s="159">
        <f t="shared" si="3"/>
        <v>2.0299999999999999E-2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0.94650000000000001</v>
      </c>
      <c r="D150" s="159" t="s">
        <v>1338</v>
      </c>
      <c r="E150" s="132"/>
      <c r="F150" s="159">
        <f>IF(C150="","",C150)</f>
        <v>0.94650000000000001</v>
      </c>
    </row>
    <row r="151" spans="1:7" x14ac:dyDescent="0.25">
      <c r="A151" s="99" t="s">
        <v>639</v>
      </c>
      <c r="B151" s="99" t="s">
        <v>1732</v>
      </c>
      <c r="C151" s="159">
        <v>5.3499999999999999E-2</v>
      </c>
      <c r="D151" s="159" t="s">
        <v>1338</v>
      </c>
      <c r="E151" s="132"/>
      <c r="F151" s="159">
        <f>IF(C151="","",C151)</f>
        <v>5.3499999999999999E-2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0.31040000000000001</v>
      </c>
      <c r="D160" s="159" t="s">
        <v>1338</v>
      </c>
      <c r="E160" s="132"/>
      <c r="F160" s="159">
        <f>IF(C160="","",C160)</f>
        <v>0.31040000000000001</v>
      </c>
    </row>
    <row r="161" spans="1:7" x14ac:dyDescent="0.25">
      <c r="A161" s="99" t="s">
        <v>651</v>
      </c>
      <c r="B161" s="99" t="s">
        <v>652</v>
      </c>
      <c r="C161" s="159">
        <v>0.68959999999999999</v>
      </c>
      <c r="D161" s="159" t="s">
        <v>1338</v>
      </c>
      <c r="E161" s="132"/>
      <c r="F161" s="159">
        <f>IF(C161="","",C161)</f>
        <v>0.68959999999999999</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4.1000000000000003E-3</v>
      </c>
      <c r="D170" s="159" t="s">
        <v>1338</v>
      </c>
      <c r="E170" s="132"/>
      <c r="F170" s="159">
        <f>IF(C170="","",C170)</f>
        <v>4.1000000000000003E-3</v>
      </c>
    </row>
    <row r="171" spans="1:7" x14ac:dyDescent="0.25">
      <c r="A171" s="99" t="s">
        <v>663</v>
      </c>
      <c r="B171" s="119" t="s">
        <v>1735</v>
      </c>
      <c r="C171" s="159">
        <v>0.21279999999999999</v>
      </c>
      <c r="D171" s="159" t="s">
        <v>1338</v>
      </c>
      <c r="E171" s="132"/>
      <c r="F171" s="159">
        <f>IF(C171="","",C171)</f>
        <v>0.21279999999999999</v>
      </c>
    </row>
    <row r="172" spans="1:7" x14ac:dyDescent="0.25">
      <c r="A172" s="99" t="s">
        <v>665</v>
      </c>
      <c r="B172" s="119" t="s">
        <v>1736</v>
      </c>
      <c r="C172" s="159">
        <v>0.1164</v>
      </c>
      <c r="D172" s="159" t="s">
        <v>1338</v>
      </c>
      <c r="E172" s="131"/>
      <c r="F172" s="159">
        <f>IF(C172="","",C172)</f>
        <v>0.1164</v>
      </c>
    </row>
    <row r="173" spans="1:7" x14ac:dyDescent="0.25">
      <c r="A173" s="99" t="s">
        <v>667</v>
      </c>
      <c r="B173" s="119" t="s">
        <v>1737</v>
      </c>
      <c r="C173" s="159">
        <v>0.47299999999999998</v>
      </c>
      <c r="D173" s="159" t="s">
        <v>1338</v>
      </c>
      <c r="E173" s="131"/>
      <c r="F173" s="159">
        <f>IF(C173="","",C173)</f>
        <v>0.47299999999999998</v>
      </c>
    </row>
    <row r="174" spans="1:7" x14ac:dyDescent="0.25">
      <c r="A174" s="99" t="s">
        <v>669</v>
      </c>
      <c r="B174" s="119" t="s">
        <v>1738</v>
      </c>
      <c r="C174" s="159">
        <v>0.19370000000000001</v>
      </c>
      <c r="D174" s="159" t="s">
        <v>1338</v>
      </c>
      <c r="E174" s="131"/>
      <c r="F174" s="159">
        <f>IF(C174="","",C174)</f>
        <v>0.19370000000000001</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4.0000000000000002E-4</v>
      </c>
      <c r="D180" s="159" t="s">
        <v>1338</v>
      </c>
      <c r="E180" s="132"/>
      <c r="F180" s="159">
        <f>IF(C180="","",C180)</f>
        <v>4.0000000000000002E-4</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173.34146730462521</v>
      </c>
      <c r="D187" s="156"/>
      <c r="E187" s="124"/>
      <c r="F187" s="125"/>
      <c r="G187" s="125"/>
    </row>
    <row r="188" spans="1:7" x14ac:dyDescent="0.25">
      <c r="A188" s="124"/>
      <c r="B188" s="126"/>
      <c r="C188" s="163"/>
      <c r="D188" s="163"/>
      <c r="E188" s="124"/>
      <c r="F188" s="125"/>
      <c r="G188" s="125"/>
    </row>
    <row r="189" spans="1:7" x14ac:dyDescent="0.25">
      <c r="B189" s="118" t="s">
        <v>688</v>
      </c>
      <c r="C189" s="163"/>
      <c r="D189" s="163"/>
      <c r="E189" s="124"/>
      <c r="F189" s="125"/>
      <c r="G189" s="125"/>
    </row>
    <row r="190" spans="1:7" x14ac:dyDescent="0.25">
      <c r="A190" s="99" t="s">
        <v>689</v>
      </c>
      <c r="B190" s="118" t="s">
        <v>1739</v>
      </c>
      <c r="C190" s="156">
        <v>1.5199</v>
      </c>
      <c r="D190" s="156">
        <v>96</v>
      </c>
      <c r="E190" s="124"/>
      <c r="F190" s="149">
        <f t="shared" ref="F190:F213" si="5">IF($C$214=0,"",IF(C190="[for completion]","",IF(C190="","",C190/$C$214)))</f>
        <v>5.5937744260685862E-4</v>
      </c>
      <c r="G190" s="149">
        <f t="shared" ref="G190:G213" si="6">IF($D$214=0,"",IF(D190="[for completion]","",IF(D190="","",D190/$D$214)))</f>
        <v>6.1244019138755983E-3</v>
      </c>
    </row>
    <row r="191" spans="1:7" x14ac:dyDescent="0.25">
      <c r="A191" s="99" t="s">
        <v>690</v>
      </c>
      <c r="B191" s="118" t="s">
        <v>1740</v>
      </c>
      <c r="C191" s="156">
        <v>11.9001</v>
      </c>
      <c r="D191" s="156">
        <v>296</v>
      </c>
      <c r="E191" s="124"/>
      <c r="F191" s="149">
        <f t="shared" si="5"/>
        <v>4.3796614940232103E-3</v>
      </c>
      <c r="G191" s="149">
        <f t="shared" si="6"/>
        <v>1.8883572567783093E-2</v>
      </c>
    </row>
    <row r="192" spans="1:7" x14ac:dyDescent="0.25">
      <c r="A192" s="99" t="s">
        <v>691</v>
      </c>
      <c r="B192" s="118" t="s">
        <v>1741</v>
      </c>
      <c r="C192" s="156">
        <v>32.906500000000001</v>
      </c>
      <c r="D192" s="156">
        <v>511</v>
      </c>
      <c r="E192" s="124"/>
      <c r="F192" s="149">
        <f t="shared" si="5"/>
        <v>1.211076637617119E-2</v>
      </c>
      <c r="G192" s="149">
        <f t="shared" si="6"/>
        <v>3.2599681020733649E-2</v>
      </c>
    </row>
    <row r="193" spans="1:7" x14ac:dyDescent="0.25">
      <c r="A193" s="99" t="s">
        <v>692</v>
      </c>
      <c r="B193" s="118" t="s">
        <v>1742</v>
      </c>
      <c r="C193" s="156">
        <v>94.765000000000001</v>
      </c>
      <c r="D193" s="156">
        <v>1065</v>
      </c>
      <c r="E193" s="124"/>
      <c r="F193" s="149">
        <f t="shared" si="5"/>
        <v>3.4876901999236105E-2</v>
      </c>
      <c r="G193" s="149">
        <f t="shared" si="6"/>
        <v>6.7942583732057416E-2</v>
      </c>
    </row>
    <row r="194" spans="1:7" x14ac:dyDescent="0.25">
      <c r="A194" s="99" t="s">
        <v>693</v>
      </c>
      <c r="B194" s="118" t="s">
        <v>1743</v>
      </c>
      <c r="C194" s="156">
        <v>544.10649999999998</v>
      </c>
      <c r="D194" s="156">
        <v>4269</v>
      </c>
      <c r="E194" s="124"/>
      <c r="F194" s="149">
        <f t="shared" si="5"/>
        <v>0.20025061022157292</v>
      </c>
      <c r="G194" s="149">
        <f t="shared" si="6"/>
        <v>0.2723444976076555</v>
      </c>
    </row>
    <row r="195" spans="1:7" x14ac:dyDescent="0.25">
      <c r="A195" s="99" t="s">
        <v>694</v>
      </c>
      <c r="B195" s="118" t="s">
        <v>1744</v>
      </c>
      <c r="C195" s="156">
        <v>815.27</v>
      </c>
      <c r="D195" s="156">
        <v>4687</v>
      </c>
      <c r="E195" s="124"/>
      <c r="F195" s="149">
        <f t="shared" si="5"/>
        <v>0.30004845557871807</v>
      </c>
      <c r="G195" s="149">
        <f t="shared" si="6"/>
        <v>0.29901116427432217</v>
      </c>
    </row>
    <row r="196" spans="1:7" x14ac:dyDescent="0.25">
      <c r="A196" s="99" t="s">
        <v>695</v>
      </c>
      <c r="B196" s="118" t="s">
        <v>1745</v>
      </c>
      <c r="C196" s="156">
        <v>698.89589999999998</v>
      </c>
      <c r="D196" s="156">
        <v>3149</v>
      </c>
      <c r="E196" s="124"/>
      <c r="F196" s="149">
        <f t="shared" si="5"/>
        <v>0.25721863358801156</v>
      </c>
      <c r="G196" s="149">
        <f t="shared" si="6"/>
        <v>0.20089314194577351</v>
      </c>
    </row>
    <row r="197" spans="1:7" x14ac:dyDescent="0.25">
      <c r="A197" s="99" t="s">
        <v>696</v>
      </c>
      <c r="B197" s="118" t="s">
        <v>1746</v>
      </c>
      <c r="C197" s="156">
        <v>238.44409999999999</v>
      </c>
      <c r="D197" s="156">
        <v>879</v>
      </c>
      <c r="E197" s="124"/>
      <c r="F197" s="149">
        <f t="shared" si="5"/>
        <v>8.7755938458249916E-2</v>
      </c>
      <c r="G197" s="149">
        <f t="shared" si="6"/>
        <v>5.6076555023923447E-2</v>
      </c>
    </row>
    <row r="198" spans="1:7" x14ac:dyDescent="0.25">
      <c r="A198" s="99" t="s">
        <v>697</v>
      </c>
      <c r="B198" s="118" t="s">
        <v>1747</v>
      </c>
      <c r="C198" s="156">
        <v>107.9919</v>
      </c>
      <c r="D198" s="156">
        <v>336</v>
      </c>
      <c r="E198" s="124"/>
      <c r="F198" s="149">
        <f t="shared" si="5"/>
        <v>3.9744873244460563E-2</v>
      </c>
      <c r="G198" s="149">
        <f t="shared" si="6"/>
        <v>2.1435406698564592E-2</v>
      </c>
    </row>
    <row r="199" spans="1:7" x14ac:dyDescent="0.25">
      <c r="A199" s="99" t="s">
        <v>698</v>
      </c>
      <c r="B199" s="118" t="s">
        <v>1748</v>
      </c>
      <c r="C199" s="156">
        <v>64.718500000000006</v>
      </c>
      <c r="D199" s="156">
        <v>173</v>
      </c>
      <c r="E199" s="118"/>
      <c r="F199" s="149">
        <f t="shared" si="5"/>
        <v>2.3818717691527061E-2</v>
      </c>
      <c r="G199" s="149">
        <f t="shared" si="6"/>
        <v>1.1036682615629984E-2</v>
      </c>
    </row>
    <row r="200" spans="1:7" x14ac:dyDescent="0.25">
      <c r="A200" s="99" t="s">
        <v>699</v>
      </c>
      <c r="B200" s="118" t="s">
        <v>1749</v>
      </c>
      <c r="C200" s="156">
        <v>34.537399999999998</v>
      </c>
      <c r="D200" s="156">
        <v>82</v>
      </c>
      <c r="E200" s="118"/>
      <c r="F200" s="149">
        <f t="shared" si="5"/>
        <v>1.2710995780176404E-2</v>
      </c>
      <c r="G200" s="149">
        <f t="shared" si="6"/>
        <v>5.2312599681020736E-3</v>
      </c>
    </row>
    <row r="201" spans="1:7" x14ac:dyDescent="0.25">
      <c r="A201" s="99" t="s">
        <v>700</v>
      </c>
      <c r="B201" s="118" t="s">
        <v>1750</v>
      </c>
      <c r="C201" s="156">
        <v>23.112200000000001</v>
      </c>
      <c r="D201" s="156">
        <v>49</v>
      </c>
      <c r="E201" s="118"/>
      <c r="F201" s="149">
        <f t="shared" si="5"/>
        <v>8.5061144345142687E-3</v>
      </c>
      <c r="G201" s="149">
        <f t="shared" si="6"/>
        <v>3.1259968102073364E-3</v>
      </c>
    </row>
    <row r="202" spans="1:7" x14ac:dyDescent="0.25">
      <c r="A202" s="99" t="s">
        <v>701</v>
      </c>
      <c r="B202" s="118" t="s">
        <v>1751</v>
      </c>
      <c r="C202" s="156">
        <v>13.450200000000001</v>
      </c>
      <c r="D202" s="156">
        <v>26</v>
      </c>
      <c r="E202" s="118"/>
      <c r="F202" s="149">
        <f t="shared" si="5"/>
        <v>4.9501536144159284E-3</v>
      </c>
      <c r="G202" s="149">
        <f t="shared" si="6"/>
        <v>1.6586921850079745E-3</v>
      </c>
    </row>
    <row r="203" spans="1:7" x14ac:dyDescent="0.25">
      <c r="A203" s="99" t="s">
        <v>702</v>
      </c>
      <c r="B203" s="118" t="s">
        <v>1752</v>
      </c>
      <c r="C203" s="156">
        <v>18.8947</v>
      </c>
      <c r="D203" s="156">
        <v>33</v>
      </c>
      <c r="E203" s="118"/>
      <c r="F203" s="149">
        <f t="shared" si="5"/>
        <v>6.9539239192208772E-3</v>
      </c>
      <c r="G203" s="149">
        <f t="shared" si="6"/>
        <v>2.1052631578947368E-3</v>
      </c>
    </row>
    <row r="204" spans="1:7" x14ac:dyDescent="0.25">
      <c r="A204" s="99" t="s">
        <v>703</v>
      </c>
      <c r="B204" s="118" t="s">
        <v>1753</v>
      </c>
      <c r="C204" s="156">
        <v>3.7650999999999999</v>
      </c>
      <c r="D204" s="156">
        <v>6</v>
      </c>
      <c r="E204" s="118"/>
      <c r="F204" s="149">
        <f t="shared" si="5"/>
        <v>1.3856911699184704E-3</v>
      </c>
      <c r="G204" s="149">
        <f t="shared" si="6"/>
        <v>3.8277511961722489E-4</v>
      </c>
    </row>
    <row r="205" spans="1:7" x14ac:dyDescent="0.25">
      <c r="A205" s="99" t="s">
        <v>704</v>
      </c>
      <c r="B205" s="118" t="s">
        <v>1754</v>
      </c>
      <c r="C205" s="156">
        <v>4.7081</v>
      </c>
      <c r="D205" s="156">
        <v>7</v>
      </c>
      <c r="F205" s="149">
        <f t="shared" si="5"/>
        <v>1.7327488239603597E-3</v>
      </c>
      <c r="G205" s="149">
        <f t="shared" si="6"/>
        <v>4.4657097288676234E-4</v>
      </c>
    </row>
    <row r="206" spans="1:7" x14ac:dyDescent="0.25">
      <c r="A206" s="99" t="s">
        <v>705</v>
      </c>
      <c r="B206" s="118" t="s">
        <v>1755</v>
      </c>
      <c r="C206" s="156">
        <v>5.0561999999999996</v>
      </c>
      <c r="D206" s="156">
        <v>7</v>
      </c>
      <c r="E206" s="113"/>
      <c r="F206" s="149">
        <f t="shared" si="5"/>
        <v>1.8608620470483572E-3</v>
      </c>
      <c r="G206" s="149">
        <f t="shared" si="6"/>
        <v>4.4657097288676234E-4</v>
      </c>
    </row>
    <row r="207" spans="1:7" x14ac:dyDescent="0.25">
      <c r="A207" s="99" t="s">
        <v>706</v>
      </c>
      <c r="B207" s="118" t="s">
        <v>1756</v>
      </c>
      <c r="C207" s="156">
        <v>3.0855000000000001</v>
      </c>
      <c r="D207" s="156">
        <v>4</v>
      </c>
      <c r="E207" s="113"/>
      <c r="F207" s="149">
        <f t="shared" si="5"/>
        <v>1.135574116167815E-3</v>
      </c>
      <c r="G207" s="149">
        <f t="shared" si="6"/>
        <v>2.5518341307814995E-4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2717.1278000000002</v>
      </c>
      <c r="D214" s="158">
        <f>SUM(D190:D213)</f>
        <v>15675</v>
      </c>
      <c r="E214" s="113"/>
      <c r="F214" s="164">
        <f>SUM(F190:F213)</f>
        <v>1</v>
      </c>
      <c r="G214" s="164">
        <f>SUM(G190:G213)</f>
        <v>1</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159">
        <v>0.80432225000000002</v>
      </c>
      <c r="G216" s="99"/>
    </row>
    <row r="217" spans="1:7" x14ac:dyDescent="0.25">
      <c r="G217" s="99"/>
    </row>
    <row r="218" spans="1:7" x14ac:dyDescent="0.25">
      <c r="B218" s="118" t="s">
        <v>717</v>
      </c>
      <c r="G218" s="99"/>
    </row>
    <row r="219" spans="1:7" x14ac:dyDescent="0.25">
      <c r="A219" s="99" t="s">
        <v>718</v>
      </c>
      <c r="B219" s="99" t="s">
        <v>1762</v>
      </c>
      <c r="C219" s="156">
        <v>94.436800000000005</v>
      </c>
      <c r="D219" s="156">
        <v>1187</v>
      </c>
      <c r="F219" s="149">
        <f t="shared" ref="F219:F226" si="7">IF($C$227=0,"",IF(C219="[for completion]","",C219/$C$227))</f>
        <v>3.4756113965493787E-2</v>
      </c>
      <c r="G219" s="149">
        <f t="shared" ref="G219:G226" si="8">IF($D$227=0,"",IF(D219="[for completion]","",D219/$D$227))</f>
        <v>7.5725677830940988E-2</v>
      </c>
    </row>
    <row r="220" spans="1:7" x14ac:dyDescent="0.25">
      <c r="A220" s="99" t="s">
        <v>720</v>
      </c>
      <c r="B220" s="99" t="s">
        <v>1763</v>
      </c>
      <c r="C220" s="156">
        <v>121.3146</v>
      </c>
      <c r="D220" s="156">
        <v>929</v>
      </c>
      <c r="F220" s="149">
        <f t="shared" si="7"/>
        <v>4.4648103951831199E-2</v>
      </c>
      <c r="G220" s="149">
        <f t="shared" si="8"/>
        <v>5.9266347687400321E-2</v>
      </c>
    </row>
    <row r="221" spans="1:7" x14ac:dyDescent="0.25">
      <c r="A221" s="99" t="s">
        <v>722</v>
      </c>
      <c r="B221" s="99" t="s">
        <v>1764</v>
      </c>
      <c r="C221" s="156">
        <v>183.53210000000001</v>
      </c>
      <c r="D221" s="156">
        <v>1160</v>
      </c>
      <c r="F221" s="149">
        <f t="shared" si="7"/>
        <v>6.7546365229724042E-2</v>
      </c>
      <c r="G221" s="149">
        <f t="shared" si="8"/>
        <v>7.4003189792663474E-2</v>
      </c>
    </row>
    <row r="222" spans="1:7" x14ac:dyDescent="0.25">
      <c r="A222" s="99" t="s">
        <v>724</v>
      </c>
      <c r="B222" s="99" t="s">
        <v>1765</v>
      </c>
      <c r="C222" s="156">
        <v>288.78570000000002</v>
      </c>
      <c r="D222" s="156">
        <v>1631</v>
      </c>
      <c r="F222" s="149">
        <f t="shared" si="7"/>
        <v>0.10628344777464824</v>
      </c>
      <c r="G222" s="149">
        <f t="shared" si="8"/>
        <v>0.10405103668261563</v>
      </c>
    </row>
    <row r="223" spans="1:7" x14ac:dyDescent="0.25">
      <c r="A223" s="99" t="s">
        <v>726</v>
      </c>
      <c r="B223" s="99" t="s">
        <v>1766</v>
      </c>
      <c r="C223" s="156">
        <v>410.3725</v>
      </c>
      <c r="D223" s="156">
        <v>2278</v>
      </c>
      <c r="F223" s="149">
        <f t="shared" si="7"/>
        <v>0.15103173104451442</v>
      </c>
      <c r="G223" s="149">
        <f t="shared" si="8"/>
        <v>0.14532695374800639</v>
      </c>
    </row>
    <row r="224" spans="1:7" x14ac:dyDescent="0.25">
      <c r="A224" s="99" t="s">
        <v>728</v>
      </c>
      <c r="B224" s="99" t="s">
        <v>1767</v>
      </c>
      <c r="C224" s="156">
        <v>465.64729999999997</v>
      </c>
      <c r="D224" s="156">
        <v>2532</v>
      </c>
      <c r="F224" s="149">
        <f t="shared" si="7"/>
        <v>0.1713748308553919</v>
      </c>
      <c r="G224" s="149">
        <f t="shared" si="8"/>
        <v>0.16153110047846889</v>
      </c>
    </row>
    <row r="225" spans="1:7" x14ac:dyDescent="0.25">
      <c r="A225" s="99" t="s">
        <v>730</v>
      </c>
      <c r="B225" s="99" t="s">
        <v>1768</v>
      </c>
      <c r="C225" s="156">
        <v>1125.4059</v>
      </c>
      <c r="D225" s="156">
        <v>5831</v>
      </c>
      <c r="F225" s="149">
        <f t="shared" si="7"/>
        <v>0.41418955023718618</v>
      </c>
      <c r="G225" s="149">
        <f t="shared" si="8"/>
        <v>0.37199362041467304</v>
      </c>
    </row>
    <row r="226" spans="1:7" x14ac:dyDescent="0.25">
      <c r="A226" s="99" t="s">
        <v>732</v>
      </c>
      <c r="B226" s="99" t="s">
        <v>1769</v>
      </c>
      <c r="C226" s="156">
        <v>27.6328</v>
      </c>
      <c r="D226" s="156">
        <v>127</v>
      </c>
      <c r="F226" s="149">
        <f t="shared" si="7"/>
        <v>1.0169856941210384E-2</v>
      </c>
      <c r="G226" s="149">
        <f t="shared" si="8"/>
        <v>8.1020733652312597E-3</v>
      </c>
    </row>
    <row r="227" spans="1:7" x14ac:dyDescent="0.25">
      <c r="A227" s="99" t="s">
        <v>734</v>
      </c>
      <c r="B227" s="127" t="s">
        <v>98</v>
      </c>
      <c r="C227" s="156">
        <f>SUM(C219:C226)</f>
        <v>2717.1276999999995</v>
      </c>
      <c r="D227" s="156">
        <f>SUM(D219:D226)</f>
        <v>15675</v>
      </c>
      <c r="F227" s="159">
        <f>SUM(F219:F226)</f>
        <v>1</v>
      </c>
      <c r="G227" s="159">
        <f>SUM(G219:G226)</f>
        <v>1</v>
      </c>
    </row>
    <row r="228" spans="1:7" outlineLevel="1" x14ac:dyDescent="0.25">
      <c r="A228" s="99" t="s">
        <v>735</v>
      </c>
      <c r="B228" s="114" t="s">
        <v>1770</v>
      </c>
      <c r="C228" s="156">
        <v>26.126000000000001</v>
      </c>
      <c r="D228" s="156">
        <v>118</v>
      </c>
      <c r="F228" s="149">
        <f t="shared" ref="F228:F233" si="9">IF($C$227=0,"",IF(C228="[for completion]","",C228/$C$227))</f>
        <v>9.6153007457102611E-3</v>
      </c>
      <c r="G228" s="149">
        <f t="shared" ref="G228:G233" si="10">IF($D$227=0,"",IF(D228="[for completion]","",D228/$D$227))</f>
        <v>7.5279106858054225E-3</v>
      </c>
    </row>
    <row r="229" spans="1:7" outlineLevel="1" x14ac:dyDescent="0.25">
      <c r="A229" s="99" t="s">
        <v>737</v>
      </c>
      <c r="B229" s="114" t="s">
        <v>1771</v>
      </c>
      <c r="C229" s="156">
        <v>1.5067999999999999</v>
      </c>
      <c r="D229" s="156">
        <v>9</v>
      </c>
      <c r="F229" s="149">
        <f t="shared" si="9"/>
        <v>5.5455619550012325E-4</v>
      </c>
      <c r="G229" s="149">
        <f t="shared" si="10"/>
        <v>5.7416267942583734E-4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159">
        <v>0.68629355000000003</v>
      </c>
      <c r="G238" s="99"/>
    </row>
    <row r="239" spans="1:7" x14ac:dyDescent="0.25">
      <c r="G239" s="99"/>
    </row>
    <row r="240" spans="1:7" x14ac:dyDescent="0.25">
      <c r="B240" s="118" t="s">
        <v>717</v>
      </c>
      <c r="G240" s="99"/>
    </row>
    <row r="241" spans="1:7" x14ac:dyDescent="0.25">
      <c r="A241" s="99" t="s">
        <v>752</v>
      </c>
      <c r="B241" s="99" t="s">
        <v>1776</v>
      </c>
      <c r="C241" s="156">
        <v>175.73740000000001</v>
      </c>
      <c r="D241" s="156">
        <v>1798</v>
      </c>
      <c r="F241" s="149">
        <f t="shared" ref="F241:F248" si="11">IF($C$249=0,"",IF(C241="[Mark as ND1 if not relevant]","",C241/$C$249))</f>
        <v>6.4677637344759328E-2</v>
      </c>
      <c r="G241" s="149">
        <f t="shared" ref="G241:G248" si="12">IF($D$249=0,"",IF(D241="[Mark as ND1 if not relevant]","",D241/$D$249))</f>
        <v>0.11470494417862839</v>
      </c>
    </row>
    <row r="242" spans="1:7" x14ac:dyDescent="0.25">
      <c r="A242" s="99" t="s">
        <v>753</v>
      </c>
      <c r="B242" s="99" t="s">
        <v>1777</v>
      </c>
      <c r="C242" s="156">
        <v>216.4802</v>
      </c>
      <c r="D242" s="156">
        <v>1385</v>
      </c>
      <c r="F242" s="149">
        <f t="shared" si="11"/>
        <v>7.9672442336810298E-2</v>
      </c>
      <c r="G242" s="149">
        <f t="shared" si="12"/>
        <v>8.8357256778309412E-2</v>
      </c>
    </row>
    <row r="243" spans="1:7" x14ac:dyDescent="0.25">
      <c r="A243" s="99" t="s">
        <v>754</v>
      </c>
      <c r="B243" s="99" t="s">
        <v>1778</v>
      </c>
      <c r="C243" s="156">
        <v>339.79829999999998</v>
      </c>
      <c r="D243" s="156">
        <v>1957</v>
      </c>
      <c r="F243" s="149">
        <f t="shared" si="11"/>
        <v>0.12505790581723486</v>
      </c>
      <c r="G243" s="149">
        <f t="shared" si="12"/>
        <v>0.12484848484848485</v>
      </c>
    </row>
    <row r="244" spans="1:7" x14ac:dyDescent="0.25">
      <c r="A244" s="99" t="s">
        <v>755</v>
      </c>
      <c r="B244" s="99" t="s">
        <v>1779</v>
      </c>
      <c r="C244" s="156">
        <v>477.13200000000001</v>
      </c>
      <c r="D244" s="156">
        <v>2622</v>
      </c>
      <c r="F244" s="149">
        <f t="shared" si="11"/>
        <v>0.17560161048006687</v>
      </c>
      <c r="G244" s="149">
        <f t="shared" si="12"/>
        <v>0.16727272727272727</v>
      </c>
    </row>
    <row r="245" spans="1:7" x14ac:dyDescent="0.25">
      <c r="A245" s="99" t="s">
        <v>756</v>
      </c>
      <c r="B245" s="99" t="s">
        <v>1780</v>
      </c>
      <c r="C245" s="156">
        <v>752.5924</v>
      </c>
      <c r="D245" s="156">
        <v>3911</v>
      </c>
      <c r="F245" s="149">
        <f t="shared" si="11"/>
        <v>0.27698087211727296</v>
      </c>
      <c r="G245" s="149">
        <f t="shared" si="12"/>
        <v>0.24950558213716109</v>
      </c>
    </row>
    <row r="246" spans="1:7" x14ac:dyDescent="0.25">
      <c r="A246" s="99" t="s">
        <v>757</v>
      </c>
      <c r="B246" s="99" t="s">
        <v>1781</v>
      </c>
      <c r="C246" s="156">
        <v>648.71159999999998</v>
      </c>
      <c r="D246" s="156">
        <v>3437</v>
      </c>
      <c r="F246" s="149">
        <f t="shared" si="11"/>
        <v>0.23874902898380521</v>
      </c>
      <c r="G246" s="149">
        <f t="shared" si="12"/>
        <v>0.21926634768740033</v>
      </c>
    </row>
    <row r="247" spans="1:7" x14ac:dyDescent="0.25">
      <c r="A247" s="99" t="s">
        <v>758</v>
      </c>
      <c r="B247" s="99" t="s">
        <v>1782</v>
      </c>
      <c r="C247" s="156">
        <v>106.6758</v>
      </c>
      <c r="D247" s="156">
        <v>565</v>
      </c>
      <c r="F247" s="149">
        <f t="shared" si="11"/>
        <v>3.9260502920050462E-2</v>
      </c>
      <c r="G247" s="149">
        <f t="shared" si="12"/>
        <v>3.6044657097288678E-2</v>
      </c>
    </row>
    <row r="248" spans="1:7" x14ac:dyDescent="0.25">
      <c r="A248" s="99" t="s">
        <v>759</v>
      </c>
      <c r="B248" s="99" t="s">
        <v>1769</v>
      </c>
      <c r="C248" s="156">
        <v>0</v>
      </c>
      <c r="D248" s="156">
        <v>0</v>
      </c>
      <c r="F248" s="149">
        <f t="shared" si="11"/>
        <v>0</v>
      </c>
      <c r="G248" s="149">
        <f t="shared" si="12"/>
        <v>0</v>
      </c>
    </row>
    <row r="249" spans="1:7" x14ac:dyDescent="0.25">
      <c r="A249" s="99" t="s">
        <v>760</v>
      </c>
      <c r="B249" s="127" t="s">
        <v>98</v>
      </c>
      <c r="C249" s="156">
        <f>SUM(C241:C248)</f>
        <v>2717.1277</v>
      </c>
      <c r="D249" s="156">
        <f>SUM(D241:D248)</f>
        <v>15675</v>
      </c>
      <c r="F249" s="159">
        <f>SUM(F241:F248)</f>
        <v>1</v>
      </c>
      <c r="G249" s="159">
        <f>SUM(G241:G248)</f>
        <v>1.0000000000000002</v>
      </c>
    </row>
    <row r="250" spans="1:7" outlineLevel="1" x14ac:dyDescent="0.25">
      <c r="A250" s="99" t="s">
        <v>761</v>
      </c>
      <c r="B250" s="114" t="s">
        <v>1770</v>
      </c>
      <c r="C250" s="156">
        <v>0</v>
      </c>
      <c r="D250" s="156">
        <v>0</v>
      </c>
      <c r="F250" s="149">
        <f t="shared" ref="F250:F255" si="13">IF($C$249=0,"",IF(C250="[for completion]","",C250/$C$249))</f>
        <v>0</v>
      </c>
      <c r="G250" s="149">
        <f t="shared" ref="G250:G255" si="14">IF($D$249=0,"",IF(D250="[for completion]","",D250/$D$249))</f>
        <v>0</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0.31919999999999998</v>
      </c>
      <c r="E277" s="94"/>
      <c r="F277" s="94"/>
    </row>
    <row r="278" spans="1:7" x14ac:dyDescent="0.25">
      <c r="A278" s="99" t="s">
        <v>792</v>
      </c>
      <c r="B278" s="99" t="s">
        <v>793</v>
      </c>
      <c r="C278" s="159">
        <v>0.68079999999999996</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26" fitToHeight="0" orientation="landscape" r:id="rId1"/>
  <headerFooter>
    <oddHeader>&amp;R&amp;G</oddHeader>
  </headerFooter>
  <rowBreaks count="3" manualBreakCount="3">
    <brk id="97" max="6" man="1"/>
    <brk id="214" max="6" man="1"/>
    <brk id="337"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36" zoomScale="60" zoomScaleNormal="85" workbookViewId="0">
      <selection activeCell="I38" sqref="I38"/>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52">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52">
        <f>SUM(C79:C81)</f>
        <v>0</v>
      </c>
      <c r="G78" s="30"/>
      <c r="H78"/>
      <c r="I78" s="36"/>
      <c r="N78" s="30"/>
    </row>
    <row r="79" spans="1:14" x14ac:dyDescent="0.25">
      <c r="A79" s="30" t="s">
        <v>985</v>
      </c>
      <c r="B79" s="30" t="s">
        <v>579</v>
      </c>
      <c r="C79" s="134"/>
      <c r="G79" s="30"/>
      <c r="H79"/>
      <c r="N79" s="30"/>
    </row>
    <row r="80" spans="1:14" x14ac:dyDescent="0.25">
      <c r="A80" s="30" t="s">
        <v>986</v>
      </c>
      <c r="B80" s="30" t="s">
        <v>581</v>
      </c>
      <c r="C80" s="134"/>
      <c r="G80" s="30"/>
      <c r="H80"/>
      <c r="N80" s="30"/>
    </row>
    <row r="81" spans="1:14" x14ac:dyDescent="0.25">
      <c r="A81" s="30" t="s">
        <v>987</v>
      </c>
      <c r="B81" s="30" t="s">
        <v>2</v>
      </c>
      <c r="C81" s="134"/>
      <c r="G81" s="30"/>
      <c r="H81"/>
      <c r="N81" s="30"/>
    </row>
    <row r="82" spans="1:14" x14ac:dyDescent="0.25">
      <c r="A82" s="30" t="s">
        <v>988</v>
      </c>
      <c r="B82" s="78" t="s">
        <v>96</v>
      </c>
      <c r="C82" s="152">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78" zoomScale="60" zoomScaleNormal="85" workbookViewId="0">
      <selection activeCell="I38" sqref="I38"/>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52">
        <f>SUM(C27:C54)</f>
        <v>0</v>
      </c>
      <c r="D26" s="78"/>
      <c r="F26" s="78"/>
      <c r="G26" s="30"/>
    </row>
    <row r="27" spans="1:7" x14ac:dyDescent="0.25">
      <c r="A27" s="30" t="s">
        <v>1118</v>
      </c>
      <c r="B27" s="30" t="s">
        <v>524</v>
      </c>
      <c r="C27" s="134"/>
      <c r="D27" s="78"/>
      <c r="F27" s="78"/>
      <c r="G27" s="30"/>
    </row>
    <row r="28" spans="1:7" x14ac:dyDescent="0.25">
      <c r="A28" s="30" t="s">
        <v>1119</v>
      </c>
      <c r="B28" s="30" t="s">
        <v>526</v>
      </c>
      <c r="C28" s="134"/>
      <c r="D28" s="78"/>
      <c r="F28" s="78"/>
      <c r="G28" s="30"/>
    </row>
    <row r="29" spans="1:7" x14ac:dyDescent="0.25">
      <c r="A29" s="30" t="s">
        <v>1120</v>
      </c>
      <c r="B29" s="30" t="s">
        <v>528</v>
      </c>
      <c r="C29" s="134"/>
      <c r="D29" s="78"/>
      <c r="F29" s="78"/>
      <c r="G29" s="30"/>
    </row>
    <row r="30" spans="1:7" x14ac:dyDescent="0.25">
      <c r="A30" s="30" t="s">
        <v>1121</v>
      </c>
      <c r="B30" s="30" t="s">
        <v>530</v>
      </c>
      <c r="C30" s="134"/>
      <c r="D30" s="78"/>
      <c r="F30" s="78"/>
      <c r="G30" s="30"/>
    </row>
    <row r="31" spans="1:7" x14ac:dyDescent="0.25">
      <c r="A31" s="30" t="s">
        <v>1122</v>
      </c>
      <c r="B31" s="30" t="s">
        <v>532</v>
      </c>
      <c r="C31" s="134"/>
      <c r="D31" s="78"/>
      <c r="F31" s="78"/>
      <c r="G31" s="30"/>
    </row>
    <row r="32" spans="1:7" x14ac:dyDescent="0.25">
      <c r="A32" s="30" t="s">
        <v>1123</v>
      </c>
      <c r="B32" s="30" t="s">
        <v>534</v>
      </c>
      <c r="C32" s="134"/>
      <c r="D32" s="78"/>
      <c r="F32" s="78"/>
      <c r="G32" s="30"/>
    </row>
    <row r="33" spans="1:7" x14ac:dyDescent="0.25">
      <c r="A33" s="30" t="s">
        <v>1124</v>
      </c>
      <c r="B33" s="30" t="s">
        <v>536</v>
      </c>
      <c r="C33" s="134"/>
      <c r="D33" s="78"/>
      <c r="F33" s="78"/>
      <c r="G33" s="30"/>
    </row>
    <row r="34" spans="1:7" x14ac:dyDescent="0.25">
      <c r="A34" s="30" t="s">
        <v>1125</v>
      </c>
      <c r="B34" s="30" t="s">
        <v>538</v>
      </c>
      <c r="C34" s="134"/>
      <c r="D34" s="78"/>
      <c r="F34" s="78"/>
      <c r="G34" s="30"/>
    </row>
    <row r="35" spans="1:7" x14ac:dyDescent="0.25">
      <c r="A35" s="30" t="s">
        <v>1126</v>
      </c>
      <c r="B35" s="30" t="s">
        <v>540</v>
      </c>
      <c r="C35" s="134"/>
      <c r="D35" s="78"/>
      <c r="F35" s="78"/>
      <c r="G35" s="30"/>
    </row>
    <row r="36" spans="1:7" x14ac:dyDescent="0.25">
      <c r="A36" s="30" t="s">
        <v>1127</v>
      </c>
      <c r="B36" s="30" t="s">
        <v>542</v>
      </c>
      <c r="C36" s="134"/>
      <c r="D36" s="78"/>
      <c r="F36" s="78"/>
      <c r="G36" s="30"/>
    </row>
    <row r="37" spans="1:7" x14ac:dyDescent="0.25">
      <c r="A37" s="30" t="s">
        <v>1128</v>
      </c>
      <c r="B37" s="30" t="s">
        <v>544</v>
      </c>
      <c r="C37" s="134"/>
      <c r="D37" s="78"/>
      <c r="F37" s="78"/>
      <c r="G37" s="30"/>
    </row>
    <row r="38" spans="1:7" x14ac:dyDescent="0.25">
      <c r="A38" s="30" t="s">
        <v>1129</v>
      </c>
      <c r="B38" s="30" t="s">
        <v>546</v>
      </c>
      <c r="C38" s="134"/>
      <c r="D38" s="78"/>
      <c r="F38" s="78"/>
      <c r="G38" s="30"/>
    </row>
    <row r="39" spans="1:7" x14ac:dyDescent="0.25">
      <c r="A39" s="30" t="s">
        <v>1130</v>
      </c>
      <c r="B39" s="30" t="s">
        <v>548</v>
      </c>
      <c r="C39" s="134"/>
      <c r="D39" s="78"/>
      <c r="F39" s="78"/>
      <c r="G39" s="30"/>
    </row>
    <row r="40" spans="1:7" x14ac:dyDescent="0.25">
      <c r="A40" s="30" t="s">
        <v>1131</v>
      </c>
      <c r="B40" s="30" t="s">
        <v>550</v>
      </c>
      <c r="C40" s="134"/>
      <c r="D40" s="78"/>
      <c r="F40" s="78"/>
      <c r="G40" s="30"/>
    </row>
    <row r="41" spans="1:7" x14ac:dyDescent="0.25">
      <c r="A41" s="30" t="s">
        <v>1132</v>
      </c>
      <c r="B41" s="30" t="s">
        <v>552</v>
      </c>
      <c r="C41" s="134"/>
      <c r="D41" s="78"/>
      <c r="F41" s="78"/>
      <c r="G41" s="30"/>
    </row>
    <row r="42" spans="1:7" x14ac:dyDescent="0.25">
      <c r="A42" s="30" t="s">
        <v>1133</v>
      </c>
      <c r="B42" s="30" t="s">
        <v>3</v>
      </c>
      <c r="C42" s="134"/>
      <c r="D42" s="78"/>
      <c r="F42" s="78"/>
      <c r="G42" s="30"/>
    </row>
    <row r="43" spans="1:7" x14ac:dyDescent="0.25">
      <c r="A43" s="30" t="s">
        <v>1134</v>
      </c>
      <c r="B43" s="30" t="s">
        <v>555</v>
      </c>
      <c r="C43" s="134"/>
      <c r="D43" s="78"/>
      <c r="F43" s="78"/>
      <c r="G43" s="30"/>
    </row>
    <row r="44" spans="1:7" x14ac:dyDescent="0.25">
      <c r="A44" s="30" t="s">
        <v>1135</v>
      </c>
      <c r="B44" s="30" t="s">
        <v>557</v>
      </c>
      <c r="C44" s="134"/>
      <c r="D44" s="78"/>
      <c r="F44" s="78"/>
      <c r="G44" s="30"/>
    </row>
    <row r="45" spans="1:7" x14ac:dyDescent="0.25">
      <c r="A45" s="30" t="s">
        <v>1136</v>
      </c>
      <c r="B45" s="30" t="s">
        <v>559</v>
      </c>
      <c r="C45" s="134"/>
      <c r="D45" s="78"/>
      <c r="F45" s="78"/>
      <c r="G45" s="30"/>
    </row>
    <row r="46" spans="1:7" x14ac:dyDescent="0.25">
      <c r="A46" s="30" t="s">
        <v>1137</v>
      </c>
      <c r="B46" s="30" t="s">
        <v>561</v>
      </c>
      <c r="C46" s="134"/>
      <c r="D46" s="78"/>
      <c r="F46" s="78"/>
      <c r="G46" s="30"/>
    </row>
    <row r="47" spans="1:7" x14ac:dyDescent="0.25">
      <c r="A47" s="30" t="s">
        <v>1138</v>
      </c>
      <c r="B47" s="30" t="s">
        <v>563</v>
      </c>
      <c r="C47" s="134"/>
      <c r="D47" s="78"/>
      <c r="F47" s="78"/>
      <c r="G47" s="30"/>
    </row>
    <row r="48" spans="1:7" x14ac:dyDescent="0.25">
      <c r="A48" s="30" t="s">
        <v>1139</v>
      </c>
      <c r="B48" s="30" t="s">
        <v>565</v>
      </c>
      <c r="C48" s="134"/>
      <c r="D48" s="78"/>
      <c r="F48" s="78"/>
      <c r="G48" s="30"/>
    </row>
    <row r="49" spans="1:7" x14ac:dyDescent="0.25">
      <c r="A49" s="30" t="s">
        <v>1140</v>
      </c>
      <c r="B49" s="30" t="s">
        <v>567</v>
      </c>
      <c r="C49" s="134"/>
      <c r="D49" s="78"/>
      <c r="F49" s="78"/>
      <c r="G49" s="30"/>
    </row>
    <row r="50" spans="1:7" x14ac:dyDescent="0.25">
      <c r="A50" s="30" t="s">
        <v>1141</v>
      </c>
      <c r="B50" s="30" t="s">
        <v>569</v>
      </c>
      <c r="C50" s="134"/>
      <c r="D50" s="78"/>
      <c r="F50" s="78"/>
      <c r="G50" s="30"/>
    </row>
    <row r="51" spans="1:7" x14ac:dyDescent="0.25">
      <c r="A51" s="30" t="s">
        <v>1142</v>
      </c>
      <c r="B51" s="30" t="s">
        <v>571</v>
      </c>
      <c r="C51" s="134"/>
      <c r="D51" s="78"/>
      <c r="F51" s="78"/>
      <c r="G51" s="30"/>
    </row>
    <row r="52" spans="1:7" x14ac:dyDescent="0.25">
      <c r="A52" s="30" t="s">
        <v>1143</v>
      </c>
      <c r="B52" s="30" t="s">
        <v>573</v>
      </c>
      <c r="C52" s="134"/>
      <c r="D52" s="78"/>
      <c r="F52" s="78"/>
      <c r="G52" s="30"/>
    </row>
    <row r="53" spans="1:7" x14ac:dyDescent="0.25">
      <c r="A53" s="30" t="s">
        <v>1144</v>
      </c>
      <c r="B53" s="30" t="s">
        <v>6</v>
      </c>
      <c r="C53" s="134"/>
      <c r="D53" s="78"/>
      <c r="F53" s="78"/>
      <c r="G53" s="30"/>
    </row>
    <row r="54" spans="1:7" x14ac:dyDescent="0.25">
      <c r="A54" s="30" t="s">
        <v>1145</v>
      </c>
      <c r="B54" s="30" t="s">
        <v>576</v>
      </c>
      <c r="C54" s="134"/>
      <c r="D54" s="78"/>
      <c r="F54" s="78"/>
      <c r="G54" s="30"/>
    </row>
    <row r="55" spans="1:7" x14ac:dyDescent="0.25">
      <c r="A55" s="30" t="s">
        <v>1146</v>
      </c>
      <c r="B55" s="78" t="s">
        <v>270</v>
      </c>
      <c r="C55" s="196">
        <f>SUM(C56:C58)</f>
        <v>0</v>
      </c>
      <c r="D55" s="78"/>
      <c r="F55" s="78"/>
      <c r="G55" s="30"/>
    </row>
    <row r="56" spans="1:7" x14ac:dyDescent="0.25">
      <c r="A56" s="30" t="s">
        <v>1147</v>
      </c>
      <c r="B56" s="30" t="s">
        <v>579</v>
      </c>
      <c r="C56" s="152"/>
      <c r="D56" s="78"/>
      <c r="F56" s="78"/>
      <c r="G56" s="30"/>
    </row>
    <row r="57" spans="1:7" x14ac:dyDescent="0.25">
      <c r="A57" s="30" t="s">
        <v>1148</v>
      </c>
      <c r="B57" s="30" t="s">
        <v>581</v>
      </c>
      <c r="C57" s="152"/>
      <c r="D57" s="78"/>
      <c r="F57" s="78"/>
      <c r="G57" s="30"/>
    </row>
    <row r="58" spans="1:7" x14ac:dyDescent="0.25">
      <c r="A58" s="30" t="s">
        <v>1149</v>
      </c>
      <c r="B58" s="30" t="s">
        <v>2</v>
      </c>
      <c r="C58" s="152"/>
      <c r="D58" s="78"/>
      <c r="F58" s="78"/>
      <c r="G58" s="30"/>
    </row>
    <row r="59" spans="1:7" x14ac:dyDescent="0.25">
      <c r="A59" s="30" t="s">
        <v>1150</v>
      </c>
      <c r="B59" s="78" t="s">
        <v>96</v>
      </c>
      <c r="C59" s="196">
        <f>SUM(C60:C69)</f>
        <v>0</v>
      </c>
      <c r="D59" s="78"/>
      <c r="F59" s="78"/>
      <c r="G59" s="30"/>
    </row>
    <row r="60" spans="1:7" x14ac:dyDescent="0.25">
      <c r="A60" s="30" t="s">
        <v>1151</v>
      </c>
      <c r="B60" s="47" t="s">
        <v>272</v>
      </c>
      <c r="C60" s="134"/>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38" fitToHeight="0" orientation="landscape" r:id="rId1"/>
  <headerFooter>
    <oddHeader>&amp;R&amp;G</oddHeader>
  </headerFooter>
  <rowBreaks count="2" manualBreakCount="2">
    <brk id="79" max="6" man="1"/>
    <brk id="166"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zoomScale="55" zoomScaleNormal="85" zoomScaleSheetLayoutView="55" workbookViewId="0">
      <selection activeCell="I38" sqref="I38"/>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197" t="s">
        <v>1811</v>
      </c>
    </row>
    <row r="7" spans="1:13" x14ac:dyDescent="0.25">
      <c r="A7" s="1" t="s">
        <v>1303</v>
      </c>
      <c r="B7" s="44" t="s">
        <v>1304</v>
      </c>
      <c r="C7" s="197" t="s">
        <v>1812</v>
      </c>
    </row>
    <row r="8" spans="1:13" x14ac:dyDescent="0.25">
      <c r="A8" s="1" t="s">
        <v>1305</v>
      </c>
      <c r="B8" s="44" t="s">
        <v>1306</v>
      </c>
      <c r="C8" s="197" t="s">
        <v>1813</v>
      </c>
    </row>
    <row r="9" spans="1:13" x14ac:dyDescent="0.25">
      <c r="A9" s="1" t="s">
        <v>1307</v>
      </c>
      <c r="B9" s="44" t="s">
        <v>1308</v>
      </c>
      <c r="C9" s="197" t="s">
        <v>1788</v>
      </c>
    </row>
    <row r="10" spans="1:13" ht="44.25" customHeight="1" x14ac:dyDescent="0.25">
      <c r="A10" s="1" t="s">
        <v>1309</v>
      </c>
      <c r="B10" s="44" t="s">
        <v>1793</v>
      </c>
      <c r="C10" s="197" t="s">
        <v>1794</v>
      </c>
    </row>
    <row r="11" spans="1:13" ht="54.75" customHeight="1" x14ac:dyDescent="0.25">
      <c r="A11" s="1" t="s">
        <v>1310</v>
      </c>
      <c r="B11" s="44" t="s">
        <v>1795</v>
      </c>
      <c r="C11" s="197" t="s">
        <v>1814</v>
      </c>
    </row>
    <row r="12" spans="1:13" ht="45" x14ac:dyDescent="0.25">
      <c r="A12" s="1" t="s">
        <v>1311</v>
      </c>
      <c r="B12" s="44" t="s">
        <v>1312</v>
      </c>
      <c r="C12" s="197" t="s">
        <v>1791</v>
      </c>
    </row>
    <row r="13" spans="1:13" x14ac:dyDescent="0.25">
      <c r="A13" s="1" t="s">
        <v>1313</v>
      </c>
      <c r="B13" s="44" t="s">
        <v>1314</v>
      </c>
      <c r="C13" s="197" t="s">
        <v>1790</v>
      </c>
    </row>
    <row r="14" spans="1:13" ht="30" x14ac:dyDescent="0.25">
      <c r="A14" s="1" t="s">
        <v>1315</v>
      </c>
      <c r="B14" s="44" t="s">
        <v>1316</v>
      </c>
      <c r="C14" s="197" t="s">
        <v>1789</v>
      </c>
    </row>
    <row r="15" spans="1:13" x14ac:dyDescent="0.25">
      <c r="A15" s="1" t="s">
        <v>1317</v>
      </c>
      <c r="B15" s="44" t="s">
        <v>1318</v>
      </c>
      <c r="C15" s="197" t="s">
        <v>1792</v>
      </c>
    </row>
    <row r="16" spans="1:13" ht="30" x14ac:dyDescent="0.25">
      <c r="A16" s="1" t="s">
        <v>1319</v>
      </c>
      <c r="B16" s="48" t="s">
        <v>1320</v>
      </c>
      <c r="C16" s="197" t="s">
        <v>1787</v>
      </c>
    </row>
    <row r="17" spans="1:3" ht="30" customHeight="1" x14ac:dyDescent="0.25">
      <c r="A17" s="1" t="s">
        <v>1321</v>
      </c>
      <c r="B17" s="48" t="s">
        <v>1322</v>
      </c>
      <c r="C17" s="197" t="s">
        <v>1815</v>
      </c>
    </row>
    <row r="18" spans="1:3" x14ac:dyDescent="0.25">
      <c r="A18" s="1" t="s">
        <v>1323</v>
      </c>
      <c r="B18" s="48" t="s">
        <v>1324</v>
      </c>
      <c r="C18" s="197" t="s">
        <v>1816</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topLeftCell="A5" zoomScale="85" zoomScaleNormal="85" zoomScaleSheetLayoutView="85" workbookViewId="0">
      <selection activeCell="I38" sqref="I38"/>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4"/>
    </row>
    <row r="4" spans="1:1" ht="34.5" x14ac:dyDescent="0.25">
      <c r="A4" s="175" t="s">
        <v>1505</v>
      </c>
    </row>
    <row r="5" spans="1:1" ht="34.5" x14ac:dyDescent="0.25">
      <c r="A5" s="175" t="s">
        <v>1506</v>
      </c>
    </row>
    <row r="6" spans="1:1" ht="34.5" x14ac:dyDescent="0.25">
      <c r="A6" s="175" t="s">
        <v>1507</v>
      </c>
    </row>
    <row r="7" spans="1:1" ht="17.25" x14ac:dyDescent="0.25">
      <c r="A7" s="175"/>
    </row>
    <row r="8" spans="1:1" ht="18.75" x14ac:dyDescent="0.25">
      <c r="A8" s="176" t="s">
        <v>1508</v>
      </c>
    </row>
    <row r="9" spans="1:1" ht="34.5" x14ac:dyDescent="0.3">
      <c r="A9" s="177" t="s">
        <v>1509</v>
      </c>
    </row>
    <row r="10" spans="1:1" ht="69" x14ac:dyDescent="0.25">
      <c r="A10" s="178" t="s">
        <v>1510</v>
      </c>
    </row>
    <row r="11" spans="1:1" ht="34.5" x14ac:dyDescent="0.25">
      <c r="A11" s="178" t="s">
        <v>1511</v>
      </c>
    </row>
    <row r="12" spans="1:1" ht="17.25" x14ac:dyDescent="0.25">
      <c r="A12" s="178" t="s">
        <v>1512</v>
      </c>
    </row>
    <row r="13" spans="1:1" ht="17.25" x14ac:dyDescent="0.25">
      <c r="A13" s="178" t="s">
        <v>1513</v>
      </c>
    </row>
    <row r="14" spans="1:1" ht="34.5" x14ac:dyDescent="0.25">
      <c r="A14" s="178" t="s">
        <v>1514</v>
      </c>
    </row>
    <row r="15" spans="1:1" ht="17.25" x14ac:dyDescent="0.25">
      <c r="A15" s="178"/>
    </row>
    <row r="16" spans="1:1" ht="18.75" x14ac:dyDescent="0.25">
      <c r="A16" s="176" t="s">
        <v>1515</v>
      </c>
    </row>
    <row r="17" spans="1:1" ht="17.25" x14ac:dyDescent="0.25">
      <c r="A17" s="179" t="s">
        <v>1516</v>
      </c>
    </row>
    <row r="18" spans="1:1" ht="34.5" x14ac:dyDescent="0.25">
      <c r="A18" s="180" t="s">
        <v>1517</v>
      </c>
    </row>
    <row r="19" spans="1:1" ht="34.5" x14ac:dyDescent="0.25">
      <c r="A19" s="180" t="s">
        <v>1518</v>
      </c>
    </row>
    <row r="20" spans="1:1" ht="51.75" x14ac:dyDescent="0.25">
      <c r="A20" s="180" t="s">
        <v>1519</v>
      </c>
    </row>
    <row r="21" spans="1:1" ht="86.25" x14ac:dyDescent="0.25">
      <c r="A21" s="180" t="s">
        <v>1520</v>
      </c>
    </row>
    <row r="22" spans="1:1" ht="51.75" x14ac:dyDescent="0.25">
      <c r="A22" s="180" t="s">
        <v>1521</v>
      </c>
    </row>
    <row r="23" spans="1:1" ht="34.5" x14ac:dyDescent="0.25">
      <c r="A23" s="180" t="s">
        <v>1522</v>
      </c>
    </row>
    <row r="24" spans="1:1" ht="17.25" x14ac:dyDescent="0.25">
      <c r="A24" s="180" t="s">
        <v>1523</v>
      </c>
    </row>
    <row r="25" spans="1:1" ht="17.25" x14ac:dyDescent="0.25">
      <c r="A25" s="179" t="s">
        <v>1524</v>
      </c>
    </row>
    <row r="26" spans="1:1" ht="51.75" x14ac:dyDescent="0.3">
      <c r="A26" s="181" t="s">
        <v>1525</v>
      </c>
    </row>
    <row r="27" spans="1:1" ht="17.25" x14ac:dyDescent="0.3">
      <c r="A27" s="181" t="s">
        <v>1526</v>
      </c>
    </row>
    <row r="28" spans="1:1" ht="17.25" x14ac:dyDescent="0.25">
      <c r="A28" s="179" t="s">
        <v>1527</v>
      </c>
    </row>
    <row r="29" spans="1:1" ht="34.5" x14ac:dyDescent="0.25">
      <c r="A29" s="180" t="s">
        <v>1528</v>
      </c>
    </row>
    <row r="30" spans="1:1" ht="34.5" x14ac:dyDescent="0.25">
      <c r="A30" s="180" t="s">
        <v>1529</v>
      </c>
    </row>
    <row r="31" spans="1:1" ht="34.5" x14ac:dyDescent="0.25">
      <c r="A31" s="180" t="s">
        <v>1530</v>
      </c>
    </row>
    <row r="32" spans="1:1" ht="34.5" x14ac:dyDescent="0.25">
      <c r="A32" s="180" t="s">
        <v>1531</v>
      </c>
    </row>
    <row r="33" spans="1:1" ht="17.25" x14ac:dyDescent="0.25">
      <c r="A33" s="180"/>
    </row>
    <row r="34" spans="1:1" ht="18.75" x14ac:dyDescent="0.25">
      <c r="A34" s="176" t="s">
        <v>1532</v>
      </c>
    </row>
    <row r="35" spans="1:1" ht="17.25" x14ac:dyDescent="0.25">
      <c r="A35" s="179" t="s">
        <v>1533</v>
      </c>
    </row>
    <row r="36" spans="1:1" ht="34.5" x14ac:dyDescent="0.25">
      <c r="A36" s="180" t="s">
        <v>1534</v>
      </c>
    </row>
    <row r="37" spans="1:1" ht="34.5" x14ac:dyDescent="0.25">
      <c r="A37" s="180" t="s">
        <v>1535</v>
      </c>
    </row>
    <row r="38" spans="1:1" ht="34.5" x14ac:dyDescent="0.25">
      <c r="A38" s="180" t="s">
        <v>1536</v>
      </c>
    </row>
    <row r="39" spans="1:1" ht="17.25" x14ac:dyDescent="0.25">
      <c r="A39" s="180" t="s">
        <v>1537</v>
      </c>
    </row>
    <row r="40" spans="1:1" ht="34.5" x14ac:dyDescent="0.25">
      <c r="A40" s="180" t="s">
        <v>1538</v>
      </c>
    </row>
    <row r="41" spans="1:1" ht="17.25" x14ac:dyDescent="0.25">
      <c r="A41" s="179" t="s">
        <v>1539</v>
      </c>
    </row>
    <row r="42" spans="1:1" ht="17.25" x14ac:dyDescent="0.25">
      <c r="A42" s="180" t="s">
        <v>1540</v>
      </c>
    </row>
    <row r="43" spans="1:1" ht="17.25" x14ac:dyDescent="0.3">
      <c r="A43" s="181" t="s">
        <v>1541</v>
      </c>
    </row>
    <row r="44" spans="1:1" ht="17.25" x14ac:dyDescent="0.25">
      <c r="A44" s="179" t="s">
        <v>1542</v>
      </c>
    </row>
    <row r="45" spans="1:1" ht="34.5" x14ac:dyDescent="0.3">
      <c r="A45" s="181" t="s">
        <v>1543</v>
      </c>
    </row>
    <row r="46" spans="1:1" ht="34.5" x14ac:dyDescent="0.25">
      <c r="A46" s="180" t="s">
        <v>1544</v>
      </c>
    </row>
    <row r="47" spans="1:1" ht="34.5" x14ac:dyDescent="0.25">
      <c r="A47" s="180" t="s">
        <v>1545</v>
      </c>
    </row>
    <row r="48" spans="1:1" ht="17.25" x14ac:dyDescent="0.25">
      <c r="A48" s="180" t="s">
        <v>1546</v>
      </c>
    </row>
    <row r="49" spans="1:1" ht="17.25" x14ac:dyDescent="0.3">
      <c r="A49" s="181" t="s">
        <v>1547</v>
      </c>
    </row>
    <row r="50" spans="1:1" ht="17.25" x14ac:dyDescent="0.25">
      <c r="A50" s="179" t="s">
        <v>1548</v>
      </c>
    </row>
    <row r="51" spans="1:1" ht="34.5" x14ac:dyDescent="0.3">
      <c r="A51" s="181" t="s">
        <v>1549</v>
      </c>
    </row>
    <row r="52" spans="1:1" ht="17.25" x14ac:dyDescent="0.25">
      <c r="A52" s="180" t="s">
        <v>1550</v>
      </c>
    </row>
    <row r="53" spans="1:1" ht="34.5" x14ac:dyDescent="0.3">
      <c r="A53" s="181" t="s">
        <v>1551</v>
      </c>
    </row>
    <row r="54" spans="1:1" ht="17.25" x14ac:dyDescent="0.25">
      <c r="A54" s="179" t="s">
        <v>1552</v>
      </c>
    </row>
    <row r="55" spans="1:1" ht="17.25" x14ac:dyDescent="0.3">
      <c r="A55" s="181" t="s">
        <v>1553</v>
      </c>
    </row>
    <row r="56" spans="1:1" ht="34.5" x14ac:dyDescent="0.25">
      <c r="A56" s="180" t="s">
        <v>1554</v>
      </c>
    </row>
    <row r="57" spans="1:1" ht="17.25" x14ac:dyDescent="0.25">
      <c r="A57" s="180" t="s">
        <v>1555</v>
      </c>
    </row>
    <row r="58" spans="1:1" ht="17.25" x14ac:dyDescent="0.25">
      <c r="A58" s="180" t="s">
        <v>1556</v>
      </c>
    </row>
    <row r="59" spans="1:1" ht="17.25" x14ac:dyDescent="0.25">
      <c r="A59" s="179" t="s">
        <v>1557</v>
      </c>
    </row>
    <row r="60" spans="1:1" ht="34.5" x14ac:dyDescent="0.25">
      <c r="A60" s="180" t="s">
        <v>1558</v>
      </c>
    </row>
    <row r="61" spans="1:1" ht="17.25" x14ac:dyDescent="0.25">
      <c r="A61" s="182"/>
    </row>
    <row r="62" spans="1:1" ht="18.75" x14ac:dyDescent="0.25">
      <c r="A62" s="176" t="s">
        <v>1559</v>
      </c>
    </row>
    <row r="63" spans="1:1" ht="17.25" x14ac:dyDescent="0.25">
      <c r="A63" s="179" t="s">
        <v>1560</v>
      </c>
    </row>
    <row r="64" spans="1:1" ht="34.5" x14ac:dyDescent="0.25">
      <c r="A64" s="180" t="s">
        <v>1561</v>
      </c>
    </row>
    <row r="65" spans="1:1" ht="17.25" x14ac:dyDescent="0.25">
      <c r="A65" s="180" t="s">
        <v>1562</v>
      </c>
    </row>
    <row r="66" spans="1:1" ht="34.5" x14ac:dyDescent="0.25">
      <c r="A66" s="178" t="s">
        <v>1563</v>
      </c>
    </row>
    <row r="67" spans="1:1" ht="34.5" x14ac:dyDescent="0.25">
      <c r="A67" s="178" t="s">
        <v>1564</v>
      </c>
    </row>
    <row r="68" spans="1:1" ht="34.5" x14ac:dyDescent="0.25">
      <c r="A68" s="178" t="s">
        <v>1565</v>
      </c>
    </row>
    <row r="69" spans="1:1" ht="17.25" x14ac:dyDescent="0.25">
      <c r="A69" s="183" t="s">
        <v>1566</v>
      </c>
    </row>
    <row r="70" spans="1:1" ht="51.75" x14ac:dyDescent="0.25">
      <c r="A70" s="178" t="s">
        <v>1567</v>
      </c>
    </row>
    <row r="71" spans="1:1" ht="17.25" x14ac:dyDescent="0.25">
      <c r="A71" s="178" t="s">
        <v>1568</v>
      </c>
    </row>
    <row r="72" spans="1:1" ht="17.25" x14ac:dyDescent="0.25">
      <c r="A72" s="183" t="s">
        <v>1569</v>
      </c>
    </row>
    <row r="73" spans="1:1" ht="17.25" x14ac:dyDescent="0.25">
      <c r="A73" s="178" t="s">
        <v>1570</v>
      </c>
    </row>
    <row r="74" spans="1:1" ht="17.25" x14ac:dyDescent="0.25">
      <c r="A74" s="183" t="s">
        <v>1571</v>
      </c>
    </row>
    <row r="75" spans="1:1" ht="34.5" x14ac:dyDescent="0.25">
      <c r="A75" s="178" t="s">
        <v>1572</v>
      </c>
    </row>
    <row r="76" spans="1:1" ht="17.25" x14ac:dyDescent="0.25">
      <c r="A76" s="178" t="s">
        <v>1573</v>
      </c>
    </row>
    <row r="77" spans="1:1" ht="51.75" x14ac:dyDescent="0.25">
      <c r="A77" s="178" t="s">
        <v>1574</v>
      </c>
    </row>
    <row r="78" spans="1:1" ht="17.25" x14ac:dyDescent="0.25">
      <c r="A78" s="183" t="s">
        <v>1575</v>
      </c>
    </row>
    <row r="79" spans="1:1" ht="17.25" x14ac:dyDescent="0.3">
      <c r="A79" s="184" t="s">
        <v>1576</v>
      </c>
    </row>
    <row r="80" spans="1:1" ht="17.25" x14ac:dyDescent="0.25">
      <c r="A80" s="183" t="s">
        <v>1577</v>
      </c>
    </row>
    <row r="81" spans="1:1" ht="34.5" x14ac:dyDescent="0.25">
      <c r="A81" s="178" t="s">
        <v>1578</v>
      </c>
    </row>
    <row r="82" spans="1:1" ht="34.5" x14ac:dyDescent="0.25">
      <c r="A82" s="178" t="s">
        <v>1579</v>
      </c>
    </row>
    <row r="83" spans="1:1" ht="34.5" x14ac:dyDescent="0.25">
      <c r="A83" s="178" t="s">
        <v>1580</v>
      </c>
    </row>
    <row r="84" spans="1:1" ht="34.5" x14ac:dyDescent="0.25">
      <c r="A84" s="178" t="s">
        <v>1581</v>
      </c>
    </row>
    <row r="85" spans="1:1" ht="34.5" x14ac:dyDescent="0.25">
      <c r="A85" s="178" t="s">
        <v>1582</v>
      </c>
    </row>
    <row r="86" spans="1:1" ht="17.25" x14ac:dyDescent="0.25">
      <c r="A86" s="183" t="s">
        <v>1583</v>
      </c>
    </row>
    <row r="87" spans="1:1" ht="17.25" x14ac:dyDescent="0.25">
      <c r="A87" s="178" t="s">
        <v>1584</v>
      </c>
    </row>
    <row r="88" spans="1:1" ht="34.5" x14ac:dyDescent="0.25">
      <c r="A88" s="178" t="s">
        <v>1585</v>
      </c>
    </row>
    <row r="89" spans="1:1" ht="17.25" x14ac:dyDescent="0.25">
      <c r="A89" s="183" t="s">
        <v>1586</v>
      </c>
    </row>
    <row r="90" spans="1:1" ht="34.5" x14ac:dyDescent="0.25">
      <c r="A90" s="178" t="s">
        <v>1587</v>
      </c>
    </row>
    <row r="91" spans="1:1" ht="17.25" x14ac:dyDescent="0.25">
      <c r="A91" s="183" t="s">
        <v>1588</v>
      </c>
    </row>
    <row r="92" spans="1:1" ht="17.25" x14ac:dyDescent="0.3">
      <c r="A92" s="184" t="s">
        <v>1589</v>
      </c>
    </row>
    <row r="93" spans="1:1" ht="17.25" x14ac:dyDescent="0.25">
      <c r="A93" s="178" t="s">
        <v>1590</v>
      </c>
    </row>
    <row r="94" spans="1:1" ht="17.25" x14ac:dyDescent="0.25">
      <c r="A94" s="178"/>
    </row>
    <row r="95" spans="1:1" ht="18.75" x14ac:dyDescent="0.25">
      <c r="A95" s="176" t="s">
        <v>1591</v>
      </c>
    </row>
    <row r="96" spans="1:1" ht="34.5" x14ac:dyDescent="0.3">
      <c r="A96" s="184" t="s">
        <v>1592</v>
      </c>
    </row>
    <row r="97" spans="1:1" ht="17.25" x14ac:dyDescent="0.3">
      <c r="A97" s="184" t="s">
        <v>1593</v>
      </c>
    </row>
    <row r="98" spans="1:1" ht="17.25" x14ac:dyDescent="0.25">
      <c r="A98" s="183" t="s">
        <v>1594</v>
      </c>
    </row>
    <row r="99" spans="1:1" ht="17.25" x14ac:dyDescent="0.25">
      <c r="A99" s="175" t="s">
        <v>1595</v>
      </c>
    </row>
    <row r="100" spans="1:1" ht="17.25" x14ac:dyDescent="0.25">
      <c r="A100" s="178" t="s">
        <v>1596</v>
      </c>
    </row>
    <row r="101" spans="1:1" ht="17.25" x14ac:dyDescent="0.25">
      <c r="A101" s="178" t="s">
        <v>1597</v>
      </c>
    </row>
    <row r="102" spans="1:1" ht="17.25" x14ac:dyDescent="0.25">
      <c r="A102" s="178" t="s">
        <v>1598</v>
      </c>
    </row>
    <row r="103" spans="1:1" ht="17.25" x14ac:dyDescent="0.25">
      <c r="A103" s="178" t="s">
        <v>1599</v>
      </c>
    </row>
    <row r="104" spans="1:1" ht="34.5" x14ac:dyDescent="0.25">
      <c r="A104" s="178" t="s">
        <v>1600</v>
      </c>
    </row>
    <row r="105" spans="1:1" ht="17.25" x14ac:dyDescent="0.25">
      <c r="A105" s="175" t="s">
        <v>1601</v>
      </c>
    </row>
    <row r="106" spans="1:1" ht="17.25" x14ac:dyDescent="0.25">
      <c r="A106" s="178" t="s">
        <v>1602</v>
      </c>
    </row>
    <row r="107" spans="1:1" ht="17.25" x14ac:dyDescent="0.25">
      <c r="A107" s="178" t="s">
        <v>1603</v>
      </c>
    </row>
    <row r="108" spans="1:1" ht="17.25" x14ac:dyDescent="0.25">
      <c r="A108" s="178" t="s">
        <v>1604</v>
      </c>
    </row>
    <row r="109" spans="1:1" ht="17.25" x14ac:dyDescent="0.25">
      <c r="A109" s="178" t="s">
        <v>1605</v>
      </c>
    </row>
    <row r="110" spans="1:1" ht="17.25" x14ac:dyDescent="0.25">
      <c r="A110" s="178" t="s">
        <v>1606</v>
      </c>
    </row>
    <row r="111" spans="1:1" ht="17.25" x14ac:dyDescent="0.25">
      <c r="A111" s="178" t="s">
        <v>1607</v>
      </c>
    </row>
    <row r="112" spans="1:1" ht="17.25" x14ac:dyDescent="0.25">
      <c r="A112" s="183" t="s">
        <v>1608</v>
      </c>
    </row>
    <row r="113" spans="1:1" ht="17.25" x14ac:dyDescent="0.25">
      <c r="A113" s="178" t="s">
        <v>1609</v>
      </c>
    </row>
    <row r="114" spans="1:1" ht="17.25" x14ac:dyDescent="0.25">
      <c r="A114" s="175" t="s">
        <v>1610</v>
      </c>
    </row>
    <row r="115" spans="1:1" ht="17.25" x14ac:dyDescent="0.25">
      <c r="A115" s="178" t="s">
        <v>1611</v>
      </c>
    </row>
    <row r="116" spans="1:1" ht="17.25" x14ac:dyDescent="0.25">
      <c r="A116" s="178" t="s">
        <v>1612</v>
      </c>
    </row>
    <row r="117" spans="1:1" ht="17.25" x14ac:dyDescent="0.25">
      <c r="A117" s="175" t="s">
        <v>1613</v>
      </c>
    </row>
    <row r="118" spans="1:1" ht="17.25" x14ac:dyDescent="0.25">
      <c r="A118" s="178" t="s">
        <v>1614</v>
      </c>
    </row>
    <row r="119" spans="1:1" ht="17.25" x14ac:dyDescent="0.25">
      <c r="A119" s="178" t="s">
        <v>1615</v>
      </c>
    </row>
    <row r="120" spans="1:1" ht="17.25" x14ac:dyDescent="0.25">
      <c r="A120" s="178" t="s">
        <v>1616</v>
      </c>
    </row>
    <row r="121" spans="1:1" ht="17.25" x14ac:dyDescent="0.25">
      <c r="A121" s="183" t="s">
        <v>1617</v>
      </c>
    </row>
    <row r="122" spans="1:1" ht="17.25" x14ac:dyDescent="0.25">
      <c r="A122" s="175" t="s">
        <v>1618</v>
      </c>
    </row>
    <row r="123" spans="1:1" ht="17.25" x14ac:dyDescent="0.25">
      <c r="A123" s="175" t="s">
        <v>1619</v>
      </c>
    </row>
    <row r="124" spans="1:1" ht="17.25" x14ac:dyDescent="0.25">
      <c r="A124" s="178" t="s">
        <v>1620</v>
      </c>
    </row>
    <row r="125" spans="1:1" ht="17.25" x14ac:dyDescent="0.25">
      <c r="A125" s="178" t="s">
        <v>1621</v>
      </c>
    </row>
    <row r="126" spans="1:1" ht="17.25" x14ac:dyDescent="0.25">
      <c r="A126" s="178" t="s">
        <v>1622</v>
      </c>
    </row>
    <row r="127" spans="1:1" ht="17.25" x14ac:dyDescent="0.25">
      <c r="A127" s="178" t="s">
        <v>1623</v>
      </c>
    </row>
    <row r="128" spans="1:1" ht="17.25" x14ac:dyDescent="0.25">
      <c r="A128" s="178" t="s">
        <v>1624</v>
      </c>
    </row>
    <row r="129" spans="1:1" ht="17.25" x14ac:dyDescent="0.25">
      <c r="A129" s="183" t="s">
        <v>1625</v>
      </c>
    </row>
    <row r="130" spans="1:1" ht="34.5" x14ac:dyDescent="0.25">
      <c r="A130" s="178" t="s">
        <v>1626</v>
      </c>
    </row>
    <row r="131" spans="1:1" ht="69" x14ac:dyDescent="0.25">
      <c r="A131" s="178" t="s">
        <v>1627</v>
      </c>
    </row>
    <row r="132" spans="1:1" ht="34.5" x14ac:dyDescent="0.25">
      <c r="A132" s="178" t="s">
        <v>1628</v>
      </c>
    </row>
    <row r="133" spans="1:1" ht="17.25" x14ac:dyDescent="0.25">
      <c r="A133" s="183" t="s">
        <v>1629</v>
      </c>
    </row>
    <row r="134" spans="1:1" ht="34.5" x14ac:dyDescent="0.25">
      <c r="A134" s="175" t="s">
        <v>1630</v>
      </c>
    </row>
    <row r="135" spans="1:1" ht="17.25" x14ac:dyDescent="0.25">
      <c r="A135" s="175"/>
    </row>
    <row r="136" spans="1:1" ht="18.75" x14ac:dyDescent="0.25">
      <c r="A136" s="176" t="s">
        <v>1631</v>
      </c>
    </row>
    <row r="137" spans="1:1" ht="17.25" x14ac:dyDescent="0.25">
      <c r="A137" s="178" t="s">
        <v>1632</v>
      </c>
    </row>
    <row r="138" spans="1:1" ht="34.5" x14ac:dyDescent="0.25">
      <c r="A138" s="180" t="s">
        <v>1633</v>
      </c>
    </row>
    <row r="139" spans="1:1" ht="34.5" x14ac:dyDescent="0.25">
      <c r="A139" s="180" t="s">
        <v>1634</v>
      </c>
    </row>
    <row r="140" spans="1:1" ht="17.25" x14ac:dyDescent="0.25">
      <c r="A140" s="179" t="s">
        <v>1635</v>
      </c>
    </row>
    <row r="141" spans="1:1" ht="17.25" x14ac:dyDescent="0.25">
      <c r="A141" s="185" t="s">
        <v>1636</v>
      </c>
    </row>
    <row r="142" spans="1:1" ht="34.5" x14ac:dyDescent="0.3">
      <c r="A142" s="181" t="s">
        <v>1637</v>
      </c>
    </row>
    <row r="143" spans="1:1" ht="17.25" x14ac:dyDescent="0.25">
      <c r="A143" s="180" t="s">
        <v>1638</v>
      </c>
    </row>
    <row r="144" spans="1:1" ht="17.25" x14ac:dyDescent="0.25">
      <c r="A144" s="180" t="s">
        <v>1639</v>
      </c>
    </row>
    <row r="145" spans="1:1" ht="17.25" x14ac:dyDescent="0.25">
      <c r="A145" s="185" t="s">
        <v>1640</v>
      </c>
    </row>
    <row r="146" spans="1:1" ht="17.25" x14ac:dyDescent="0.25">
      <c r="A146" s="179" t="s">
        <v>1641</v>
      </c>
    </row>
    <row r="147" spans="1:1" ht="17.25" x14ac:dyDescent="0.25">
      <c r="A147" s="185" t="s">
        <v>1642</v>
      </c>
    </row>
    <row r="148" spans="1:1" ht="17.25" x14ac:dyDescent="0.25">
      <c r="A148" s="180" t="s">
        <v>1643</v>
      </c>
    </row>
    <row r="149" spans="1:1" ht="17.25" x14ac:dyDescent="0.25">
      <c r="A149" s="180" t="s">
        <v>1644</v>
      </c>
    </row>
    <row r="150" spans="1:1" ht="17.25" x14ac:dyDescent="0.25">
      <c r="A150" s="180" t="s">
        <v>1645</v>
      </c>
    </row>
    <row r="151" spans="1:1" ht="34.5" x14ac:dyDescent="0.25">
      <c r="A151" s="185" t="s">
        <v>1646</v>
      </c>
    </row>
    <row r="152" spans="1:1" ht="17.25" x14ac:dyDescent="0.25">
      <c r="A152" s="179" t="s">
        <v>1647</v>
      </c>
    </row>
    <row r="153" spans="1:1" ht="17.25" x14ac:dyDescent="0.25">
      <c r="A153" s="180" t="s">
        <v>1648</v>
      </c>
    </row>
    <row r="154" spans="1:1" ht="17.25" x14ac:dyDescent="0.25">
      <c r="A154" s="180" t="s">
        <v>1649</v>
      </c>
    </row>
    <row r="155" spans="1:1" ht="17.25" x14ac:dyDescent="0.25">
      <c r="A155" s="180" t="s">
        <v>1650</v>
      </c>
    </row>
    <row r="156" spans="1:1" ht="17.25" x14ac:dyDescent="0.25">
      <c r="A156" s="180" t="s">
        <v>1651</v>
      </c>
    </row>
    <row r="157" spans="1:1" ht="34.5" x14ac:dyDescent="0.25">
      <c r="A157" s="180" t="s">
        <v>1652</v>
      </c>
    </row>
    <row r="158" spans="1:1" ht="34.5" x14ac:dyDescent="0.25">
      <c r="A158" s="180" t="s">
        <v>1653</v>
      </c>
    </row>
    <row r="159" spans="1:1" ht="17.25" x14ac:dyDescent="0.25">
      <c r="A159" s="179" t="s">
        <v>1654</v>
      </c>
    </row>
    <row r="160" spans="1:1" ht="34.5" x14ac:dyDescent="0.25">
      <c r="A160" s="180" t="s">
        <v>1655</v>
      </c>
    </row>
    <row r="161" spans="1:1" ht="34.5" x14ac:dyDescent="0.25">
      <c r="A161" s="180" t="s">
        <v>1656</v>
      </c>
    </row>
    <row r="162" spans="1:1" ht="17.25" x14ac:dyDescent="0.25">
      <c r="A162" s="180" t="s">
        <v>1657</v>
      </c>
    </row>
    <row r="163" spans="1:1" ht="17.25" x14ac:dyDescent="0.25">
      <c r="A163" s="179" t="s">
        <v>1658</v>
      </c>
    </row>
    <row r="164" spans="1:1" ht="34.5" x14ac:dyDescent="0.3">
      <c r="A164" s="186" t="s">
        <v>1659</v>
      </c>
    </row>
    <row r="165" spans="1:1" ht="34.5" x14ac:dyDescent="0.25">
      <c r="A165" s="180" t="s">
        <v>1660</v>
      </c>
    </row>
    <row r="166" spans="1:1" ht="17.25" x14ac:dyDescent="0.25">
      <c r="A166" s="179" t="s">
        <v>1661</v>
      </c>
    </row>
    <row r="167" spans="1:1" ht="17.25" x14ac:dyDescent="0.25">
      <c r="A167" s="180" t="s">
        <v>1662</v>
      </c>
    </row>
    <row r="168" spans="1:1" ht="17.25" x14ac:dyDescent="0.25">
      <c r="A168" s="179" t="s">
        <v>1663</v>
      </c>
    </row>
    <row r="169" spans="1:1" ht="17.25" x14ac:dyDescent="0.3">
      <c r="A169" s="181" t="s">
        <v>1664</v>
      </c>
    </row>
    <row r="170" spans="1:1" ht="17.25" x14ac:dyDescent="0.3">
      <c r="A170" s="181"/>
    </row>
    <row r="171" spans="1:1" ht="17.25" x14ac:dyDescent="0.3">
      <c r="A171" s="181"/>
    </row>
    <row r="172" spans="1:1" ht="17.25" x14ac:dyDescent="0.3">
      <c r="A172" s="181"/>
    </row>
    <row r="173" spans="1:1" ht="17.25" x14ac:dyDescent="0.3">
      <c r="A173" s="181"/>
    </row>
    <row r="174" spans="1:1" ht="17.25" x14ac:dyDescent="0.3">
      <c r="A174" s="181"/>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85" zoomScaleNormal="85" zoomScaleSheetLayoutView="85" workbookViewId="0">
      <selection activeCell="I38" sqref="I38"/>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6"/>
      <c r="C2" s="167"/>
      <c r="D2" s="167"/>
      <c r="E2" s="167"/>
      <c r="F2" s="167"/>
      <c r="G2" s="167"/>
      <c r="H2" s="167"/>
      <c r="I2" s="167"/>
      <c r="J2" s="168"/>
    </row>
    <row r="3" spans="2:11" x14ac:dyDescent="0.25">
      <c r="B3" s="23"/>
      <c r="C3" s="21"/>
      <c r="D3" s="192" t="s">
        <v>1502</v>
      </c>
      <c r="E3" s="192"/>
      <c r="F3" s="192"/>
      <c r="G3" s="192"/>
      <c r="H3" s="192"/>
      <c r="I3" s="21"/>
      <c r="J3" s="24"/>
    </row>
    <row r="4" spans="2:11" ht="66" customHeight="1" x14ac:dyDescent="0.25">
      <c r="B4" s="23"/>
      <c r="C4" s="21"/>
      <c r="D4" s="192"/>
      <c r="E4" s="192"/>
      <c r="F4" s="192"/>
      <c r="G4" s="192"/>
      <c r="H4" s="192"/>
      <c r="I4" s="21"/>
      <c r="J4" s="24"/>
    </row>
    <row r="5" spans="2:11" x14ac:dyDescent="0.25">
      <c r="B5" s="23"/>
      <c r="C5" s="21"/>
      <c r="D5" s="21"/>
      <c r="E5" s="169"/>
      <c r="F5" s="170"/>
      <c r="G5" s="21"/>
      <c r="H5" s="21"/>
      <c r="I5" s="21"/>
      <c r="J5" s="24"/>
    </row>
    <row r="6" spans="2:11" x14ac:dyDescent="0.25">
      <c r="B6" s="23"/>
      <c r="C6" s="21"/>
      <c r="D6" s="193" t="s">
        <v>1503</v>
      </c>
      <c r="E6" s="194"/>
      <c r="F6" s="194"/>
      <c r="G6" s="194"/>
      <c r="H6" s="194"/>
      <c r="I6" s="21"/>
      <c r="J6" s="24"/>
    </row>
    <row r="7" spans="2:11" x14ac:dyDescent="0.25">
      <c r="B7" s="23"/>
      <c r="C7" s="21"/>
      <c r="D7" s="21"/>
      <c r="E7" s="21"/>
      <c r="F7" s="171"/>
      <c r="G7" s="21"/>
      <c r="H7" s="21"/>
      <c r="I7" s="21"/>
      <c r="J7" s="24"/>
    </row>
    <row r="8" spans="2:11" x14ac:dyDescent="0.25">
      <c r="B8" s="23"/>
      <c r="C8" s="21"/>
      <c r="D8" s="21"/>
      <c r="E8" s="21"/>
      <c r="F8" s="21"/>
      <c r="G8" s="21"/>
      <c r="H8" s="21"/>
      <c r="I8" s="21"/>
      <c r="J8" s="24"/>
    </row>
    <row r="9" spans="2:11" ht="15.75" thickBot="1" x14ac:dyDescent="0.3">
      <c r="B9" s="172"/>
      <c r="C9" s="25"/>
      <c r="D9" s="25"/>
      <c r="E9" s="25"/>
      <c r="F9" s="25"/>
      <c r="G9" s="25"/>
      <c r="H9" s="25"/>
      <c r="I9" s="25"/>
      <c r="J9" s="173"/>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55" zoomScale="70" zoomScaleNormal="85" zoomScaleSheetLayoutView="70" workbookViewId="0">
      <selection activeCell="I38" sqref="I38"/>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5" t="s">
        <v>1469</v>
      </c>
      <c r="B1" s="195"/>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30" t="s">
        <v>1796</v>
      </c>
      <c r="E14" s="36"/>
      <c r="F14" s="36"/>
      <c r="G14" s="36"/>
      <c r="H14" s="28"/>
      <c r="L14" s="28"/>
      <c r="M14" s="28"/>
    </row>
    <row r="15" spans="1:13" ht="45" x14ac:dyDescent="0.25">
      <c r="A15" s="30" t="s">
        <v>1376</v>
      </c>
      <c r="B15" s="47" t="s">
        <v>1797</v>
      </c>
      <c r="C15" s="30" t="s">
        <v>1713</v>
      </c>
      <c r="D15" s="30" t="s">
        <v>1798</v>
      </c>
      <c r="E15" s="36"/>
      <c r="F15" s="36"/>
      <c r="G15" s="36"/>
      <c r="H15" s="28"/>
      <c r="L15" s="28"/>
      <c r="M15" s="28"/>
    </row>
    <row r="16" spans="1:13" x14ac:dyDescent="0.25">
      <c r="A16" s="30" t="s">
        <v>1377</v>
      </c>
      <c r="B16" s="47" t="s">
        <v>1366</v>
      </c>
      <c r="E16" s="36"/>
      <c r="F16" s="36"/>
      <c r="G16" s="36"/>
      <c r="H16" s="28"/>
      <c r="L16" s="28"/>
      <c r="M16" s="28"/>
    </row>
    <row r="17" spans="1:13" x14ac:dyDescent="0.25">
      <c r="A17" s="30" t="s">
        <v>1378</v>
      </c>
      <c r="B17" s="47" t="s">
        <v>1367</v>
      </c>
      <c r="E17" s="36"/>
      <c r="F17" s="36"/>
      <c r="G17" s="36"/>
      <c r="H17" s="28"/>
      <c r="L17" s="28"/>
      <c r="M17" s="28"/>
    </row>
    <row r="18" spans="1:13" x14ac:dyDescent="0.25">
      <c r="A18" s="30" t="s">
        <v>1379</v>
      </c>
      <c r="B18" s="47" t="s">
        <v>1799</v>
      </c>
      <c r="C18" s="30" t="s">
        <v>1667</v>
      </c>
      <c r="D18" s="30" t="s">
        <v>1796</v>
      </c>
      <c r="E18" s="36"/>
      <c r="F18" s="36"/>
      <c r="G18" s="36"/>
      <c r="H18" s="28"/>
      <c r="L18" s="28"/>
      <c r="M18" s="28"/>
    </row>
    <row r="19" spans="1:13" x14ac:dyDescent="0.25">
      <c r="A19" s="30" t="s">
        <v>1380</v>
      </c>
      <c r="B19" s="47" t="s">
        <v>1368</v>
      </c>
      <c r="C19" s="30" t="s">
        <v>1686</v>
      </c>
      <c r="D19" s="30" t="s">
        <v>1800</v>
      </c>
      <c r="E19" s="36"/>
      <c r="F19" s="36"/>
      <c r="G19" s="36"/>
      <c r="H19" s="28"/>
      <c r="L19" s="28"/>
      <c r="M19" s="28"/>
    </row>
    <row r="20" spans="1:13" x14ac:dyDescent="0.25">
      <c r="A20" s="30" t="s">
        <v>1381</v>
      </c>
      <c r="B20" s="47" t="s">
        <v>1369</v>
      </c>
      <c r="C20" s="30" t="s">
        <v>1696</v>
      </c>
      <c r="D20" s="30" t="s">
        <v>1801</v>
      </c>
      <c r="E20" s="36"/>
      <c r="F20" s="36"/>
      <c r="G20" s="36"/>
      <c r="H20" s="28"/>
      <c r="L20" s="28"/>
      <c r="M20" s="28"/>
    </row>
    <row r="21" spans="1:13" x14ac:dyDescent="0.25">
      <c r="A21" s="30" t="s">
        <v>1382</v>
      </c>
      <c r="B21" s="47" t="s">
        <v>1370</v>
      </c>
      <c r="E21" s="36"/>
      <c r="F21" s="36"/>
      <c r="G21" s="36"/>
      <c r="H21" s="28"/>
      <c r="L21" s="28"/>
      <c r="M21" s="28"/>
    </row>
    <row r="22" spans="1:13" x14ac:dyDescent="0.25">
      <c r="A22" s="30" t="s">
        <v>1383</v>
      </c>
      <c r="B22" s="47" t="s">
        <v>1371</v>
      </c>
      <c r="E22" s="36"/>
      <c r="F22" s="36"/>
      <c r="G22" s="36"/>
      <c r="H22" s="28"/>
      <c r="L22" s="28"/>
      <c r="M22" s="28"/>
    </row>
    <row r="23" spans="1:13" ht="30" x14ac:dyDescent="0.25">
      <c r="A23" s="30" t="s">
        <v>1384</v>
      </c>
      <c r="B23" s="47" t="s">
        <v>1450</v>
      </c>
      <c r="C23" s="30" t="s">
        <v>1717</v>
      </c>
      <c r="E23" s="36"/>
      <c r="F23" s="36"/>
      <c r="G23" s="36"/>
      <c r="H23" s="28"/>
      <c r="L23" s="28"/>
      <c r="M23" s="28"/>
    </row>
    <row r="24" spans="1:13" x14ac:dyDescent="0.25">
      <c r="A24" s="30" t="s">
        <v>1452</v>
      </c>
      <c r="B24" s="47" t="s">
        <v>1451</v>
      </c>
      <c r="C24" s="30" t="s">
        <v>1693</v>
      </c>
      <c r="D24" s="30" t="s">
        <v>1802</v>
      </c>
      <c r="E24" s="36"/>
      <c r="F24" s="36"/>
      <c r="G24" s="36"/>
      <c r="H24" s="28"/>
      <c r="L24" s="28"/>
      <c r="M24" s="28"/>
    </row>
    <row r="25" spans="1:13" outlineLevel="1" x14ac:dyDescent="0.25">
      <c r="A25" s="30" t="s">
        <v>1385</v>
      </c>
      <c r="B25" s="45" t="s">
        <v>1688</v>
      </c>
      <c r="C25" s="30" t="s">
        <v>1667</v>
      </c>
      <c r="D25" s="30" t="s">
        <v>1796</v>
      </c>
      <c r="E25" s="36"/>
      <c r="F25" s="36"/>
      <c r="G25" s="36"/>
      <c r="H25" s="28"/>
      <c r="L25" s="28"/>
      <c r="M25" s="28"/>
    </row>
    <row r="26" spans="1:13" outlineLevel="1" x14ac:dyDescent="0.25">
      <c r="A26" s="30" t="s">
        <v>1388</v>
      </c>
      <c r="B26" s="45" t="s">
        <v>1692</v>
      </c>
      <c r="C26" s="30" t="s">
        <v>1693</v>
      </c>
      <c r="D26" s="30" t="s">
        <v>1802</v>
      </c>
      <c r="E26" s="36"/>
      <c r="F26" s="36"/>
      <c r="G26" s="36"/>
      <c r="H26" s="28"/>
      <c r="L26" s="28"/>
      <c r="M26" s="28"/>
    </row>
    <row r="27" spans="1:13" outlineLevel="1" x14ac:dyDescent="0.25">
      <c r="A27" s="30" t="s">
        <v>1389</v>
      </c>
      <c r="B27" s="45" t="s">
        <v>1695</v>
      </c>
      <c r="C27" s="30" t="s">
        <v>1696</v>
      </c>
      <c r="D27" s="30" t="s">
        <v>1801</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D30" s="30" t="s">
        <v>1796</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18.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98">
        <v>46.829300000000003</v>
      </c>
      <c r="H75" s="28"/>
    </row>
    <row r="76" spans="1:14" x14ac:dyDescent="0.25">
      <c r="A76" s="30" t="s">
        <v>1436</v>
      </c>
      <c r="B76" s="30" t="s">
        <v>1464</v>
      </c>
      <c r="C76" s="198">
        <v>315.1687</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1803</v>
      </c>
      <c r="C82" s="199">
        <v>1.6000000000000001E-3</v>
      </c>
      <c r="D82" s="144" t="s">
        <v>1338</v>
      </c>
      <c r="E82" s="162" t="s">
        <v>1338</v>
      </c>
      <c r="F82" s="162" t="s">
        <v>1338</v>
      </c>
      <c r="G82" s="165">
        <f>IF(C82="","",C82)</f>
        <v>1.6000000000000001E-3</v>
      </c>
      <c r="H82" s="28"/>
    </row>
    <row r="83" spans="1:8" x14ac:dyDescent="0.25">
      <c r="A83" s="30" t="s">
        <v>1443</v>
      </c>
      <c r="B83" s="30" t="s">
        <v>1804</v>
      </c>
      <c r="C83" s="199">
        <v>4.0000000000000002E-4</v>
      </c>
      <c r="D83" s="162" t="s">
        <v>1338</v>
      </c>
      <c r="E83" s="162" t="s">
        <v>1338</v>
      </c>
      <c r="F83" s="162" t="s">
        <v>1338</v>
      </c>
      <c r="G83" s="161">
        <f>IF(C83="","",C83)</f>
        <v>4.0000000000000002E-4</v>
      </c>
      <c r="H83" s="28"/>
    </row>
    <row r="84" spans="1:8" x14ac:dyDescent="0.25">
      <c r="A84" s="30" t="s">
        <v>1444</v>
      </c>
      <c r="B84" s="30" t="s">
        <v>1805</v>
      </c>
      <c r="C84" s="199">
        <v>2.0000000000000001E-4</v>
      </c>
      <c r="D84" s="162" t="s">
        <v>1338</v>
      </c>
      <c r="E84" s="162" t="s">
        <v>1338</v>
      </c>
      <c r="F84" s="162" t="s">
        <v>1338</v>
      </c>
      <c r="G84" s="161">
        <f>IF(C84="","",C84)</f>
        <v>2.0000000000000001E-4</v>
      </c>
      <c r="H84" s="28"/>
    </row>
    <row r="85" spans="1:8" x14ac:dyDescent="0.25">
      <c r="A85" s="30" t="s">
        <v>1445</v>
      </c>
      <c r="B85" s="30" t="s">
        <v>1806</v>
      </c>
      <c r="C85" s="199">
        <v>1E-4</v>
      </c>
      <c r="D85" s="162" t="s">
        <v>1338</v>
      </c>
      <c r="E85" s="162" t="s">
        <v>1338</v>
      </c>
      <c r="F85" s="162" t="s">
        <v>1338</v>
      </c>
      <c r="G85" s="161">
        <f>IF(C85="","",C85)</f>
        <v>1E-4</v>
      </c>
      <c r="H85" s="28"/>
    </row>
    <row r="86" spans="1:8" x14ac:dyDescent="0.25">
      <c r="A86" s="30" t="s">
        <v>1456</v>
      </c>
      <c r="B86" s="30" t="s">
        <v>1807</v>
      </c>
      <c r="C86" s="199">
        <v>1E-4</v>
      </c>
      <c r="D86" s="162" t="s">
        <v>1338</v>
      </c>
      <c r="E86" s="162" t="s">
        <v>1338</v>
      </c>
      <c r="F86" s="162" t="s">
        <v>1338</v>
      </c>
      <c r="G86" s="161">
        <f>IF(C86="","",C86)</f>
        <v>1E-4</v>
      </c>
      <c r="H86" s="28"/>
    </row>
    <row r="87" spans="1:8" outlineLevel="1" x14ac:dyDescent="0.25">
      <c r="A87" s="30" t="s">
        <v>1446</v>
      </c>
      <c r="B87" s="30" t="s">
        <v>1808</v>
      </c>
      <c r="C87" s="199">
        <v>0.99760000000000004</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2"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7F1DD09-A880-43A2-84C6-FA1AD0CDD89C}"/>
</file>

<file path=customXml/itemProps2.xml><?xml version="1.0" encoding="utf-8"?>
<ds:datastoreItem xmlns:ds="http://schemas.openxmlformats.org/officeDocument/2006/customXml" ds:itemID="{D16F9AB8-E1F2-492C-9EE3-E5B69F06B6CD}"/>
</file>

<file path=customXml/itemProps3.xml><?xml version="1.0" encoding="utf-8"?>
<ds:datastoreItem xmlns:ds="http://schemas.openxmlformats.org/officeDocument/2006/customXml" ds:itemID="{ACE658E7-C3FC-4CDA-833A-AB606CFC4E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cp:lastPrinted>2018-09-13T08:07:28Z</cp:lastPrinted>
  <dcterms:created xsi:type="dcterms:W3CDTF">2018-09-13T07:28:45Z</dcterms:created>
  <dcterms:modified xsi:type="dcterms:W3CDTF">2018-09-13T08:36:23Z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