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heme/theme1.xml" ContentType="application/vnd.openxmlformats-officedocument.theme+xml"/>
  <Override PartName="/xl/worksheets/sheet8.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autoCompressPictures="0" defaultThemeVersion="124226"/>
  <mc:AlternateContent xmlns:mc="http://schemas.openxmlformats.org/markup-compatibility/2006">
    <mc:Choice Requires="x15">
      <x15ac:absPath xmlns:x15ac="http://schemas.microsoft.com/office/spreadsheetml/2010/11/ac" url="\\rhea\users$\sroane\CitrixFolders\Desktop\"/>
    </mc:Choice>
  </mc:AlternateContent>
  <bookViews>
    <workbookView xWindow="0" yWindow="120" windowWidth="19440" windowHeight="11835" tabRatio="948"/>
  </bookViews>
  <sheets>
    <sheet name="Introduction" sheetId="22" r:id="rId1"/>
    <sheet name="A. HTT General" sheetId="25" r:id="rId2"/>
    <sheet name="B1. HTT Mortgage Assets" sheetId="9" r:id="rId3"/>
    <sheet name="B2. HTT Public Sector Assets" sheetId="26" r:id="rId4"/>
    <sheet name="B3. HTT Shipping Assets" sheetId="29" r:id="rId5"/>
    <sheet name="C. HTT Harmonised Glossary" sheetId="11" r:id="rId6"/>
    <sheet name="D. Nat Trans Templ" sheetId="32" r:id="rId7"/>
    <sheet name="E. Optional ECB-ECAIs data" sheetId="33" r:id="rId8"/>
    <sheet name="Disclaimer" sheetId="31" r:id="rId9"/>
  </sheets>
  <definedNames>
    <definedName name="acceptable_use_policy" localSheetId="8">Disclaimer!#REF!</definedName>
    <definedName name="general_tc" localSheetId="8">Disclaimer!$A$61</definedName>
    <definedName name="_xlnm.Print_Area" localSheetId="1">'A. HTT General'!$A$1:$G$365</definedName>
    <definedName name="_xlnm.Print_Area" localSheetId="2">'B1. HTT Mortgage Assets'!$A$1:$G$368</definedName>
    <definedName name="_xlnm.Print_Area" localSheetId="3">'B2. HTT Public Sector Assets'!$A$1:$G$179</definedName>
    <definedName name="_xlnm.Print_Area" localSheetId="4">'B3. HTT Shipping Assets'!$A$1:$G$211</definedName>
    <definedName name="_xlnm.Print_Area" localSheetId="5">'C. HTT Harmonised Glossary'!$A$1:$C$37</definedName>
    <definedName name="_xlnm.Print_Area" localSheetId="8">Disclaimer!$A$1:$A$170</definedName>
    <definedName name="_xlnm.Print_Area" localSheetId="7">'E. Optional ECB-ECAIs data'!$A$2:$G$72</definedName>
    <definedName name="_xlnm.Print_Area" localSheetId="0">Introduction!$B$2:$J$40</definedName>
    <definedName name="_xlnm.Print_Titles" localSheetId="8">Disclaimer!$2:$2</definedName>
    <definedName name="privacy_policy" localSheetId="8">Disclaimer!$A$136</definedName>
  </definedNames>
  <calcPr calcId="152511"/>
</workbook>
</file>

<file path=xl/calcChain.xml><?xml version="1.0" encoding="utf-8"?>
<calcChain xmlns="http://schemas.openxmlformats.org/spreadsheetml/2006/main">
  <c r="C207" i="25" l="1"/>
  <c r="G90" i="33" l="1"/>
  <c r="F90" i="33"/>
  <c r="E90" i="33"/>
  <c r="D90" i="33"/>
  <c r="G89" i="33"/>
  <c r="F89" i="33"/>
  <c r="E89" i="33"/>
  <c r="D89" i="33"/>
  <c r="G88" i="33"/>
  <c r="F88" i="33"/>
  <c r="E88" i="33"/>
  <c r="D88" i="33"/>
  <c r="G87" i="33"/>
  <c r="F87" i="33"/>
  <c r="E87" i="33"/>
  <c r="D87" i="33"/>
  <c r="G86" i="33"/>
  <c r="G85" i="33"/>
  <c r="G84" i="33"/>
  <c r="G83" i="33"/>
  <c r="G82" i="33"/>
  <c r="D179" i="29"/>
  <c r="G185" i="29" s="1"/>
  <c r="C179" i="29"/>
  <c r="F185" i="29" s="1"/>
  <c r="F178" i="29"/>
  <c r="F177" i="29"/>
  <c r="F176" i="29"/>
  <c r="G175" i="29"/>
  <c r="F175" i="29"/>
  <c r="F174" i="29"/>
  <c r="F173" i="29"/>
  <c r="F172" i="29"/>
  <c r="G171" i="29"/>
  <c r="F171" i="29"/>
  <c r="D157" i="29"/>
  <c r="G163" i="29" s="1"/>
  <c r="C157" i="29"/>
  <c r="F163" i="29" s="1"/>
  <c r="G156" i="29"/>
  <c r="F156" i="29"/>
  <c r="G154" i="29"/>
  <c r="G153" i="29"/>
  <c r="G152" i="29"/>
  <c r="F152" i="29"/>
  <c r="G150" i="29"/>
  <c r="G149" i="29"/>
  <c r="F149" i="29"/>
  <c r="D144" i="29"/>
  <c r="G143" i="29" s="1"/>
  <c r="C144" i="29"/>
  <c r="F143" i="29" s="1"/>
  <c r="G142" i="29"/>
  <c r="F140" i="29"/>
  <c r="G138" i="29"/>
  <c r="F136" i="29"/>
  <c r="G134" i="29"/>
  <c r="F132" i="29"/>
  <c r="G130" i="29"/>
  <c r="G128" i="29"/>
  <c r="F128" i="29"/>
  <c r="G126" i="29"/>
  <c r="G124" i="29"/>
  <c r="F124" i="29"/>
  <c r="G122" i="29"/>
  <c r="G120" i="29"/>
  <c r="F120" i="29"/>
  <c r="C59" i="29"/>
  <c r="C55" i="29"/>
  <c r="C26" i="29"/>
  <c r="C152" i="26"/>
  <c r="F165" i="26" s="1"/>
  <c r="F150" i="26"/>
  <c r="F148" i="26"/>
  <c r="C82" i="26"/>
  <c r="C78" i="26"/>
  <c r="C49" i="26"/>
  <c r="C42" i="26"/>
  <c r="F40" i="26" s="1"/>
  <c r="F41" i="26"/>
  <c r="D37" i="26"/>
  <c r="G28" i="26" s="1"/>
  <c r="C37" i="26"/>
  <c r="F34" i="26" s="1"/>
  <c r="G36" i="26"/>
  <c r="G34" i="26"/>
  <c r="G31" i="26"/>
  <c r="G30" i="26"/>
  <c r="G29" i="26"/>
  <c r="G26" i="26"/>
  <c r="G23" i="26"/>
  <c r="G22" i="26"/>
  <c r="D331" i="9"/>
  <c r="G337" i="9" s="1"/>
  <c r="C331" i="9"/>
  <c r="F337" i="9" s="1"/>
  <c r="F330" i="9"/>
  <c r="F329" i="9"/>
  <c r="F328" i="9"/>
  <c r="G327" i="9"/>
  <c r="F327" i="9"/>
  <c r="F326" i="9"/>
  <c r="F325" i="9"/>
  <c r="F324" i="9"/>
  <c r="G323" i="9"/>
  <c r="F323" i="9"/>
  <c r="D309" i="9"/>
  <c r="G315" i="9" s="1"/>
  <c r="C309" i="9"/>
  <c r="F315" i="9" s="1"/>
  <c r="G307" i="9"/>
  <c r="G306" i="9"/>
  <c r="G305" i="9"/>
  <c r="F305" i="9"/>
  <c r="G303" i="9"/>
  <c r="G302" i="9"/>
  <c r="G301" i="9"/>
  <c r="F301" i="9"/>
  <c r="D296" i="9"/>
  <c r="C296" i="9"/>
  <c r="F294" i="9" s="1"/>
  <c r="G295" i="9"/>
  <c r="F295" i="9"/>
  <c r="G294" i="9"/>
  <c r="G293" i="9"/>
  <c r="F293" i="9"/>
  <c r="G292" i="9"/>
  <c r="F292" i="9"/>
  <c r="G291" i="9"/>
  <c r="F291" i="9"/>
  <c r="G290" i="9"/>
  <c r="G289" i="9"/>
  <c r="F289" i="9"/>
  <c r="G288" i="9"/>
  <c r="F288" i="9"/>
  <c r="G287" i="9"/>
  <c r="F287" i="9"/>
  <c r="G286" i="9"/>
  <c r="G285" i="9"/>
  <c r="F285" i="9"/>
  <c r="G284" i="9"/>
  <c r="F284" i="9"/>
  <c r="G283" i="9"/>
  <c r="F283" i="9"/>
  <c r="G282" i="9"/>
  <c r="G281" i="9"/>
  <c r="F281" i="9"/>
  <c r="G280" i="9"/>
  <c r="F280" i="9"/>
  <c r="G279" i="9"/>
  <c r="F279" i="9"/>
  <c r="G278" i="9"/>
  <c r="G277" i="9"/>
  <c r="F277" i="9"/>
  <c r="G276" i="9"/>
  <c r="F276" i="9"/>
  <c r="G275" i="9"/>
  <c r="F275" i="9"/>
  <c r="G274" i="9"/>
  <c r="G273" i="9"/>
  <c r="F273" i="9"/>
  <c r="G272" i="9"/>
  <c r="F272" i="9"/>
  <c r="D230" i="9"/>
  <c r="G236" i="9" s="1"/>
  <c r="C230" i="9"/>
  <c r="F236" i="9" s="1"/>
  <c r="G229" i="9"/>
  <c r="F228" i="9"/>
  <c r="F226" i="9"/>
  <c r="G225" i="9"/>
  <c r="F224" i="9"/>
  <c r="F222" i="9"/>
  <c r="D208" i="9"/>
  <c r="G214" i="9" s="1"/>
  <c r="C208" i="9"/>
  <c r="F214" i="9" s="1"/>
  <c r="F207" i="9"/>
  <c r="F206" i="9"/>
  <c r="F205" i="9"/>
  <c r="G204" i="9"/>
  <c r="F204" i="9"/>
  <c r="F203" i="9"/>
  <c r="F202" i="9"/>
  <c r="F201" i="9"/>
  <c r="G200" i="9"/>
  <c r="F200" i="9"/>
  <c r="D195" i="9"/>
  <c r="G194" i="9" s="1"/>
  <c r="C195" i="9"/>
  <c r="F192" i="9" s="1"/>
  <c r="G193" i="9"/>
  <c r="G192" i="9"/>
  <c r="G191" i="9"/>
  <c r="F191" i="9"/>
  <c r="G189" i="9"/>
  <c r="G188" i="9"/>
  <c r="G187" i="9"/>
  <c r="F187" i="9"/>
  <c r="G185" i="9"/>
  <c r="G184" i="9"/>
  <c r="G183" i="9"/>
  <c r="F183" i="9"/>
  <c r="G181" i="9"/>
  <c r="G180" i="9"/>
  <c r="G179" i="9"/>
  <c r="F179" i="9"/>
  <c r="G177" i="9"/>
  <c r="G176" i="9"/>
  <c r="G175" i="9"/>
  <c r="F175" i="9"/>
  <c r="G173" i="9"/>
  <c r="G172" i="9"/>
  <c r="G171" i="9"/>
  <c r="F171" i="9"/>
  <c r="F161" i="9"/>
  <c r="F155" i="9"/>
  <c r="F154" i="9"/>
  <c r="F153" i="9"/>
  <c r="F152" i="9"/>
  <c r="F151" i="9"/>
  <c r="F143" i="9"/>
  <c r="F142" i="9"/>
  <c r="F141" i="9"/>
  <c r="F133" i="9"/>
  <c r="F132" i="9"/>
  <c r="F131" i="9"/>
  <c r="F129" i="9"/>
  <c r="F128" i="9"/>
  <c r="F127" i="9"/>
  <c r="F126" i="9"/>
  <c r="F125" i="9"/>
  <c r="F124" i="9"/>
  <c r="F123" i="9"/>
  <c r="F122" i="9"/>
  <c r="F121" i="9"/>
  <c r="F120" i="9"/>
  <c r="F119" i="9"/>
  <c r="F118" i="9"/>
  <c r="F117" i="9"/>
  <c r="F116" i="9"/>
  <c r="F115" i="9"/>
  <c r="F114" i="9"/>
  <c r="F113" i="9"/>
  <c r="F112" i="9"/>
  <c r="F111" i="9"/>
  <c r="F110" i="9"/>
  <c r="F109" i="9"/>
  <c r="F108" i="9"/>
  <c r="F107" i="9"/>
  <c r="F106" i="9"/>
  <c r="F105" i="9"/>
  <c r="F104" i="9"/>
  <c r="F103" i="9"/>
  <c r="F102" i="9"/>
  <c r="F101" i="9"/>
  <c r="F100" i="9"/>
  <c r="F99" i="9"/>
  <c r="F87" i="9"/>
  <c r="F86" i="9"/>
  <c r="F85" i="9"/>
  <c r="F84" i="9"/>
  <c r="F83" i="9"/>
  <c r="F82" i="9"/>
  <c r="F81" i="9"/>
  <c r="F80" i="9"/>
  <c r="F79" i="9"/>
  <c r="F78" i="9"/>
  <c r="F77" i="9" s="1"/>
  <c r="C77" i="9"/>
  <c r="F76" i="9"/>
  <c r="F75" i="9"/>
  <c r="F73" i="9" s="1"/>
  <c r="F74" i="9"/>
  <c r="C73" i="9"/>
  <c r="F72" i="9"/>
  <c r="F71" i="9"/>
  <c r="F70" i="9"/>
  <c r="F69" i="9"/>
  <c r="F68" i="9"/>
  <c r="F67" i="9"/>
  <c r="F66" i="9"/>
  <c r="F65" i="9"/>
  <c r="F64" i="9"/>
  <c r="F63" i="9"/>
  <c r="F62" i="9"/>
  <c r="F61" i="9"/>
  <c r="F60" i="9"/>
  <c r="F59" i="9"/>
  <c r="F58" i="9"/>
  <c r="F57" i="9"/>
  <c r="F56" i="9"/>
  <c r="F55" i="9"/>
  <c r="F54" i="9"/>
  <c r="F53" i="9"/>
  <c r="F52" i="9"/>
  <c r="F51" i="9"/>
  <c r="F50" i="9"/>
  <c r="F49" i="9"/>
  <c r="F48" i="9"/>
  <c r="F47" i="9"/>
  <c r="F44" i="9" s="1"/>
  <c r="F46" i="9"/>
  <c r="F45" i="9"/>
  <c r="C44" i="9"/>
  <c r="F36" i="9"/>
  <c r="F30" i="9"/>
  <c r="F29" i="9"/>
  <c r="F28" i="9"/>
  <c r="F20" i="9"/>
  <c r="F16" i="9"/>
  <c r="C15" i="9"/>
  <c r="F24" i="9" s="1"/>
  <c r="G226" i="25"/>
  <c r="G224" i="25"/>
  <c r="G222" i="25"/>
  <c r="C220" i="25"/>
  <c r="F219" i="25"/>
  <c r="F218" i="25"/>
  <c r="G217" i="25"/>
  <c r="F217" i="25"/>
  <c r="C208" i="25"/>
  <c r="F214" i="25" s="1"/>
  <c r="C179" i="25"/>
  <c r="F187" i="25" s="1"/>
  <c r="F177" i="25"/>
  <c r="D167" i="25"/>
  <c r="G166" i="25" s="1"/>
  <c r="C167" i="25"/>
  <c r="F164" i="25" s="1"/>
  <c r="G164" i="25"/>
  <c r="D153" i="25"/>
  <c r="G162" i="25" s="1"/>
  <c r="C153" i="25"/>
  <c r="F162" i="25" s="1"/>
  <c r="G150" i="25"/>
  <c r="G149" i="25"/>
  <c r="F149" i="25"/>
  <c r="G146" i="25"/>
  <c r="G145" i="25"/>
  <c r="F145" i="25"/>
  <c r="G142" i="25"/>
  <c r="G141" i="25"/>
  <c r="F141" i="25"/>
  <c r="G138" i="25"/>
  <c r="D127" i="25"/>
  <c r="G136" i="25" s="1"/>
  <c r="C127" i="25"/>
  <c r="F136" i="25" s="1"/>
  <c r="G124" i="25"/>
  <c r="G123" i="25"/>
  <c r="F123" i="25"/>
  <c r="G120" i="25"/>
  <c r="G119" i="25"/>
  <c r="F119" i="25"/>
  <c r="G116" i="25"/>
  <c r="G115" i="25"/>
  <c r="F115" i="25"/>
  <c r="G112" i="25"/>
  <c r="C100" i="25"/>
  <c r="F104" i="25" s="1"/>
  <c r="F98" i="25"/>
  <c r="D77" i="25"/>
  <c r="G74" i="25" s="1"/>
  <c r="C77" i="25"/>
  <c r="F81" i="25" s="1"/>
  <c r="G76" i="25"/>
  <c r="G75" i="25"/>
  <c r="F75" i="25"/>
  <c r="F73" i="25"/>
  <c r="G72" i="25"/>
  <c r="G71" i="25"/>
  <c r="F71" i="25"/>
  <c r="C58" i="25"/>
  <c r="F64" i="25" s="1"/>
  <c r="F56" i="25"/>
  <c r="F54" i="25"/>
  <c r="G167" i="25" l="1"/>
  <c r="F117" i="25"/>
  <c r="F173" i="9"/>
  <c r="F177" i="9"/>
  <c r="F181" i="9"/>
  <c r="F185" i="9"/>
  <c r="F193" i="9"/>
  <c r="F307" i="9"/>
  <c r="G173" i="29"/>
  <c r="G177" i="29"/>
  <c r="G117" i="25"/>
  <c r="G125" i="25"/>
  <c r="G143" i="25"/>
  <c r="G147" i="25"/>
  <c r="G151" i="25"/>
  <c r="G165" i="25"/>
  <c r="F125" i="29"/>
  <c r="F133" i="29"/>
  <c r="F153" i="29"/>
  <c r="F70" i="25"/>
  <c r="F74" i="25"/>
  <c r="F94" i="25"/>
  <c r="F114" i="25"/>
  <c r="F118" i="25"/>
  <c r="F122" i="25"/>
  <c r="F126" i="25"/>
  <c r="F140" i="25"/>
  <c r="F144" i="25"/>
  <c r="F148" i="25"/>
  <c r="F152" i="25"/>
  <c r="F166" i="25"/>
  <c r="F167" i="25" s="1"/>
  <c r="F13" i="9"/>
  <c r="F174" i="9"/>
  <c r="F178" i="9"/>
  <c r="F182" i="9"/>
  <c r="F186" i="9"/>
  <c r="F190" i="9"/>
  <c r="F194" i="9"/>
  <c r="F223" i="9"/>
  <c r="F230" i="9" s="1"/>
  <c r="F227" i="9"/>
  <c r="F304" i="9"/>
  <c r="F308" i="9"/>
  <c r="G24" i="26"/>
  <c r="G37" i="26" s="1"/>
  <c r="G32" i="26"/>
  <c r="F39" i="26"/>
  <c r="F42" i="26" s="1"/>
  <c r="G121" i="29"/>
  <c r="G125" i="29"/>
  <c r="G129" i="29"/>
  <c r="G133" i="29"/>
  <c r="G137" i="29"/>
  <c r="G141" i="29"/>
  <c r="G157" i="29"/>
  <c r="G174" i="29"/>
  <c r="G178" i="29"/>
  <c r="F113" i="25"/>
  <c r="F121" i="25"/>
  <c r="F125" i="25"/>
  <c r="F139" i="25"/>
  <c r="F143" i="25"/>
  <c r="F147" i="25"/>
  <c r="F151" i="25"/>
  <c r="F165" i="25"/>
  <c r="F189" i="9"/>
  <c r="F303" i="9"/>
  <c r="G132" i="29"/>
  <c r="G136" i="29"/>
  <c r="G140" i="29"/>
  <c r="G73" i="25"/>
  <c r="G113" i="25"/>
  <c r="G127" i="25" s="1"/>
  <c r="G121" i="25"/>
  <c r="G139" i="25"/>
  <c r="G153" i="25" s="1"/>
  <c r="G201" i="9"/>
  <c r="G205" i="9"/>
  <c r="G222" i="9"/>
  <c r="G226" i="9"/>
  <c r="G324" i="9"/>
  <c r="G331" i="9" s="1"/>
  <c r="G328" i="9"/>
  <c r="F121" i="29"/>
  <c r="F129" i="29"/>
  <c r="F137" i="29"/>
  <c r="F141" i="29"/>
  <c r="G70" i="25"/>
  <c r="G77" i="25" s="1"/>
  <c r="F96" i="25"/>
  <c r="G114" i="25"/>
  <c r="G118" i="25"/>
  <c r="G122" i="25"/>
  <c r="G126" i="25"/>
  <c r="G140" i="25"/>
  <c r="G144" i="25"/>
  <c r="G148" i="25"/>
  <c r="G152" i="25"/>
  <c r="G174" i="9"/>
  <c r="G178" i="9"/>
  <c r="G182" i="9"/>
  <c r="G186" i="9"/>
  <c r="G190" i="9"/>
  <c r="G202" i="9"/>
  <c r="G208" i="9" s="1"/>
  <c r="G206" i="9"/>
  <c r="G223" i="9"/>
  <c r="G227" i="9"/>
  <c r="G296" i="9"/>
  <c r="G304" i="9"/>
  <c r="G308" i="9"/>
  <c r="G309" i="9" s="1"/>
  <c r="G325" i="9"/>
  <c r="G329" i="9"/>
  <c r="G25" i="26"/>
  <c r="G33" i="26"/>
  <c r="F122" i="29"/>
  <c r="F126" i="29"/>
  <c r="F130" i="29"/>
  <c r="F134" i="29"/>
  <c r="F138" i="29"/>
  <c r="F142" i="29"/>
  <c r="F150" i="29"/>
  <c r="F157" i="29" s="1"/>
  <c r="F154" i="29"/>
  <c r="F179" i="29"/>
  <c r="G179" i="29"/>
  <c r="G195" i="9"/>
  <c r="G203" i="9"/>
  <c r="G207" i="9"/>
  <c r="G224" i="9"/>
  <c r="G228" i="9"/>
  <c r="G326" i="9"/>
  <c r="G330" i="9"/>
  <c r="G27" i="26"/>
  <c r="G35" i="26"/>
  <c r="F123" i="29"/>
  <c r="F144" i="29" s="1"/>
  <c r="F127" i="29"/>
  <c r="F131" i="29"/>
  <c r="F135" i="29"/>
  <c r="F139" i="29"/>
  <c r="F151" i="29"/>
  <c r="F155" i="29"/>
  <c r="F72" i="25"/>
  <c r="F76" i="25"/>
  <c r="F112" i="25"/>
  <c r="F116" i="25"/>
  <c r="F120" i="25"/>
  <c r="F124" i="25"/>
  <c r="F138" i="25"/>
  <c r="F142" i="25"/>
  <c r="F146" i="25"/>
  <c r="F150" i="25"/>
  <c r="F175" i="25"/>
  <c r="F172" i="9"/>
  <c r="F195" i="9" s="1"/>
  <c r="F176" i="9"/>
  <c r="F180" i="9"/>
  <c r="F184" i="9"/>
  <c r="F188" i="9"/>
  <c r="F208" i="9"/>
  <c r="F225" i="9"/>
  <c r="F229" i="9"/>
  <c r="F274" i="9"/>
  <c r="F296" i="9" s="1"/>
  <c r="F278" i="9"/>
  <c r="F282" i="9"/>
  <c r="F286" i="9"/>
  <c r="F290" i="9"/>
  <c r="F302" i="9"/>
  <c r="F306" i="9"/>
  <c r="F309" i="9" s="1"/>
  <c r="F331" i="9"/>
  <c r="F36" i="26"/>
  <c r="G123" i="29"/>
  <c r="G127" i="29"/>
  <c r="G131" i="29"/>
  <c r="G144" i="29" s="1"/>
  <c r="G135" i="29"/>
  <c r="G139" i="29"/>
  <c r="G151" i="29"/>
  <c r="G155" i="29"/>
  <c r="G172" i="29"/>
  <c r="G176" i="29"/>
  <c r="F193" i="25"/>
  <c r="F201" i="25"/>
  <c r="F197" i="25"/>
  <c r="F195" i="25"/>
  <c r="F199" i="25"/>
  <c r="F203" i="25"/>
  <c r="F205" i="25"/>
  <c r="F59" i="25"/>
  <c r="F61" i="25"/>
  <c r="F63" i="25"/>
  <c r="F78" i="25"/>
  <c r="F80" i="25"/>
  <c r="F82" i="25"/>
  <c r="F101" i="25"/>
  <c r="F103" i="25"/>
  <c r="F105" i="25"/>
  <c r="G128" i="25"/>
  <c r="G129" i="25"/>
  <c r="G130" i="25"/>
  <c r="G131" i="25"/>
  <c r="G132" i="25"/>
  <c r="G133" i="25"/>
  <c r="G134" i="25"/>
  <c r="G135" i="25"/>
  <c r="G154" i="25"/>
  <c r="G155" i="25"/>
  <c r="G156" i="25"/>
  <c r="G157" i="25"/>
  <c r="G158" i="25"/>
  <c r="G159" i="25"/>
  <c r="G160" i="25"/>
  <c r="G161" i="25"/>
  <c r="F180" i="25"/>
  <c r="F182" i="25"/>
  <c r="F184" i="25"/>
  <c r="F186" i="25"/>
  <c r="F209" i="25"/>
  <c r="F211" i="25"/>
  <c r="F213" i="25"/>
  <c r="F215" i="25"/>
  <c r="F53" i="25"/>
  <c r="F55" i="25"/>
  <c r="F57" i="25"/>
  <c r="F60" i="25"/>
  <c r="F62" i="25"/>
  <c r="F79" i="25"/>
  <c r="F93" i="25"/>
  <c r="F95" i="25"/>
  <c r="F97" i="25"/>
  <c r="F99" i="25"/>
  <c r="F102" i="25"/>
  <c r="F128" i="25"/>
  <c r="F129" i="25"/>
  <c r="F130" i="25"/>
  <c r="F131" i="25"/>
  <c r="F132" i="25"/>
  <c r="F133" i="25"/>
  <c r="F134" i="25"/>
  <c r="F135" i="25"/>
  <c r="F154" i="25"/>
  <c r="F155" i="25"/>
  <c r="F156" i="25"/>
  <c r="F157" i="25"/>
  <c r="F158" i="25"/>
  <c r="F159" i="25"/>
  <c r="F160" i="25"/>
  <c r="F161" i="25"/>
  <c r="F174" i="25"/>
  <c r="F176" i="25"/>
  <c r="F178" i="25"/>
  <c r="F181" i="25"/>
  <c r="F183" i="25"/>
  <c r="F185" i="25"/>
  <c r="F194" i="25"/>
  <c r="F196" i="25"/>
  <c r="F198" i="25"/>
  <c r="F200" i="25"/>
  <c r="F202" i="25"/>
  <c r="F204" i="25"/>
  <c r="F206" i="25"/>
  <c r="F207" i="25"/>
  <c r="F210" i="25"/>
  <c r="F212" i="25"/>
  <c r="F220" i="25"/>
  <c r="F227" i="25"/>
  <c r="F226" i="25"/>
  <c r="F225" i="25"/>
  <c r="F224" i="25"/>
  <c r="F223" i="25"/>
  <c r="F222" i="25"/>
  <c r="F221" i="25"/>
  <c r="G219" i="25"/>
  <c r="G218" i="25"/>
  <c r="G220" i="25" s="1"/>
  <c r="G221" i="25"/>
  <c r="G223" i="25"/>
  <c r="G225" i="25"/>
  <c r="G227" i="25"/>
  <c r="F25" i="9"/>
  <c r="F23" i="9"/>
  <c r="F21" i="9"/>
  <c r="F19" i="9"/>
  <c r="F17" i="9"/>
  <c r="F14" i="9"/>
  <c r="F12" i="9"/>
  <c r="F18" i="9"/>
  <c r="F22" i="9"/>
  <c r="F26" i="9"/>
  <c r="F209" i="9"/>
  <c r="F210" i="9"/>
  <c r="F211" i="9"/>
  <c r="F212" i="9"/>
  <c r="F213" i="9"/>
  <c r="F231" i="9"/>
  <c r="F232" i="9"/>
  <c r="F233" i="9"/>
  <c r="F234" i="9"/>
  <c r="F235" i="9"/>
  <c r="F310" i="9"/>
  <c r="F311" i="9"/>
  <c r="F312" i="9"/>
  <c r="F313" i="9"/>
  <c r="F314" i="9"/>
  <c r="F332" i="9"/>
  <c r="F333" i="9"/>
  <c r="F334" i="9"/>
  <c r="F335" i="9"/>
  <c r="F336" i="9"/>
  <c r="F22" i="26"/>
  <c r="F23" i="26"/>
  <c r="F24" i="26"/>
  <c r="F25" i="26"/>
  <c r="F26" i="26"/>
  <c r="F27" i="26"/>
  <c r="F28" i="26"/>
  <c r="F29" i="26"/>
  <c r="F30" i="26"/>
  <c r="F31" i="26"/>
  <c r="F32" i="26"/>
  <c r="F33" i="26"/>
  <c r="F149" i="26"/>
  <c r="F151" i="26"/>
  <c r="F154" i="26"/>
  <c r="F156" i="26"/>
  <c r="F158" i="26"/>
  <c r="F164" i="26"/>
  <c r="G158" i="29"/>
  <c r="G159" i="29"/>
  <c r="G160" i="29"/>
  <c r="G161" i="29"/>
  <c r="G162" i="29"/>
  <c r="G180" i="29"/>
  <c r="G181" i="29"/>
  <c r="G182" i="29"/>
  <c r="G183" i="29"/>
  <c r="G184" i="29"/>
  <c r="G209" i="9"/>
  <c r="G210" i="9"/>
  <c r="G211" i="9"/>
  <c r="G212" i="9"/>
  <c r="G213" i="9"/>
  <c r="G231" i="9"/>
  <c r="G232" i="9"/>
  <c r="G233" i="9"/>
  <c r="G234" i="9"/>
  <c r="G235" i="9"/>
  <c r="G310" i="9"/>
  <c r="G311" i="9"/>
  <c r="G312" i="9"/>
  <c r="G313" i="9"/>
  <c r="G314" i="9"/>
  <c r="G332" i="9"/>
  <c r="G333" i="9"/>
  <c r="G334" i="9"/>
  <c r="G335" i="9"/>
  <c r="G336" i="9"/>
  <c r="F153" i="26"/>
  <c r="F155" i="26"/>
  <c r="F157" i="26"/>
  <c r="F159" i="26"/>
  <c r="F158" i="29"/>
  <c r="F159" i="29"/>
  <c r="F160" i="29"/>
  <c r="F161" i="29"/>
  <c r="F162" i="29"/>
  <c r="F180" i="29"/>
  <c r="F181" i="29"/>
  <c r="F182" i="29"/>
  <c r="F183" i="29"/>
  <c r="F184" i="29"/>
  <c r="F77" i="25" l="1"/>
  <c r="F153" i="25"/>
  <c r="F127" i="25"/>
  <c r="F152" i="26"/>
  <c r="G230" i="9"/>
  <c r="F208" i="25"/>
  <c r="F100" i="25"/>
  <c r="F58" i="25"/>
  <c r="F37" i="26"/>
  <c r="F15" i="9"/>
  <c r="F179" i="25"/>
</calcChain>
</file>

<file path=xl/sharedStrings.xml><?xml version="1.0" encoding="utf-8"?>
<sst xmlns="http://schemas.openxmlformats.org/spreadsheetml/2006/main" count="2482" uniqueCount="1805">
  <si>
    <t>France</t>
  </si>
  <si>
    <t>Total</t>
  </si>
  <si>
    <t>Other</t>
  </si>
  <si>
    <t>Residential</t>
  </si>
  <si>
    <t>Commercial</t>
  </si>
  <si>
    <t>1 - 2 Y</t>
  </si>
  <si>
    <t>2 - 3 Y</t>
  </si>
  <si>
    <t>3 - 4 Y</t>
  </si>
  <si>
    <t>4 - 5 Y</t>
  </si>
  <si>
    <t>5 - 10 Y</t>
  </si>
  <si>
    <t>10+ Y</t>
  </si>
  <si>
    <t>0 - 1 Y</t>
  </si>
  <si>
    <t>Amortising</t>
  </si>
  <si>
    <t>Germany</t>
  </si>
  <si>
    <t>Spain</t>
  </si>
  <si>
    <t>Fixed coupon</t>
  </si>
  <si>
    <t>Floating coupon</t>
  </si>
  <si>
    <t>≥  12 - ≤ 24 months</t>
  </si>
  <si>
    <t>≥ 24 - ≤ 36 months</t>
  </si>
  <si>
    <t>≥ 36 - ≤ 60 months</t>
  </si>
  <si>
    <t>≥ 60 months</t>
  </si>
  <si>
    <t xml:space="preserve"> USD</t>
  </si>
  <si>
    <t xml:space="preserve"> CHF</t>
  </si>
  <si>
    <t xml:space="preserve"> GBP</t>
  </si>
  <si>
    <t xml:space="preserve"> AUD</t>
  </si>
  <si>
    <t xml:space="preserve"> CAD</t>
  </si>
  <si>
    <t>Actual</t>
  </si>
  <si>
    <t>Retail</t>
  </si>
  <si>
    <t>Office</t>
  </si>
  <si>
    <t>Shopping malls</t>
  </si>
  <si>
    <t>Land</t>
  </si>
  <si>
    <t>Mortgages</t>
  </si>
  <si>
    <t>Fixed rate</t>
  </si>
  <si>
    <t>Floating rate</t>
  </si>
  <si>
    <t>Guaranteed</t>
  </si>
  <si>
    <t>Bullet / interest only</t>
  </si>
  <si>
    <t>10 largest exposures</t>
  </si>
  <si>
    <t>Loans</t>
  </si>
  <si>
    <t>Bonds</t>
  </si>
  <si>
    <t>Others</t>
  </si>
  <si>
    <t>LCR status</t>
  </si>
  <si>
    <t>SEK</t>
  </si>
  <si>
    <t>o/w 0-1 day</t>
  </si>
  <si>
    <t>o/w 0-0.5y</t>
  </si>
  <si>
    <t>o/w 0.5-1 y</t>
  </si>
  <si>
    <t xml:space="preserve">Bond list </t>
  </si>
  <si>
    <t>o/w 1-1.5y</t>
  </si>
  <si>
    <t>o/w 1.5-2 y</t>
  </si>
  <si>
    <t xml:space="preserve">(ii)        Geographical distribution: </t>
  </si>
  <si>
    <t>(iv)        Percentage of loans more than ninety days past due:</t>
  </si>
  <si>
    <t>Harmonised Transparency Template</t>
  </si>
  <si>
    <t>Index</t>
  </si>
  <si>
    <t>Tab 1: Harmonised Transparency Template</t>
  </si>
  <si>
    <t>Country</t>
  </si>
  <si>
    <t>Issuer Name</t>
  </si>
  <si>
    <t>Substitute Assets</t>
  </si>
  <si>
    <t>% Total Contractual</t>
  </si>
  <si>
    <t>EUR</t>
  </si>
  <si>
    <t>% Covered Bonds</t>
  </si>
  <si>
    <t>Number of Loans</t>
  </si>
  <si>
    <t>1. Basic Facts</t>
  </si>
  <si>
    <t>2. Regulatory Summary</t>
  </si>
  <si>
    <t>3. General Cover Pool / Covered Bond Information</t>
  </si>
  <si>
    <t>Up to 12months</t>
  </si>
  <si>
    <t>Interest Rate Types</t>
  </si>
  <si>
    <t>The definitions below reflect the national specificities</t>
  </si>
  <si>
    <t>Other definitions deemed relevant</t>
  </si>
  <si>
    <t xml:space="preserve">(i)         Value of the cover pool outstanding covered bonds: </t>
  </si>
  <si>
    <t xml:space="preserve">(i)         Value of covered bonds: </t>
  </si>
  <si>
    <t>(ii)        Type of cover assets:</t>
  </si>
  <si>
    <t xml:space="preserve">(ii)        Loan size: </t>
  </si>
  <si>
    <t xml:space="preserve">          (ii)         Interest rate risk - covered bond:</t>
  </si>
  <si>
    <t>(ii)        Currency risk - covered bond:</t>
  </si>
  <si>
    <t xml:space="preserve">(iii)        Maturity structure of cover assets: </t>
  </si>
  <si>
    <t xml:space="preserve">(iii)        Maturity structure of covered bonds: </t>
  </si>
  <si>
    <t>Row</t>
  </si>
  <si>
    <t>Industry</t>
  </si>
  <si>
    <t>DKK</t>
  </si>
  <si>
    <t>SGD</t>
  </si>
  <si>
    <t>By buckets:</t>
  </si>
  <si>
    <t>CZK</t>
  </si>
  <si>
    <t>HKD</t>
  </si>
  <si>
    <t>Weighted Average life (in years)</t>
  </si>
  <si>
    <t>Nominal (mn)</t>
  </si>
  <si>
    <t>Nominal [before hedging] (mn)</t>
  </si>
  <si>
    <t>Nominal [after hedging] (mn)</t>
  </si>
  <si>
    <t>% Total [before]</t>
  </si>
  <si>
    <t>% Total [after]</t>
  </si>
  <si>
    <t>TBC at a country level</t>
  </si>
  <si>
    <t>% NPLs</t>
  </si>
  <si>
    <t>Average loan size (000s)</t>
  </si>
  <si>
    <t>Eurozone</t>
  </si>
  <si>
    <t>European Union</t>
  </si>
  <si>
    <t>Belgium</t>
  </si>
  <si>
    <t>Bulgaria</t>
  </si>
  <si>
    <t>Denmark</t>
  </si>
  <si>
    <t>Estonia</t>
  </si>
  <si>
    <t>Finland</t>
  </si>
  <si>
    <t>Greece</t>
  </si>
  <si>
    <t>Ireland</t>
  </si>
  <si>
    <t>Italy</t>
  </si>
  <si>
    <t>Latvia</t>
  </si>
  <si>
    <t>Lithuania</t>
  </si>
  <si>
    <t>Luxembourg</t>
  </si>
  <si>
    <t>Malta</t>
  </si>
  <si>
    <t>Austria</t>
  </si>
  <si>
    <t>Poland</t>
  </si>
  <si>
    <t>Portugal</t>
  </si>
  <si>
    <t>Romania</t>
  </si>
  <si>
    <t>Sweden</t>
  </si>
  <si>
    <t>Slovakia</t>
  </si>
  <si>
    <t>Slovenia</t>
  </si>
  <si>
    <t>Czech Republic</t>
  </si>
  <si>
    <t>Hungary</t>
  </si>
  <si>
    <t>United Kingdom</t>
  </si>
  <si>
    <t>Cyprus</t>
  </si>
  <si>
    <t>European Economic Area (not member of EU)</t>
  </si>
  <si>
    <t>Iceland</t>
  </si>
  <si>
    <t>Liechtenstein</t>
  </si>
  <si>
    <t>Norway</t>
  </si>
  <si>
    <t>Switzerland</t>
  </si>
  <si>
    <t>Australia</t>
  </si>
  <si>
    <t>Canada</t>
  </si>
  <si>
    <t>Japan</t>
  </si>
  <si>
    <t>Korea</t>
  </si>
  <si>
    <t>New Zealand</t>
  </si>
  <si>
    <t>US</t>
  </si>
  <si>
    <t>Rest of European Union (EU)</t>
  </si>
  <si>
    <t>Singapore</t>
  </si>
  <si>
    <t>Agriculture</t>
  </si>
  <si>
    <t>Reporting in Domestic Currency</t>
  </si>
  <si>
    <t>Minimum Committed</t>
  </si>
  <si>
    <t>Exposure to credit institute credit quality step 1 &amp; 2</t>
  </si>
  <si>
    <t>Exposures to credit institutions</t>
  </si>
  <si>
    <t>Outstanding Covered Bonds</t>
  </si>
  <si>
    <t>KRW</t>
  </si>
  <si>
    <t>BRL</t>
  </si>
  <si>
    <t>Weighted Average LTV (%)</t>
  </si>
  <si>
    <t>% Commercial loans</t>
  </si>
  <si>
    <t>Hotel/Tourism</t>
  </si>
  <si>
    <t>Brazil</t>
  </si>
  <si>
    <t>Residential Loans</t>
  </si>
  <si>
    <t>Commercial Loans</t>
  </si>
  <si>
    <t>% Residential Loans</t>
  </si>
  <si>
    <t>% Commercial Loans</t>
  </si>
  <si>
    <t>% Cover Pool</t>
  </si>
  <si>
    <t>% Substitute Assets</t>
  </si>
  <si>
    <t>% Total Mortgages</t>
  </si>
  <si>
    <t>Total Mortgages</t>
  </si>
  <si>
    <t>% No. of Loans</t>
  </si>
  <si>
    <t>Non-performing loans</t>
  </si>
  <si>
    <t>Nominal</t>
  </si>
  <si>
    <t>By buckets (mn):</t>
  </si>
  <si>
    <t>Hedging Strategy (please explain how you address interest rate and currency risk)</t>
  </si>
  <si>
    <t>o/w [If relevant, please specify]</t>
  </si>
  <si>
    <t>Shipping</t>
  </si>
  <si>
    <t>o/w Subsidised housing</t>
  </si>
  <si>
    <t>o/w Private rental</t>
  </si>
  <si>
    <t>o/w Forest &amp; Agriculture</t>
  </si>
  <si>
    <t>o/w Social &amp; Cultural purposes</t>
  </si>
  <si>
    <t>Purpose</t>
  </si>
  <si>
    <t>o/w Housing Cooperatives / Multi-family assets</t>
  </si>
  <si>
    <t>Value</t>
  </si>
  <si>
    <t xml:space="preserve">Not applicable for the jurisdiction </t>
  </si>
  <si>
    <t>Not relevant for the issuer and/or CB programme at the present time</t>
  </si>
  <si>
    <t>Not available at the present time</t>
  </si>
  <si>
    <t>Central bank eligible assets</t>
  </si>
  <si>
    <t>Substitute and other marketable assets</t>
  </si>
  <si>
    <t>&gt;0 - &lt;=40 %</t>
  </si>
  <si>
    <t>&gt;100%</t>
  </si>
  <si>
    <t>&gt;40 - &lt;=50 %</t>
  </si>
  <si>
    <t>&gt;50 - &lt;=60 %</t>
  </si>
  <si>
    <t>&gt;60 - &lt;=70 %</t>
  </si>
  <si>
    <t>&gt;70 - &lt;=80 %</t>
  </si>
  <si>
    <t>&gt;80 - &lt;=90 %</t>
  </si>
  <si>
    <t>&gt;90 - &lt;=100 %</t>
  </si>
  <si>
    <t>o/w &gt;100 - &lt;=110 %</t>
  </si>
  <si>
    <t>o/w &gt;110 - &lt;=120 %</t>
  </si>
  <si>
    <t>o/w &gt;120 - &lt;=130 %</t>
  </si>
  <si>
    <t>o/w &gt;130 - &lt;=140 %</t>
  </si>
  <si>
    <t>o/w &gt;140 - &lt;=150 %</t>
  </si>
  <si>
    <t>o/w &gt;150 %</t>
  </si>
  <si>
    <t xml:space="preserve">Public Sector </t>
  </si>
  <si>
    <t>UCITS Compliance (Y/N)</t>
  </si>
  <si>
    <t>CRR Compliance (Y/N)</t>
  </si>
  <si>
    <t>ND1</t>
  </si>
  <si>
    <t>ND2</t>
  </si>
  <si>
    <t>ND3</t>
  </si>
  <si>
    <t>Link to Issuer's Website</t>
  </si>
  <si>
    <t>Optional information eg, Number of borrowers</t>
  </si>
  <si>
    <t>Optional information eg, Number of guarantors</t>
  </si>
  <si>
    <t>Other optional/relevant information</t>
  </si>
  <si>
    <t>Exposures to central banks</t>
  </si>
  <si>
    <t>Total EU</t>
  </si>
  <si>
    <t xml:space="preserve">10 largest exposures </t>
  </si>
  <si>
    <t xml:space="preserve">o/w Multi-family housing </t>
  </si>
  <si>
    <t xml:space="preserve">o/w Buildings under construction </t>
  </si>
  <si>
    <t>o/w Buildings land</t>
  </si>
  <si>
    <t>Other commercially used</t>
  </si>
  <si>
    <t>Property developers / Bulding under construction</t>
  </si>
  <si>
    <t>Number of mortgage loans</t>
  </si>
  <si>
    <t>o/w Claim against supranational</t>
  </si>
  <si>
    <t>`</t>
  </si>
  <si>
    <t xml:space="preserve">4. References to Capital Requirements Regulation (CRR) 129(7) </t>
  </si>
  <si>
    <t>4. References to Capital Requirements Regulation (CRR) 129(7)</t>
  </si>
  <si>
    <t>5. References to Capital Requirements Regulation (CRR) 129(1)</t>
  </si>
  <si>
    <t>6. Other relevant information</t>
  </si>
  <si>
    <t>Optional information e.g. Contact names</t>
  </si>
  <si>
    <t>Optional information e.g. Parent name</t>
  </si>
  <si>
    <t>Optional information e.g. Asset Coverage Test (ACT)</t>
  </si>
  <si>
    <t>Optional information e.g. OC (NPV basis)</t>
  </si>
  <si>
    <t>Field Number</t>
  </si>
  <si>
    <t>7. Mortgage Assets</t>
  </si>
  <si>
    <t>7.A Residential Cover Pool</t>
  </si>
  <si>
    <t>7.B Commercial Cover Pool</t>
  </si>
  <si>
    <t>7B Commercial Cover Pool</t>
  </si>
  <si>
    <t>CONTENT OF TAB A</t>
  </si>
  <si>
    <t>8. Public Sector Assets</t>
  </si>
  <si>
    <t>(Please refer to "Tab D. HTT Harmonised Glossary" for hedging strategy)</t>
  </si>
  <si>
    <t>Worksheet A: HTT General</t>
  </si>
  <si>
    <t>[Mark as ND1 if not relevant]</t>
  </si>
  <si>
    <t>Cut-off date</t>
  </si>
  <si>
    <t>Cover Pool Size [NPV] (mn)</t>
  </si>
  <si>
    <t>Outstanding Covered Bonds [NPV] (mn)</t>
  </si>
  <si>
    <t>OC (%)</t>
  </si>
  <si>
    <t>Type of interest rate swaps (intra-group, external or both)</t>
  </si>
  <si>
    <t>Type of currency rate swaps (intra-group, external or both)</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</si>
  <si>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</si>
  <si>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</si>
  <si>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OC Calculation: Actual</t>
  </si>
  <si>
    <t>OC Calculation: Legal minimum</t>
  </si>
  <si>
    <t>OC Calculation: Committed</t>
  </si>
  <si>
    <t>LTVs: Frequency and time of last valuation</t>
  </si>
  <si>
    <t>LTVs: Definition</t>
  </si>
  <si>
    <t>Number of public sector exposures</t>
  </si>
  <si>
    <t>Average exposure size (000s)</t>
  </si>
  <si>
    <t>% Public Sector Assets</t>
  </si>
  <si>
    <t>% No. of Exposures</t>
  </si>
  <si>
    <t>Number of Exposures</t>
  </si>
  <si>
    <t>Sovereigns</t>
  </si>
  <si>
    <t>Regional/federal authorities</t>
  </si>
  <si>
    <t xml:space="preserve">Local/municipal authorities </t>
  </si>
  <si>
    <t>o/w Claim against sovereigns</t>
  </si>
  <si>
    <t>o/w Claim guaranteed by sovereigns</t>
  </si>
  <si>
    <t xml:space="preserve">o/w Claim against local/municipal authorities </t>
  </si>
  <si>
    <t>o/w Claim against regional/federal authorities</t>
  </si>
  <si>
    <t>o/w Claim guaranteed by regional/federal authorities</t>
  </si>
  <si>
    <t xml:space="preserve">o/w Claimguaranteed by local/municipal authorities </t>
  </si>
  <si>
    <t>By LTV buckets (mn):</t>
  </si>
  <si>
    <t>Derivatives outside the cover pool [notional] (mn)</t>
  </si>
  <si>
    <t>NPV of Derivatives in the cover pool (mn)</t>
  </si>
  <si>
    <t>NPV of Derivatives outside the cover pool (mn)</t>
  </si>
  <si>
    <t>NPV Test (passed/failed)</t>
  </si>
  <si>
    <t>C. Harmonised Transparency Template - Glossary</t>
  </si>
  <si>
    <t>Worksheet B1: HTT Mortgage Assets</t>
  </si>
  <si>
    <t>Worksheet B2: HTT Public Sector Assets</t>
  </si>
  <si>
    <t>Worksheet C: HTT Harmonised Glossary</t>
  </si>
  <si>
    <t>B1. Harmonised Transparency Template - Mortgage Assets</t>
  </si>
  <si>
    <t>CONTENT OF TAB B1</t>
  </si>
  <si>
    <t>CONTENT OF TAB B2</t>
  </si>
  <si>
    <t>CONTENT OF TAB B3</t>
  </si>
  <si>
    <t>9. Shipping Assets</t>
  </si>
  <si>
    <t>Shipping Loans</t>
  </si>
  <si>
    <t>Number of shipping loans</t>
  </si>
  <si>
    <t>% Shipping Loans</t>
  </si>
  <si>
    <t>LTVs: Calculation of property/shipping value</t>
  </si>
  <si>
    <t>LTVs: Applied property/shipping valuation techniques, including whether use of index, Automated Valuation Model (AVM) or on-site audits</t>
  </si>
  <si>
    <t>Explain how mortgage types are defined whether for residential housing, multi-family housing, commercial real estate, etc. Same for shipping where relecvant</t>
  </si>
  <si>
    <t>Worksheet B3: HTT Shipping Assets</t>
  </si>
  <si>
    <t>B3. Harmonised Transparency Template - Shipping Assets</t>
  </si>
  <si>
    <t>Cash</t>
  </si>
  <si>
    <t>Domestic (Country of Issuer)</t>
  </si>
  <si>
    <t>Croatia</t>
  </si>
  <si>
    <t xml:space="preserve">            (ii)        Interest rate risk - cover pool:</t>
  </si>
  <si>
    <t>(ii)        Currency risk - cover pool:</t>
  </si>
  <si>
    <t>Netherlands</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</si>
  <si>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</si>
  <si>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</si>
  <si>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</si>
  <si>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TERMS OF USE</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</si>
  <si>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</si>
  <si>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</si>
  <si>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</si>
  <si>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</si>
  <si>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</si>
  <si>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</si>
  <si>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</si>
  <si>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</si>
  <si>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</si>
  <si>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</si>
  <si>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</si>
  <si>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</si>
  <si>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</si>
  <si>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</si>
  <si>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</si>
  <si>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</si>
  <si>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</si>
  <si>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</si>
  <si>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</si>
  <si>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</si>
  <si>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</si>
  <si>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</si>
  <si>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</si>
  <si>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</si>
  <si>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</si>
  <si>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</si>
  <si>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</si>
  <si>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</si>
  <si>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</si>
  <si>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</si>
  <si>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</si>
  <si>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</si>
  <si>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</si>
  <si>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</si>
  <si>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</si>
  <si>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</si>
  <si>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</si>
  <si>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</si>
  <si>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</si>
  <si>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</si>
  <si>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</si>
  <si>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</si>
  <si>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</si>
  <si>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</si>
  <si>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</si>
  <si>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</si>
  <si>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</si>
  <si>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</si>
  <si>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</si>
  <si>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</si>
  <si>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</si>
  <si>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</si>
  <si>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</si>
  <si>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</si>
  <si>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</si>
  <si>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</si>
  <si>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</si>
  <si>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</si>
  <si>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</si>
  <si>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</si>
  <si>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</si>
  <si>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</si>
  <si>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</si>
  <si>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</si>
  <si>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</si>
  <si>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</si>
  <si>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</si>
  <si>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</si>
  <si>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</si>
  <si>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</si>
  <si>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</si>
  <si>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</si>
  <si>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</si>
  <si>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</si>
  <si>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</si>
  <si>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</si>
  <si>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</si>
  <si>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</si>
  <si>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</si>
  <si>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</si>
  <si>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</si>
  <si>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</si>
  <si>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</si>
  <si>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</si>
  <si>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</si>
  <si>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</si>
  <si>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</si>
  <si>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</si>
  <si>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</si>
  <si>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</si>
  <si>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</si>
  <si>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</si>
  <si>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</si>
  <si>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</si>
  <si>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</si>
  <si>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</si>
  <si>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</si>
  <si>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</si>
  <si>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</si>
  <si>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</si>
  <si>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</si>
  <si>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</si>
  <si>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</si>
  <si>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</si>
  <si>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</si>
  <si>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</si>
  <si>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</si>
  <si>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</si>
  <si>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</si>
  <si>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</si>
  <si>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</si>
  <si>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</si>
  <si>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</si>
  <si>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</si>
  <si>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</si>
  <si>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</si>
  <si>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</si>
  <si>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</si>
  <si>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</si>
  <si>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</si>
  <si>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</si>
  <si>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</si>
  <si>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</si>
  <si>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</si>
  <si>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</si>
  <si>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</si>
  <si>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</si>
  <si>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</si>
  <si>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</si>
  <si>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</si>
  <si>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</si>
  <si>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</si>
  <si>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</si>
  <si>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</si>
  <si>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</si>
  <si>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</si>
  <si>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</si>
  <si>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</si>
  <si>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Covered Bond Label Disclaimer</t>
  </si>
  <si>
    <t>G.1.1.1</t>
  </si>
  <si>
    <t>G.1.1.2</t>
  </si>
  <si>
    <t>G.1.1.3</t>
  </si>
  <si>
    <t>G.1.1.4</t>
  </si>
  <si>
    <t>OG.1.1.1</t>
  </si>
  <si>
    <t>OG.1.1.2</t>
  </si>
  <si>
    <t>OG.1.1.3</t>
  </si>
  <si>
    <t>OG.1.1.4</t>
  </si>
  <si>
    <t>OG.1.1.5</t>
  </si>
  <si>
    <t>OG.1.1.6</t>
  </si>
  <si>
    <t>OG.1.1.7</t>
  </si>
  <si>
    <t>OG.1.1.8</t>
  </si>
  <si>
    <t>G.2.1.1</t>
  </si>
  <si>
    <t>G.2.1.2</t>
  </si>
  <si>
    <t>G.2.1.3</t>
  </si>
  <si>
    <t>OG.2.1.1</t>
  </si>
  <si>
    <t>OG.2.1.2</t>
  </si>
  <si>
    <t>OG.2.1.3</t>
  </si>
  <si>
    <t>OG.2.1.4</t>
  </si>
  <si>
    <t>OG.2.1.5</t>
  </si>
  <si>
    <t>OG.2.1.6</t>
  </si>
  <si>
    <t>G.3.1.1</t>
  </si>
  <si>
    <t>G.3.1.2</t>
  </si>
  <si>
    <t>OG.3.1.1</t>
  </si>
  <si>
    <t>OG.3.1.2</t>
  </si>
  <si>
    <t>OG.3.1.3</t>
  </si>
  <si>
    <t>OG.3.1.4</t>
  </si>
  <si>
    <t>G.3.2.1</t>
  </si>
  <si>
    <t>OG.3.2.1</t>
  </si>
  <si>
    <t>OG.3.2.2</t>
  </si>
  <si>
    <t>OG.3.2.3</t>
  </si>
  <si>
    <t>OG.3.2.4</t>
  </si>
  <si>
    <t>OG.3.2.5</t>
  </si>
  <si>
    <t>OG.3.2.6</t>
  </si>
  <si>
    <t>G.3.3.1</t>
  </si>
  <si>
    <t>G.3.3.2</t>
  </si>
  <si>
    <t>G.3.3.3</t>
  </si>
  <si>
    <t>G.3.3.4</t>
  </si>
  <si>
    <t>G.3.3.5</t>
  </si>
  <si>
    <t>G.3.3.6</t>
  </si>
  <si>
    <t>OG.3.3.1</t>
  </si>
  <si>
    <t>OG.3.3.2</t>
  </si>
  <si>
    <t>OG.3.3.3</t>
  </si>
  <si>
    <t>OG.3.3.4</t>
  </si>
  <si>
    <t>OG.3.3.5</t>
  </si>
  <si>
    <t>OG.3.3.6</t>
  </si>
  <si>
    <t>G.3.4.1</t>
  </si>
  <si>
    <t>G.3.4.2</t>
  </si>
  <si>
    <t>G.3.4.3</t>
  </si>
  <si>
    <t>G.3.4.4</t>
  </si>
  <si>
    <t>G.3.4.5</t>
  </si>
  <si>
    <t>G.3.4.6</t>
  </si>
  <si>
    <t>G.3.4.7</t>
  </si>
  <si>
    <t>G.3.4.8</t>
  </si>
  <si>
    <t>G.3.4.9</t>
  </si>
  <si>
    <t>OG.3.4.1</t>
  </si>
  <si>
    <t>OG.3.4.2</t>
  </si>
  <si>
    <t>OG.3.4.3</t>
  </si>
  <si>
    <t>OG.3.4.4</t>
  </si>
  <si>
    <t>OG.3.4.5</t>
  </si>
  <si>
    <t>OG.3.4.6</t>
  </si>
  <si>
    <t>OG.3.4.7</t>
  </si>
  <si>
    <t>OG.3.4.8</t>
  </si>
  <si>
    <t>OG.3.4.9</t>
  </si>
  <si>
    <t>OG.3.4.10</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</si>
  <si>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</si>
  <si>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</si>
  <si>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</si>
  <si>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</si>
  <si>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</si>
  <si>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</si>
  <si>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</si>
  <si>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</si>
  <si>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</si>
  <si>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</si>
  <si>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</si>
  <si>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</si>
  <si>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</si>
  <si>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</si>
  <si>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</si>
  <si>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</si>
  <si>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</si>
  <si>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</si>
  <si>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</si>
  <si>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</si>
  <si>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G.3.6.1</t>
  </si>
  <si>
    <t>G.3.6.2</t>
  </si>
  <si>
    <t>G.3.6.3</t>
  </si>
  <si>
    <t>G.3.6.4</t>
  </si>
  <si>
    <t>G.3.6.5</t>
  </si>
  <si>
    <t>G.3.6.6</t>
  </si>
  <si>
    <t>G.3.6.7</t>
  </si>
  <si>
    <t>G.3.6.8</t>
  </si>
  <si>
    <t>G.3.6.9</t>
  </si>
  <si>
    <t>G.3.6.10</t>
  </si>
  <si>
    <t>G.3.6.11</t>
  </si>
  <si>
    <t>G.3.6.12</t>
  </si>
  <si>
    <t>G.3.6.13</t>
  </si>
  <si>
    <t>G.3.6.14</t>
  </si>
  <si>
    <t>G.3.6.15</t>
  </si>
  <si>
    <t>G.3.6.16</t>
  </si>
  <si>
    <t>OG.3.6.1</t>
  </si>
  <si>
    <t>OG.3.6.2</t>
  </si>
  <si>
    <t>OG.3.6.3</t>
  </si>
  <si>
    <t>OG.3.6.4</t>
  </si>
  <si>
    <t>OG.3.6.5</t>
  </si>
  <si>
    <t>OG.3.6.6</t>
  </si>
  <si>
    <t>OG.3.6.7</t>
  </si>
  <si>
    <t>OG.3.6.8</t>
  </si>
  <si>
    <t>OG.3.6.9</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</si>
  <si>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</si>
  <si>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</si>
  <si>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</si>
  <si>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</si>
  <si>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</si>
  <si>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</si>
  <si>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</si>
  <si>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</si>
  <si>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</si>
  <si>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</si>
  <si>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</si>
  <si>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</si>
  <si>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</si>
  <si>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</si>
  <si>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</si>
  <si>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</si>
  <si>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</si>
  <si>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</si>
  <si>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</si>
  <si>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</si>
  <si>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</si>
  <si>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</si>
  <si>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</si>
  <si>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</si>
  <si>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</si>
  <si>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G.3.8.1</t>
  </si>
  <si>
    <t>G.3.8.2</t>
  </si>
  <si>
    <t>G.3.8.3</t>
  </si>
  <si>
    <t>G.3.8.4</t>
  </si>
  <si>
    <t>OG.3.8.1</t>
  </si>
  <si>
    <t>OG.3.8.2</t>
  </si>
  <si>
    <t>OG.3.8.3</t>
  </si>
  <si>
    <t>OG.3.8.4</t>
  </si>
  <si>
    <t>OG.3.8.5</t>
  </si>
  <si>
    <t>G.3.9.1</t>
  </si>
  <si>
    <t>G.3.9.2</t>
  </si>
  <si>
    <t>G.3.9.3</t>
  </si>
  <si>
    <t>G.3.9.4</t>
  </si>
  <si>
    <t>G.3.9.5</t>
  </si>
  <si>
    <t>G.3.9.6</t>
  </si>
  <si>
    <t>OG.3.9.1</t>
  </si>
  <si>
    <t>OG.3.9.2</t>
  </si>
  <si>
    <t>OG.3.9.3</t>
  </si>
  <si>
    <t>OG.3.9.4</t>
  </si>
  <si>
    <t>OG.3.9.5</t>
  </si>
  <si>
    <t>OG.3.9.6</t>
  </si>
  <si>
    <t>OG.3.9.7</t>
  </si>
  <si>
    <t>OG.3.9.8</t>
  </si>
  <si>
    <t>OG.3.9.9</t>
  </si>
  <si>
    <t>OG.3.9.10</t>
  </si>
  <si>
    <t>OG.3.9.11</t>
  </si>
  <si>
    <t>OG.3.9.12</t>
  </si>
  <si>
    <t>G.3.10.1</t>
  </si>
  <si>
    <t>G.3.10.2</t>
  </si>
  <si>
    <t>G.3.10.3</t>
  </si>
  <si>
    <t>G.3.10.4</t>
  </si>
  <si>
    <t>G.3.10.5</t>
  </si>
  <si>
    <t>G.3.10.6</t>
  </si>
  <si>
    <t>G.3.10.7</t>
  </si>
  <si>
    <t>G.3.10.8</t>
  </si>
  <si>
    <t>G.3.10.9</t>
  </si>
  <si>
    <t>G.3.10.10</t>
  </si>
  <si>
    <t>G.3.10.11</t>
  </si>
  <si>
    <t>G.3.10.12</t>
  </si>
  <si>
    <t>G.3.10.13</t>
  </si>
  <si>
    <t>G.3.10.14</t>
  </si>
  <si>
    <t>G.3.10.15</t>
  </si>
  <si>
    <t>G.3.10.16</t>
  </si>
  <si>
    <t>OG.3.10.1</t>
  </si>
  <si>
    <t>OG.3.10.2</t>
  </si>
  <si>
    <t>OG.3.10.3</t>
  </si>
  <si>
    <t>OG.3.10.4</t>
  </si>
  <si>
    <t>OG.3.10.5</t>
  </si>
  <si>
    <t>OG.3.10.6</t>
  </si>
  <si>
    <t>OG.3.10.7</t>
  </si>
  <si>
    <t>G.3.11.1</t>
  </si>
  <si>
    <t>G.3.11.2</t>
  </si>
  <si>
    <t>G.3.11.3</t>
  </si>
  <si>
    <t>G.3.11.4</t>
  </si>
  <si>
    <t>G.3.12.1</t>
  </si>
  <si>
    <t>OG.3.11.1</t>
  </si>
  <si>
    <t>OG.3.11.2</t>
  </si>
  <si>
    <t>OG.3.11.3</t>
  </si>
  <si>
    <t>OG.3.11.4</t>
  </si>
  <si>
    <t>OG.3.11.5</t>
  </si>
  <si>
    <t>OG.3.11.6</t>
  </si>
  <si>
    <t>OG.3.11.7</t>
  </si>
  <si>
    <t>G.3.13.1</t>
  </si>
  <si>
    <t>G.3.13.2</t>
  </si>
  <si>
    <t>G.3.13.3</t>
  </si>
  <si>
    <t>OG.3.13.1</t>
  </si>
  <si>
    <t>OG.3.13.2</t>
  </si>
  <si>
    <t>OG.3.13.3</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</si>
  <si>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</si>
  <si>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</si>
  <si>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</si>
  <si>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</si>
  <si>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</si>
  <si>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</si>
  <si>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</si>
  <si>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</si>
  <si>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</si>
  <si>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</si>
  <si>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</si>
  <si>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</si>
  <si>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</si>
  <si>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</si>
  <si>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</si>
  <si>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</si>
  <si>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</si>
  <si>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</si>
  <si>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</si>
  <si>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</si>
  <si>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</si>
  <si>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</si>
  <si>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</si>
  <si>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</si>
  <si>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</si>
  <si>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</si>
  <si>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</si>
  <si>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</si>
  <si>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</si>
  <si>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</si>
  <si>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</si>
  <si>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</si>
  <si>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</si>
  <si>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</si>
  <si>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</si>
  <si>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</si>
  <si>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</si>
  <si>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</si>
  <si>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</si>
  <si>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</si>
  <si>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</si>
  <si>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</si>
  <si>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</si>
  <si>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</si>
  <si>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</si>
  <si>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</si>
  <si>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</si>
  <si>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</si>
  <si>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G.4.1.1</t>
  </si>
  <si>
    <t>G.4.1.2</t>
  </si>
  <si>
    <t>G.4.1.3</t>
  </si>
  <si>
    <t>G.4.1.4</t>
  </si>
  <si>
    <t>G.4.1.5</t>
  </si>
  <si>
    <t>G.4.1.6</t>
  </si>
  <si>
    <t>G.4.1.7</t>
  </si>
  <si>
    <t>G.4.1.8</t>
  </si>
  <si>
    <t>G.4.1.9</t>
  </si>
  <si>
    <t>G.4.1.10</t>
  </si>
  <si>
    <t>G.4.1.11</t>
  </si>
  <si>
    <t>G.4.1.12</t>
  </si>
  <si>
    <t>G.4.1.13</t>
  </si>
  <si>
    <t>OG.4.1.1</t>
  </si>
  <si>
    <t>OG.4.1.2</t>
  </si>
  <si>
    <t>OG.4.1.3</t>
  </si>
  <si>
    <t>OG.4.1.4</t>
  </si>
  <si>
    <t>OG.4.1.5</t>
  </si>
  <si>
    <t>OG.4.1.6</t>
  </si>
  <si>
    <t>OG.4.1.7</t>
  </si>
  <si>
    <t>OG.4.1.8</t>
  </si>
  <si>
    <t>OG.4.1.9</t>
  </si>
  <si>
    <t>OG.4.1.10</t>
  </si>
  <si>
    <t>G.5.1.1</t>
  </si>
  <si>
    <t>OG.5.1.1</t>
  </si>
  <si>
    <t>OG.5.1.2</t>
  </si>
  <si>
    <t>OG.5.1.3</t>
  </si>
  <si>
    <t>OG.5.1.4</t>
  </si>
  <si>
    <t>OG.5.1.5</t>
  </si>
  <si>
    <t>OG.5.1.6</t>
  </si>
  <si>
    <t>OG.6.1.1</t>
  </si>
  <si>
    <t>OG.6.1.2</t>
  </si>
  <si>
    <t>OG.6.1.3</t>
  </si>
  <si>
    <t>OG.6.1.4</t>
  </si>
  <si>
    <t>OG.6.1.5</t>
  </si>
  <si>
    <t>OG.6.1.6</t>
  </si>
  <si>
    <t>OG.6.1.7</t>
  </si>
  <si>
    <t>OG.6.1.8</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</si>
  <si>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</si>
  <si>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</si>
  <si>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</si>
  <si>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</si>
  <si>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</si>
  <si>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</si>
  <si>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</si>
  <si>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</si>
  <si>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</si>
  <si>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</si>
  <si>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</si>
  <si>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</si>
  <si>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</si>
  <si>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</si>
  <si>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</si>
  <si>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</si>
  <si>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</si>
  <si>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</si>
  <si>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</si>
  <si>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</si>
  <si>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</si>
  <si>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</si>
  <si>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</si>
  <si>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</si>
  <si>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</si>
  <si>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</si>
  <si>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</si>
  <si>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</si>
  <si>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</si>
  <si>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</si>
  <si>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</si>
  <si>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</si>
  <si>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</si>
  <si>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</si>
  <si>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</si>
  <si>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</si>
  <si>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</si>
  <si>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1.General Information</t>
  </si>
  <si>
    <t xml:space="preserve">2. Over-collateralisation (OC) </t>
  </si>
  <si>
    <t>3. Cover Pool Composition</t>
  </si>
  <si>
    <t>4. Cover Pool Amortisation Profile</t>
  </si>
  <si>
    <t>5. Maturity of Covered Bonds</t>
  </si>
  <si>
    <t>6. Covered Assets - Currency</t>
  </si>
  <si>
    <t xml:space="preserve">7. Covered Bonds - Currency </t>
  </si>
  <si>
    <t xml:space="preserve">8. Covered Bonds - Breakdown by interest rate </t>
  </si>
  <si>
    <t>9. Substitute Assets - Type</t>
  </si>
  <si>
    <t>10. Substitute Assets - Country</t>
  </si>
  <si>
    <t xml:space="preserve">11. Liquid Assets </t>
  </si>
  <si>
    <t xml:space="preserve">12. Bond List </t>
  </si>
  <si>
    <t>13. Derivatives &amp; Swaps</t>
  </si>
  <si>
    <t>1. Optional information e.g. Rating triggers</t>
  </si>
  <si>
    <t>M.7.1.1</t>
  </si>
  <si>
    <t>M.7.1.2</t>
  </si>
  <si>
    <t>M.7.1.3</t>
  </si>
  <si>
    <t>M.7.1.4</t>
  </si>
  <si>
    <t>OM.7.1.1</t>
  </si>
  <si>
    <t>OM.7.1.2</t>
  </si>
  <si>
    <t>OM.7.1.3</t>
  </si>
  <si>
    <t>OM.7.1.4</t>
  </si>
  <si>
    <t>OM.7.1.5</t>
  </si>
  <si>
    <t>OM.7.1.6</t>
  </si>
  <si>
    <t>OM.7.1.7</t>
  </si>
  <si>
    <t>OM.7.1.8</t>
  </si>
  <si>
    <t>OM.7.1.9</t>
  </si>
  <si>
    <t>OM.7.1.10</t>
  </si>
  <si>
    <t>OM.7.1.11</t>
  </si>
  <si>
    <t>M.7.2.1</t>
  </si>
  <si>
    <t>OM.7.2.1</t>
  </si>
  <si>
    <t>OM.7.2.2</t>
  </si>
  <si>
    <t>OM.7.2.3</t>
  </si>
  <si>
    <t>OM.7.2.4</t>
  </si>
  <si>
    <t>OM.7.2.5</t>
  </si>
  <si>
    <t>OM.7.2.6</t>
  </si>
  <si>
    <t>M.7.3.1</t>
  </si>
  <si>
    <t>OM.7.3.1</t>
  </si>
  <si>
    <t>OM.7.3.2</t>
  </si>
  <si>
    <t>OM.7.3.3</t>
  </si>
  <si>
    <t>OM.7.3.4</t>
  </si>
  <si>
    <t>OM.7.3.5</t>
  </si>
  <si>
    <t>OM.7.3.6</t>
  </si>
  <si>
    <t>M.7.4.1</t>
  </si>
  <si>
    <t>M.7.4.2</t>
  </si>
  <si>
    <t>M.7.4.3</t>
  </si>
  <si>
    <t>M.7.4.4</t>
  </si>
  <si>
    <t>M.7.4.5</t>
  </si>
  <si>
    <t>M.7.4.6</t>
  </si>
  <si>
    <t>M.7.4.7</t>
  </si>
  <si>
    <t>M.7.4.8</t>
  </si>
  <si>
    <t>M.7.4.9</t>
  </si>
  <si>
    <t>M.7.4.10</t>
  </si>
  <si>
    <t>M.7.4.11</t>
  </si>
  <si>
    <t>M.7.4.12</t>
  </si>
  <si>
    <t>M.7.4.13</t>
  </si>
  <si>
    <t>M.7.4.14</t>
  </si>
  <si>
    <t>M.7.4.15</t>
  </si>
  <si>
    <t>M.7.4.16</t>
  </si>
  <si>
    <t>M.7.4.17</t>
  </si>
  <si>
    <t>M.7.4.18</t>
  </si>
  <si>
    <t>M.7.4.19</t>
  </si>
  <si>
    <t>M.7.4.20</t>
  </si>
  <si>
    <t>M.7.4.21</t>
  </si>
  <si>
    <t>M.7.4.22</t>
  </si>
  <si>
    <t>M.7.4.23</t>
  </si>
  <si>
    <t>M.7.4.24</t>
  </si>
  <si>
    <t>M.7.4.25</t>
  </si>
  <si>
    <t>M.7.4.26</t>
  </si>
  <si>
    <t>M.7.4.27</t>
  </si>
  <si>
    <t>M.7.4.28</t>
  </si>
  <si>
    <t>M.7.4.29</t>
  </si>
  <si>
    <t>M.7.4.30</t>
  </si>
  <si>
    <t>M.7.4.31</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</si>
  <si>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</si>
  <si>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</si>
  <si>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</si>
  <si>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</si>
  <si>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</si>
  <si>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</si>
  <si>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</si>
  <si>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</si>
  <si>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</si>
  <si>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</si>
  <si>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</si>
  <si>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</si>
  <si>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</si>
  <si>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</si>
  <si>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</si>
  <si>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</si>
  <si>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</si>
  <si>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</si>
  <si>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</si>
  <si>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</si>
  <si>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</si>
  <si>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</si>
  <si>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</si>
  <si>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</si>
  <si>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</si>
  <si>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</si>
  <si>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</si>
  <si>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</si>
  <si>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</si>
  <si>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</si>
  <si>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</si>
  <si>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</si>
  <si>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</si>
  <si>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</si>
  <si>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</si>
  <si>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</si>
  <si>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</si>
  <si>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</si>
  <si>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</si>
  <si>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</si>
  <si>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</si>
  <si>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</si>
  <si>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</si>
  <si>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</si>
  <si>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</si>
  <si>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</si>
  <si>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</si>
  <si>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</si>
  <si>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</si>
  <si>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</si>
  <si>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</si>
  <si>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</si>
  <si>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</si>
  <si>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</si>
  <si>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M.7.6.1</t>
  </si>
  <si>
    <t>M.7.6.2</t>
  </si>
  <si>
    <t>M.7.6.3</t>
  </si>
  <si>
    <t>OM.7.6.1</t>
  </si>
  <si>
    <t>OM.7.6.2</t>
  </si>
  <si>
    <t>OM.7.6.3</t>
  </si>
  <si>
    <t>OM.7.6.4</t>
  </si>
  <si>
    <t>OM.7.6.5</t>
  </si>
  <si>
    <t>OM.7.6.6</t>
  </si>
  <si>
    <t>M.7.7.1</t>
  </si>
  <si>
    <t>M.7.7.2</t>
  </si>
  <si>
    <t>M.7.7.3</t>
  </si>
  <si>
    <t>OM.7.7.1</t>
  </si>
  <si>
    <t>OM.7.7.2</t>
  </si>
  <si>
    <t>OM.7.7.3</t>
  </si>
  <si>
    <t>OM.7.7.4</t>
  </si>
  <si>
    <t>OM.7.7.5</t>
  </si>
  <si>
    <t>OM.7.7.6</t>
  </si>
  <si>
    <t>M.7.8.1</t>
  </si>
  <si>
    <t>M.7.8.2</t>
  </si>
  <si>
    <t>M.7.8.3</t>
  </si>
  <si>
    <t>M.7.8.4</t>
  </si>
  <si>
    <t>M.7.8.5</t>
  </si>
  <si>
    <t>OM.7.8.1</t>
  </si>
  <si>
    <t>OM.7.8.2</t>
  </si>
  <si>
    <t>OM.7.8.3</t>
  </si>
  <si>
    <t>OM.7.8.4</t>
  </si>
  <si>
    <t>M.7.9.1</t>
  </si>
  <si>
    <t>OM.7.9.1</t>
  </si>
  <si>
    <t>OM.7.9.2</t>
  </si>
  <si>
    <t>OM.7.9.3</t>
  </si>
  <si>
    <t>OM.7.9.4</t>
  </si>
  <si>
    <t>M.7A.10.1</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</si>
  <si>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</si>
  <si>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</si>
  <si>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</si>
  <si>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</si>
  <si>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</si>
  <si>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</si>
  <si>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</si>
  <si>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</si>
  <si>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</si>
  <si>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</si>
  <si>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</si>
  <si>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</si>
  <si>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</si>
  <si>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</si>
  <si>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</si>
  <si>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</si>
  <si>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</si>
  <si>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</si>
  <si>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</si>
  <si>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</si>
  <si>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</si>
  <si>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</si>
  <si>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</si>
  <si>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</si>
  <si>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</si>
  <si>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M.7A.11.1</t>
  </si>
  <si>
    <t>M.7A.11.2</t>
  </si>
  <si>
    <t>M.7A.11.3</t>
  </si>
  <si>
    <t>M.7A.11.4</t>
  </si>
  <si>
    <t>M.7A.11.5</t>
  </si>
  <si>
    <t>M.7A.11.6</t>
  </si>
  <si>
    <t>M.7A.11.7</t>
  </si>
  <si>
    <t>M.7A.11.8</t>
  </si>
  <si>
    <t>M.7A.11.9</t>
  </si>
  <si>
    <t>M.7A.11.10</t>
  </si>
  <si>
    <t>OM.7A.11.1</t>
  </si>
  <si>
    <t>OM.7A.11.2</t>
  </si>
  <si>
    <t>OM.7A.11.3</t>
  </si>
  <si>
    <t>OM.7A.11.4</t>
  </si>
  <si>
    <t>OM.7A.11.5</t>
  </si>
  <si>
    <t>OM.7A.11.6</t>
  </si>
  <si>
    <t>OM.7A.11.7</t>
  </si>
  <si>
    <t>OM.7A.11.8</t>
  </si>
  <si>
    <t>OM.7A.11.9</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</si>
  <si>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</si>
  <si>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</si>
  <si>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</si>
  <si>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</si>
  <si>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</si>
  <si>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</si>
  <si>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</si>
  <si>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</si>
  <si>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</si>
  <si>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</si>
  <si>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</si>
  <si>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</si>
  <si>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</si>
  <si>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</si>
  <si>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</si>
  <si>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</si>
  <si>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</si>
  <si>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</si>
  <si>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</si>
  <si>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M.7A.13.1</t>
  </si>
  <si>
    <t>M.7A.13.2</t>
  </si>
  <si>
    <t>M.7A.13.3</t>
  </si>
  <si>
    <t>M.7A.13.4</t>
  </si>
  <si>
    <t>OM.7A.13.1</t>
  </si>
  <si>
    <t>OM.7A.13.2</t>
  </si>
  <si>
    <t>OM.7A.13.3</t>
  </si>
  <si>
    <t>OM.7A.13.4</t>
  </si>
  <si>
    <t>OM.7A.13.5</t>
  </si>
  <si>
    <t>OM.7A.13.6</t>
  </si>
  <si>
    <t>OM.7A.13.7</t>
  </si>
  <si>
    <t>OM.7A.13.8</t>
  </si>
  <si>
    <t>OM.7A.13.9</t>
  </si>
  <si>
    <t>OM.7A.13.10</t>
  </si>
  <si>
    <t>OM.7A.13.11</t>
  </si>
  <si>
    <t>M.7A.14.1</t>
  </si>
  <si>
    <t>M.7A.14.2</t>
  </si>
  <si>
    <t>M.7A.14.3</t>
  </si>
  <si>
    <t>OM.7A.14.1</t>
  </si>
  <si>
    <t>OM.7A.14.2</t>
  </si>
  <si>
    <t>OM.7A.14.3</t>
  </si>
  <si>
    <t>OM.7A.14.4</t>
  </si>
  <si>
    <t>OM.7A.14.5</t>
  </si>
  <si>
    <t>OM.7A.14.6</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</si>
  <si>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</si>
  <si>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</si>
  <si>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</si>
  <si>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</si>
  <si>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</si>
  <si>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</si>
  <si>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</si>
  <si>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</si>
  <si>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</si>
  <si>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</si>
  <si>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</si>
  <si>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</si>
  <si>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</si>
  <si>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</si>
  <si>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</si>
  <si>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</si>
  <si>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</si>
  <si>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</si>
  <si>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</si>
  <si>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</si>
  <si>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</si>
  <si>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</si>
  <si>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</si>
  <si>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</si>
  <si>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</si>
  <si>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</si>
  <si>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</si>
  <si>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</si>
  <si>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</si>
  <si>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</si>
  <si>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</si>
  <si>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</si>
  <si>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</si>
  <si>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</si>
  <si>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</si>
  <si>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</si>
  <si>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</si>
  <si>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</si>
  <si>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</si>
  <si>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</si>
  <si>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</si>
  <si>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</si>
  <si>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</si>
  <si>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</si>
  <si>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</si>
  <si>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</si>
  <si>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</si>
  <si>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</si>
  <si>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</si>
  <si>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</si>
  <si>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</si>
  <si>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</si>
  <si>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</si>
  <si>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</si>
  <si>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</si>
  <si>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</si>
  <si>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</si>
  <si>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</si>
  <si>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</si>
  <si>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</si>
  <si>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</si>
  <si>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</si>
  <si>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</si>
  <si>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</si>
  <si>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M.7B.18.1</t>
  </si>
  <si>
    <t>M.7B.18.2</t>
  </si>
  <si>
    <t>M.7B.18.3</t>
  </si>
  <si>
    <t>M.7B.18.4</t>
  </si>
  <si>
    <t>M.7B.18.5</t>
  </si>
  <si>
    <t>M.7B.18.6</t>
  </si>
  <si>
    <t>M.7B.18.7</t>
  </si>
  <si>
    <t>M.7B.18.8</t>
  </si>
  <si>
    <t>M.7B.18.9</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</si>
  <si>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</si>
  <si>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</si>
  <si>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</si>
  <si>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</si>
  <si>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</si>
  <si>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</si>
  <si>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</si>
  <si>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</si>
  <si>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</si>
  <si>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</si>
  <si>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</si>
  <si>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</si>
  <si>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</si>
  <si>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</si>
  <si>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</si>
  <si>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</si>
  <si>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</si>
  <si>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</si>
  <si>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1. Property Type Information</t>
  </si>
  <si>
    <t>2. General Information</t>
  </si>
  <si>
    <t>3. Concentration Risks</t>
  </si>
  <si>
    <t xml:space="preserve">4. Breakdown by Geography </t>
  </si>
  <si>
    <t>5. Breakdown by domestic regions</t>
  </si>
  <si>
    <t>6. Breakdown by Interest Rate</t>
  </si>
  <si>
    <t>7. Breakdown by Repayment Type</t>
  </si>
  <si>
    <t xml:space="preserve">8. Loan Seasoning </t>
  </si>
  <si>
    <t>9. Non-Performing Loans (NPLs)</t>
  </si>
  <si>
    <t>10. Loan Size Information</t>
  </si>
  <si>
    <t>11. Loan to Value (LTV) Information - UNINDEXED</t>
  </si>
  <si>
    <t xml:space="preserve">12. Loan to Value (LTV) Information - INDEXED </t>
  </si>
  <si>
    <t>13. Breakdown by type</t>
  </si>
  <si>
    <t>14. Loan by Ranking</t>
  </si>
  <si>
    <t>15. Loan Size Information</t>
  </si>
  <si>
    <t xml:space="preserve">16. Loan to Value (LTV) Information - UNINDEXED </t>
  </si>
  <si>
    <t>17. Loan to Value (LTV) Information - INDEXED</t>
  </si>
  <si>
    <t>18. Breakdown by Type</t>
  </si>
  <si>
    <t>PS.8.2.1</t>
  </si>
  <si>
    <t>PS.8.1.1</t>
  </si>
  <si>
    <t>OPS.8.1.1</t>
  </si>
  <si>
    <t>OPS.8.1.2</t>
  </si>
  <si>
    <t>OPS.8.1.3</t>
  </si>
  <si>
    <t>OPS.8.1.4</t>
  </si>
  <si>
    <t>OPS.8.1.5</t>
  </si>
  <si>
    <t>OPS.8.1.6</t>
  </si>
  <si>
    <t>OPS.8.1.7</t>
  </si>
  <si>
    <t>PS.8.2.2</t>
  </si>
  <si>
    <t>PS.8.2.3</t>
  </si>
  <si>
    <t>PS.8.2.4</t>
  </si>
  <si>
    <t>PS.8.2.5</t>
  </si>
  <si>
    <t>PS.8.2.6</t>
  </si>
  <si>
    <t>PS.8.2.7</t>
  </si>
  <si>
    <t>PS.8.2.8</t>
  </si>
  <si>
    <t>PS.8.2.9</t>
  </si>
  <si>
    <t>PS.8.2.10</t>
  </si>
  <si>
    <t>PS.8.2.11</t>
  </si>
  <si>
    <t>PS.8.2.12</t>
  </si>
  <si>
    <t>PS.8.2.13</t>
  </si>
  <si>
    <t>PS.8.2.14</t>
  </si>
  <si>
    <t>PS.8.2.15</t>
  </si>
  <si>
    <t>PS.8.2.16</t>
  </si>
  <si>
    <t>PS.8.2.17</t>
  </si>
  <si>
    <t>PS.8.3.1</t>
  </si>
  <si>
    <t>PS.8.3.2</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</si>
  <si>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</si>
  <si>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</si>
  <si>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</si>
  <si>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</si>
  <si>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</si>
  <si>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</si>
  <si>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</si>
  <si>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</si>
  <si>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</si>
  <si>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</si>
  <si>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</si>
  <si>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</si>
  <si>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</si>
  <si>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</si>
  <si>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</si>
  <si>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</si>
  <si>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</si>
  <si>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</si>
  <si>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</si>
  <si>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</si>
  <si>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</si>
  <si>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</si>
  <si>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</si>
  <si>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</si>
  <si>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</si>
  <si>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</si>
  <si>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</si>
  <si>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</si>
  <si>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</si>
  <si>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</si>
  <si>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</si>
  <si>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</si>
  <si>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</si>
  <si>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</si>
  <si>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</si>
  <si>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</si>
  <si>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</si>
  <si>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</si>
  <si>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</si>
  <si>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</si>
  <si>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</si>
  <si>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</si>
  <si>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</si>
  <si>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</si>
  <si>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</si>
  <si>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</si>
  <si>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</si>
  <si>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</si>
  <si>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</si>
  <si>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</si>
  <si>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</si>
  <si>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</si>
  <si>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</si>
  <si>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</si>
  <si>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</si>
  <si>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</si>
  <si>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</si>
  <si>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</si>
  <si>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</si>
  <si>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</si>
  <si>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</si>
  <si>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</si>
  <si>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</si>
  <si>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</si>
  <si>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</si>
  <si>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</si>
  <si>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</si>
  <si>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</si>
  <si>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</si>
  <si>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</si>
  <si>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</si>
  <si>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</si>
  <si>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</si>
  <si>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</si>
  <si>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</si>
  <si>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</si>
  <si>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</si>
  <si>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</si>
  <si>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</si>
  <si>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</si>
  <si>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</si>
  <si>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</si>
  <si>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</si>
  <si>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</si>
  <si>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</si>
  <si>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</si>
  <si>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</si>
  <si>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</si>
  <si>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</si>
  <si>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</si>
  <si>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</si>
  <si>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</si>
  <si>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</si>
  <si>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</si>
  <si>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</si>
  <si>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</si>
  <si>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</si>
  <si>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</si>
  <si>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</si>
  <si>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</si>
  <si>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</si>
  <si>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</si>
  <si>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PS.8.8.1</t>
  </si>
  <si>
    <t>PS.8.8.2</t>
  </si>
  <si>
    <t>PS.8.8.3</t>
  </si>
  <si>
    <t>PS.8.8.4</t>
  </si>
  <si>
    <t>PS.8.8.5</t>
  </si>
  <si>
    <t>OPS.8.8.1</t>
  </si>
  <si>
    <t>OPS.8.8.2</t>
  </si>
  <si>
    <t>OPS.8.8.3</t>
  </si>
  <si>
    <t>OPS.8.8.4</t>
  </si>
  <si>
    <t>OPS.8.8.5</t>
  </si>
  <si>
    <t>OPS.8.8.6</t>
  </si>
  <si>
    <t>OPS.8.8.7</t>
  </si>
  <si>
    <t>OPS.8.8.8</t>
  </si>
  <si>
    <t>OPS.8.8.9</t>
  </si>
  <si>
    <t>OPS.8.8.10</t>
  </si>
  <si>
    <t>OPS.8.8.11</t>
  </si>
  <si>
    <t>OPS.8.8.12</t>
  </si>
  <si>
    <t>OPS.8.8.13</t>
  </si>
  <si>
    <t>PS.8.9.1</t>
  </si>
  <si>
    <t>OPS.8.9.1</t>
  </si>
  <si>
    <t>OPS.8.9.2</t>
  </si>
  <si>
    <t>OPS.8.9.3</t>
  </si>
  <si>
    <t>OPS.8.9.4</t>
  </si>
  <si>
    <t>PS.8.10.1</t>
  </si>
  <si>
    <t>OPS.8.10.1</t>
  </si>
  <si>
    <t>OPS.8.10.2</t>
  </si>
  <si>
    <t>OPS.8.10.3</t>
  </si>
  <si>
    <t>OPS.8.10.4</t>
  </si>
  <si>
    <t>OPS.8.10.5</t>
  </si>
  <si>
    <t>OPS.8.10.6</t>
  </si>
  <si>
    <t>1. General Information</t>
  </si>
  <si>
    <t>2. Size Information</t>
  </si>
  <si>
    <t>3. Breakdown by Asset Type</t>
  </si>
  <si>
    <t>8. Breakdown by Type of Debtor</t>
  </si>
  <si>
    <t>9. Non-Performing Loans</t>
  </si>
  <si>
    <t>10. Concentration Risks</t>
  </si>
  <si>
    <t>S.9.1.1</t>
  </si>
  <si>
    <t>OS.9.1.1</t>
  </si>
  <si>
    <t>OS.9.1.2</t>
  </si>
  <si>
    <t>OS.9.1.3</t>
  </si>
  <si>
    <t>OS.9.1.4</t>
  </si>
  <si>
    <t>OS.9.1.5</t>
  </si>
  <si>
    <t>OS.9.1.6</t>
  </si>
  <si>
    <t>S.9.2.1</t>
  </si>
  <si>
    <t>OS.9.2.1</t>
  </si>
  <si>
    <t>OS.9.2.2</t>
  </si>
  <si>
    <t>OS.9.2.3</t>
  </si>
  <si>
    <t>OS.9.2.4</t>
  </si>
  <si>
    <t>OS.9.2.5</t>
  </si>
  <si>
    <t>OS.9.2.6</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</si>
  <si>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</si>
  <si>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</si>
  <si>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</si>
  <si>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</si>
  <si>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</si>
  <si>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</si>
  <si>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</si>
  <si>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</si>
  <si>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</si>
  <si>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</si>
  <si>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</si>
  <si>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</si>
  <si>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</si>
  <si>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</si>
  <si>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</si>
  <si>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</si>
  <si>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</si>
  <si>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</si>
  <si>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</si>
  <si>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</si>
  <si>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</si>
  <si>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</si>
  <si>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</si>
  <si>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</si>
  <si>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</si>
  <si>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</si>
  <si>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</si>
  <si>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</si>
  <si>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</si>
  <si>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</si>
  <si>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</si>
  <si>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</si>
  <si>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</si>
  <si>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</si>
  <si>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</si>
  <si>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</si>
  <si>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</si>
  <si>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</si>
  <si>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</si>
  <si>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</si>
  <si>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</si>
  <si>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</si>
  <si>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</si>
  <si>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</si>
  <si>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</si>
  <si>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</si>
  <si>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</si>
  <si>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</si>
  <si>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</si>
  <si>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</si>
  <si>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</si>
  <si>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</si>
  <si>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</si>
  <si>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</si>
  <si>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S.9.4.1</t>
  </si>
  <si>
    <t>S.9.4.2</t>
  </si>
  <si>
    <t>S.9.4.3</t>
  </si>
  <si>
    <t>OS.9.4.1</t>
  </si>
  <si>
    <t>OS.9.4.2</t>
  </si>
  <si>
    <t>OS.9.4.3</t>
  </si>
  <si>
    <t>OS.9.4.4</t>
  </si>
  <si>
    <t>OS.9.4.5</t>
  </si>
  <si>
    <t>OS.9.4.6</t>
  </si>
  <si>
    <t>S.9.5.1</t>
  </si>
  <si>
    <t>S.9.5.2</t>
  </si>
  <si>
    <t>S.9.5.3</t>
  </si>
  <si>
    <t>OS.9.5.1</t>
  </si>
  <si>
    <t>OS.9.5.2</t>
  </si>
  <si>
    <t>OS.9.5.3</t>
  </si>
  <si>
    <t>OS.9.5.4</t>
  </si>
  <si>
    <t>OS.9.5.5</t>
  </si>
  <si>
    <t>OS.9.5.6</t>
  </si>
  <si>
    <t>S.9.6.1</t>
  </si>
  <si>
    <t>S.9.6.2</t>
  </si>
  <si>
    <t>S.9.6.3</t>
  </si>
  <si>
    <t>S.9.6.4</t>
  </si>
  <si>
    <t>S.9.6.5</t>
  </si>
  <si>
    <t>OS.9.6.1</t>
  </si>
  <si>
    <t>OS.9.6.2</t>
  </si>
  <si>
    <t>OS.9.6.3</t>
  </si>
  <si>
    <t>OS.9.6.4</t>
  </si>
  <si>
    <t>S.9.7.1</t>
  </si>
  <si>
    <t>OS.9.7.1</t>
  </si>
  <si>
    <t>OS.9.7.2</t>
  </si>
  <si>
    <t>OS.9.7.3</t>
  </si>
  <si>
    <t>OS.9.7.4</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</si>
  <si>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</si>
  <si>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</si>
  <si>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</si>
  <si>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</si>
  <si>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</si>
  <si>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</si>
  <si>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</si>
  <si>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</si>
  <si>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</si>
  <si>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</si>
  <si>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</si>
  <si>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</si>
  <si>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</si>
  <si>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</si>
  <si>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</si>
  <si>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</si>
  <si>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</si>
  <si>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</si>
  <si>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</si>
  <si>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</si>
  <si>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</si>
  <si>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</si>
  <si>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</si>
  <si>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</si>
  <si>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</si>
  <si>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</si>
  <si>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S.9.9.1</t>
  </si>
  <si>
    <t>S.9.9.2</t>
  </si>
  <si>
    <t>S.9.9.3</t>
  </si>
  <si>
    <t>S.9.9.4</t>
  </si>
  <si>
    <t>S.9.9.5</t>
  </si>
  <si>
    <t>S.9.9.6</t>
  </si>
  <si>
    <t>S.9.9.7</t>
  </si>
  <si>
    <t>S.9.9.8</t>
  </si>
  <si>
    <t>S.9.9.9</t>
  </si>
  <si>
    <t>S.9.9.10</t>
  </si>
  <si>
    <t>OS.9.9.1</t>
  </si>
  <si>
    <t>OS.9.9.2</t>
  </si>
  <si>
    <t>OS.9.9.3</t>
  </si>
  <si>
    <t>OS.9.9.4</t>
  </si>
  <si>
    <t>OS.9.9.5</t>
  </si>
  <si>
    <t>OS.9.9.6</t>
  </si>
  <si>
    <t>OS.9.9.7</t>
  </si>
  <si>
    <t>OS.9.9.8</t>
  </si>
  <si>
    <t>OS.9.9.9</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</si>
  <si>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</si>
  <si>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</si>
  <si>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</si>
  <si>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</si>
  <si>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</si>
  <si>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</si>
  <si>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</si>
  <si>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</si>
  <si>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</si>
  <si>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</si>
  <si>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</si>
  <si>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</si>
  <si>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</si>
  <si>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</si>
  <si>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</si>
  <si>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</si>
  <si>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</si>
  <si>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</si>
  <si>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</si>
  <si>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</si>
  <si>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</si>
  <si>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</si>
  <si>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</si>
  <si>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</si>
  <si>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</si>
  <si>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</si>
  <si>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</si>
  <si>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</si>
  <si>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</si>
  <si>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</si>
  <si>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</si>
  <si>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</si>
  <si>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</si>
  <si>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</si>
  <si>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</si>
  <si>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</si>
  <si>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</si>
  <si>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</si>
  <si>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</si>
  <si>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</si>
  <si>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</si>
  <si>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2. Concentration Risks</t>
  </si>
  <si>
    <t xml:space="preserve">3. Breakdown by Geography / Country of Registration </t>
  </si>
  <si>
    <t>4. Breakdown by Interest Rate</t>
  </si>
  <si>
    <t>5. Breakdown by Repayment Type</t>
  </si>
  <si>
    <t xml:space="preserve">6. Loan Seasoning </t>
  </si>
  <si>
    <t>7. Non-Performing Loans (NPLs)</t>
  </si>
  <si>
    <t>8. Loan Size Information</t>
  </si>
  <si>
    <t>9. Loan to Value (LTV) Information - UNINDEXED</t>
  </si>
  <si>
    <t xml:space="preserve">10. Loan to Value (LTV) Information - INDEXED </t>
  </si>
  <si>
    <t>11. Breakdown by type of ship</t>
  </si>
  <si>
    <t>HG.1.1</t>
  </si>
  <si>
    <t>HG.1.2</t>
  </si>
  <si>
    <t>HG.1.3</t>
  </si>
  <si>
    <t>HG.1.4</t>
  </si>
  <si>
    <t>HG.1.5</t>
  </si>
  <si>
    <t>HG.1.6</t>
  </si>
  <si>
    <t>HG.1.7</t>
  </si>
  <si>
    <t>HG.1.8</t>
  </si>
  <si>
    <t>HG.1.9</t>
  </si>
  <si>
    <t>HG.1.10</t>
  </si>
  <si>
    <t>HG.1.11</t>
  </si>
  <si>
    <t>HG.1.12</t>
  </si>
  <si>
    <t>HG.1.13</t>
  </si>
  <si>
    <t>OHG.1.1</t>
  </si>
  <si>
    <t>OHG.1.2</t>
  </si>
  <si>
    <t>OHG.1.3</t>
  </si>
  <si>
    <t>OHG.1.4</t>
  </si>
  <si>
    <t>OHG.1.5</t>
  </si>
  <si>
    <t>HG.2.1</t>
  </si>
  <si>
    <t>HG.2.2</t>
  </si>
  <si>
    <t>HG.2.3</t>
  </si>
  <si>
    <t>OHG.2.1</t>
  </si>
  <si>
    <t>OHG.2.2</t>
  </si>
  <si>
    <t>HG.3.1</t>
  </si>
  <si>
    <t>OHG.3.1</t>
  </si>
  <si>
    <t>OHG.3.2</t>
  </si>
  <si>
    <t>OHG.3.3</t>
  </si>
  <si>
    <t>OHG.3.4</t>
  </si>
  <si>
    <t>OHG.3.5</t>
  </si>
  <si>
    <t>1. Glossary - Standard Harmonised Items</t>
  </si>
  <si>
    <t>2. Reason for No Data</t>
  </si>
  <si>
    <t>3. Glossary - Extra national and/or Issuer Items</t>
  </si>
  <si>
    <t>NPV assumptions (when stated)</t>
  </si>
  <si>
    <t>Total Cover Assets</t>
  </si>
  <si>
    <t>Legal / Regulatory</t>
  </si>
  <si>
    <t>Residual Life (mn)</t>
  </si>
  <si>
    <t>Maturity (mn)</t>
  </si>
  <si>
    <t>Exposures to/guaranteed by Supranational, Sovereign, Agency (SSA)</t>
  </si>
  <si>
    <t>Derivatives in the register / cover pool [notional] (mn)</t>
  </si>
  <si>
    <t>Agricultural</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</si>
  <si>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</si>
  <si>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 Total Expected Upon Prepayments</t>
  </si>
  <si>
    <t>% Total Extended Maturity</t>
  </si>
  <si>
    <t xml:space="preserve">% Total Initial Maturity </t>
  </si>
  <si>
    <t>Direct link to NTT (link to an external web page)</t>
  </si>
  <si>
    <t>B2. Harmonised Transparency Template - Public Sector Assets</t>
  </si>
  <si>
    <t>NATIONAL TRANSPARENCY TEMPLATE (click here)</t>
  </si>
  <si>
    <t xml:space="preserve">Contractual </t>
  </si>
  <si>
    <t xml:space="preserve">Expected Upon Prepayments </t>
  </si>
  <si>
    <t xml:space="preserve">Extended Maturity </t>
  </si>
  <si>
    <t>NOK</t>
  </si>
  <si>
    <t>A. Harmonised Transparency Template - General Information</t>
  </si>
  <si>
    <t>M.7A.13.5</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</si>
  <si>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</si>
  <si>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</si>
  <si>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Site is intended for use as a directory of information relating to certain covered bond products ("Products") (the "Product Information") by an issuer of ("Issuer"), or potential investor in ("Investor"), such Products (an Issuer, Investor, or any other person accessing this Site, each a "User" or "you").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</si>
  <si>
    <t xml:space="preserve"> These terms and conditions together with the documents referred to in them set out the terms of use ("T&amp;Cs") on which (a) an Issuer; (b) Investor; or (c) any other User, may make use of the Site. Section A applies primarily to Investors, and Section B applies primarily to Issuers. The General T&amp;Cs in Section C apply to all Users.</t>
  </si>
  <si>
    <t>Our Acceptable Use Policy and Privacy Policy are incorporated into these T&amp;Cs.</t>
  </si>
  <si>
    <t xml:space="preserve"> Please read the T&amp;Cs carefully before you start to use the Site. By clicking 'Accept' you indicate that you accept these T&amp;Cs and that you agree to abide by them.</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</si>
  <si>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</si>
  <si>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PRODUCT INFORMATION IS DISPLAYED ON THE SITE "AS IS" AND HAS NOT BEEN INDEPENDENTLY VERIFIED BY US. BY YOUR USE OF THE SITE, YOU AGREE THAT WE HAVE NO LIABILITY WHATSOEVER REGARDING THE ACCURACY OF COMPLETENESS OF THE PRODUCT INFORMATION ON THIS SITE. Inclusion of Product Information in the directory on the Site does not constitute a warranty or representation by us that the Product is a covered bond product or complies with any particular criteria or regulations.</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</si>
  <si>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</si>
  <si>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Issuers will be provided with a unique user identification code and password (the "User Details") in order to access the Site for the sole purpose of uploading and/or validating Product Information on the Site. Such User Details are granted by us for the sole and exclusive use of the Issuer.</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</si>
  <si>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</si>
  <si>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When using the Site, you must comply with the provisions of our Acceptable Use Policy.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ourAcceptable Use Policy that you commit.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</si>
  <si>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</si>
  <si>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</si>
  <si>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The Covered Bond Label Foundation ("we" or "us") is committed to protecting and respecting the privacy of our users.</t>
  </si>
  <si>
    <t>This policy (together with our Terms of Use and any other documents referred to on it) sets out the basis on which any personal information we collect from, or that is provided to us by, a user (including from any individual who represents, and/or acts on behalf of, a user) ("you") will be processed by us or by third parties. Please read the following carefully to understand our views and practices regarding your personal information and how we will treat it.</t>
  </si>
  <si>
    <t>For the purpose of the Law of 8 December 1992 on the protection of privacy in relation to processing of personal information (loi relative à la protection de la vie privée à l'égard des traitements de données à caractère personnel / wet tot bescherming van de persoonlijke levensfeer ten opzichte van de verwerking van persoonsgegevens) (the "Belgian DPL"), we (the Covered Bond Label Foundation) are the data controller.</t>
  </si>
  <si>
    <t>· By submitting your personal information, you also agree that such information may be transferred to, and stored at, a destination outside the European Economic Area ("EEA"), whether or not an adequate level of protection in ensured for personal information in the country of reception.</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</si>
  <si>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</si>
  <si>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43 for Mortgage Assets</t>
  </si>
  <si>
    <t>48 for Public Sector Assets</t>
  </si>
  <si>
    <t>166 for Residential Mortgage Assets</t>
  </si>
  <si>
    <t>267 for Commercial Mortgage Assets</t>
  </si>
  <si>
    <t>18 for Public Sector Assets</t>
  </si>
  <si>
    <t>130 for Mortgage Assets</t>
  </si>
  <si>
    <t>129 for Public Sector Assets</t>
  </si>
  <si>
    <t>17 for Harmonised Glossary</t>
  </si>
  <si>
    <t>160 for Mortgage Assets</t>
  </si>
  <si>
    <t>166 for Public Sector Assets</t>
  </si>
  <si>
    <t>Definition / Calculation</t>
  </si>
  <si>
    <t>Interest Coverage Test (passed/failed)</t>
  </si>
  <si>
    <t>Worksheet E: Optional ECB-ECAIs data</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</si>
  <si>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</si>
  <si>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</si>
  <si>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</si>
  <si>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</si>
  <si>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</si>
  <si>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</si>
  <si>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</si>
  <si>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</si>
  <si>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</si>
  <si>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</si>
  <si>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</si>
  <si>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</si>
  <si>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</si>
  <si>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</si>
  <si>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</si>
  <si>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</si>
  <si>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</si>
  <si>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</si>
  <si>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</si>
  <si>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</si>
  <si>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</si>
  <si>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</si>
  <si>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</si>
  <si>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</si>
  <si>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</si>
  <si>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</si>
  <si>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</si>
  <si>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</si>
  <si>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</si>
  <si>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</si>
  <si>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</si>
  <si>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</si>
  <si>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</si>
  <si>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</si>
  <si>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</si>
  <si>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</si>
  <si>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</si>
  <si>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</si>
  <si>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</si>
  <si>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</si>
  <si>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</si>
  <si>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</si>
  <si>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</si>
  <si>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</si>
  <si>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</si>
  <si>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</si>
  <si>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</si>
  <si>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</si>
  <si>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</si>
  <si>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</si>
  <si>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</si>
  <si>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</si>
  <si>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</si>
  <si>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</si>
  <si>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</si>
  <si>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</si>
  <si>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</si>
  <si>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</si>
  <si>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</si>
  <si>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</si>
  <si>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</si>
  <si>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</si>
  <si>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</si>
  <si>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</si>
  <si>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</si>
  <si>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</si>
  <si>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</si>
  <si>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</si>
  <si>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</si>
  <si>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</si>
  <si>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</si>
  <si>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</si>
  <si>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</si>
  <si>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</si>
  <si>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</si>
  <si>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</si>
  <si>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</si>
  <si>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</si>
  <si>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</si>
  <si>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</si>
  <si>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</si>
  <si>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</si>
  <si>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</si>
  <si>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</si>
  <si>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</si>
  <si>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</si>
  <si>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</si>
  <si>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</si>
  <si>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</si>
  <si>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</si>
  <si>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</si>
  <si>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</si>
  <si>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</si>
  <si>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</si>
  <si>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Total Loans</t>
  </si>
  <si>
    <t>E.3.2.1</t>
  </si>
  <si>
    <t>E.3.2.2</t>
  </si>
  <si>
    <t>E.3.2.3</t>
  </si>
  <si>
    <t>E.3.2.4</t>
  </si>
  <si>
    <t>E.3.2.5</t>
  </si>
  <si>
    <t>OE.3.2.1</t>
  </si>
  <si>
    <t>OE.3.2.2</t>
  </si>
  <si>
    <t>OE.3.2.3</t>
  </si>
  <si>
    <t>OE.3.2.4</t>
  </si>
  <si>
    <t>Euro</t>
  </si>
  <si>
    <t>The Netherlands</t>
  </si>
  <si>
    <t>AEGON Bank N.V.</t>
  </si>
  <si>
    <t>http://www.aegon.com/en/Home/Investors/Managing-capital/Debt-Programs/Covered-bond</t>
  </si>
  <si>
    <t>Y</t>
  </si>
  <si>
    <t>https://coveredbondlabel.com/issuer/122/</t>
  </si>
  <si>
    <t>Ratings</t>
  </si>
  <si>
    <t>USD</t>
  </si>
  <si>
    <t>GBP</t>
  </si>
  <si>
    <t>CHF</t>
  </si>
  <si>
    <t>AUD</t>
  </si>
  <si>
    <t>CAD</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</si>
  <si>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</si>
  <si>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</si>
  <si>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</si>
  <si>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</si>
  <si>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</si>
  <si>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</si>
  <si>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</si>
  <si>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</si>
  <si>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</si>
  <si>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</si>
  <si>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</si>
  <si>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</si>
  <si>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</si>
  <si>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SPONSOR (if applicable)</t>
  </si>
  <si>
    <t>CASH MANAGER</t>
  </si>
  <si>
    <t>AUDITOR</t>
  </si>
  <si>
    <t>PricewaterhouseCoopers Accountants N.V.</t>
  </si>
  <si>
    <t>COVER POOL MONITOR</t>
  </si>
  <si>
    <t>CBC ACCOUNT BANK</t>
  </si>
  <si>
    <t>N.V. Bank Nederlandse Gemeenten</t>
  </si>
  <si>
    <t>ACCOUNT BANK</t>
  </si>
  <si>
    <t>CUSTODIAN</t>
  </si>
  <si>
    <t xml:space="preserve">Coöperatieve Centrale Raiffeissen-Boerenleen Bank B.A. </t>
  </si>
  <si>
    <t>LISTING AGENT</t>
  </si>
  <si>
    <t>LEAD MANAGER</t>
  </si>
  <si>
    <t>The Royal Bank of Scotland plc</t>
  </si>
  <si>
    <t>LEGAL ADVISOR</t>
  </si>
  <si>
    <t>NautaDutilh N.V.</t>
  </si>
  <si>
    <t>TAX ADVISOR</t>
  </si>
  <si>
    <t>PAYING AGENT</t>
  </si>
  <si>
    <t>Citibank N.A., London Branch</t>
  </si>
  <si>
    <t>SECURITY TRUSTEE</t>
  </si>
  <si>
    <t>Stichting Security Trustee Aegon Conditional Pass-Through Covered Bond Company</t>
  </si>
  <si>
    <t>SELLER COLLECTION ACCOUNT BANK</t>
  </si>
  <si>
    <t xml:space="preserve">ABN AMRO Bank N.V. </t>
  </si>
  <si>
    <t>SERVICER</t>
  </si>
  <si>
    <t>Aegon Bank N.V, Aegon Hypotheken B.V. and Aegon Levensverzekering N.V.</t>
  </si>
  <si>
    <t>COMMON SAFE KEEPER</t>
  </si>
  <si>
    <t>Clearstream</t>
  </si>
  <si>
    <t>TRUSTEE</t>
  </si>
  <si>
    <t>Intertrust Management B.V. (sole director of the CBC)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</si>
  <si>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</si>
  <si>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</si>
  <si>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</si>
  <si>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</si>
  <si>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</si>
  <si>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</si>
  <si>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</si>
  <si>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</si>
  <si>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</si>
  <si>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</si>
  <si>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</si>
  <si>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</si>
  <si>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</si>
  <si>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</si>
  <si>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</si>
  <si>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</si>
  <si>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</si>
  <si>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</si>
  <si>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</si>
  <si>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</si>
  <si>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</si>
  <si>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</si>
  <si>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</si>
  <si>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</si>
  <si>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</si>
  <si>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</si>
  <si>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</si>
  <si>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</si>
  <si>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</si>
  <si>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</si>
  <si>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</si>
  <si>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</si>
  <si>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</si>
  <si>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</si>
  <si>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</si>
  <si>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</si>
  <si>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</si>
  <si>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</si>
  <si>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</si>
  <si>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</si>
  <si>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</si>
  <si>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</si>
  <si>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</si>
  <si>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</si>
  <si>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</si>
  <si>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</si>
  <si>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</si>
  <si>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</si>
  <si>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</si>
  <si>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</si>
  <si>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</si>
  <si>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</si>
  <si>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</si>
  <si>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</si>
  <si>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</si>
  <si>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</si>
  <si>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</si>
  <si>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</si>
  <si>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</si>
  <si>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</si>
  <si>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</si>
  <si>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</si>
  <si>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</si>
  <si>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</si>
  <si>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</si>
  <si>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</si>
  <si>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</si>
  <si>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</si>
  <si>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</si>
  <si>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All mortgages are residential housing.</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</si>
  <si>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</si>
  <si>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</si>
  <si>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</si>
  <si>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</si>
  <si>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</si>
  <si>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</si>
  <si>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</si>
  <si>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</si>
  <si>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Servicer</t>
  </si>
  <si>
    <t>Cash manager</t>
  </si>
  <si>
    <t>&lt;= 30 days</t>
  </si>
  <si>
    <t>30 -&lt;= 60 days</t>
  </si>
  <si>
    <t>60 -&lt;= 90 days</t>
  </si>
  <si>
    <t>90 -&lt;= 180 days</t>
  </si>
  <si>
    <t>&gt; 180 days</t>
  </si>
  <si>
    <t>Performing</t>
  </si>
  <si>
    <t>Cut-off Date: 01/02/2018</t>
  </si>
  <si>
    <t>Reporting Date: 26/02/2018</t>
  </si>
  <si>
    <t xml:space="preserve">Remaining Maturity  </t>
  </si>
  <si>
    <t>The actual level of nominal overcollaterallisation is calculated by dividing (i) the total outstanding balance of the cover assets included in the cover pool and the substition assets as calculated in conformity with the transaction documentation by (ii) the total amount of outstanding covered bonds (both excluding accrued interest).</t>
  </si>
  <si>
    <t>The minimum legal level of nominal collateralisation under Dutch law is set at 105% which is calculated equally to the Actual nominal OC.</t>
  </si>
  <si>
    <t>The committed nominal collaterallisation is specific to the Issuer's programme.</t>
  </si>
  <si>
    <t xml:space="preserve">The remaining maturities are calculated based on the maturity date of the outstanding covered bonds. Aegon Bank has a conditional pass-through covered bond programme. </t>
  </si>
  <si>
    <t>Currently no derivatives are in place in the conditional pass-through programme</t>
  </si>
  <si>
    <t>Defaulted, written-off, or delinquent loans (&gt;90 days past due).</t>
  </si>
  <si>
    <t>549300772D1G8JPIUR96</t>
  </si>
  <si>
    <t>549300772D1G8JPIUR96, 549300S7DH0HXAJSVI23, 5493003SPEWN841SWG39</t>
  </si>
  <si>
    <t>7245005GHZZ4GHHRLH16</t>
  </si>
  <si>
    <t>529900GGYMNGRQTDOO93</t>
  </si>
  <si>
    <t>724500O8RX2MLCYVEI47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</si>
</sst>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 #,##0.00_ ;_ * \-#,##0.00_ ;_ * &quot;-&quot;??_ ;_ @_ "/>
    <numFmt numFmtId="165" formatCode="mm/dd/yy;@"/>
  </numFmts>
  <fonts count="41" x14ac:knownFonts="1">
    <font>
      <sz val="11"/>
      <color theme="1"/>
      <name val="Calibri"/>
      <family val="2"/>
      <scheme val="minor"/>
    </font>
    <font>
      <sz val="11"/>
      <color theme="1"/>
      <name val="Calibri"/>
      <family val="2"/>
      <scheme val="minor"/>
    </font>
    <font>
      <sz val="10"/>
      <name val="Arial"/>
      <family val="2"/>
    </font>
    <font>
      <sz val="10"/>
      <color theme="1"/>
      <name val="Arial"/>
      <family val="2"/>
    </font>
    <font>
      <u/>
      <sz val="11"/>
      <color theme="11"/>
      <name val="Calibri"/>
      <family val="2"/>
      <scheme val="minor"/>
    </font>
    <font>
      <b/>
      <sz val="11"/>
      <color theme="0"/>
      <name val="Calibri"/>
      <family val="2"/>
      <scheme val="minor"/>
    </font>
    <font>
      <b/>
      <sz val="11"/>
      <color theme="1"/>
      <name val="Calibri"/>
      <family val="2"/>
      <scheme val="minor"/>
    </font>
    <font>
      <b/>
      <u/>
      <sz val="11"/>
      <name val="Calibri"/>
      <family val="2"/>
      <scheme val="minor"/>
    </font>
    <font>
      <sz val="11"/>
      <name val="Calibri"/>
      <family val="2"/>
      <scheme val="minor"/>
    </font>
    <font>
      <i/>
      <sz val="11"/>
      <color theme="1"/>
      <name val="Calibri"/>
      <family val="2"/>
      <scheme val="minor"/>
    </font>
    <font>
      <b/>
      <sz val="11"/>
      <name val="Calibri"/>
      <family val="2"/>
      <scheme val="minor"/>
    </font>
    <font>
      <b/>
      <sz val="14"/>
      <color theme="0"/>
      <name val="Calibri"/>
      <family val="2"/>
      <scheme val="minor"/>
    </font>
    <font>
      <sz val="9"/>
      <color theme="1"/>
      <name val="Calibri"/>
      <family val="2"/>
      <scheme val="minor"/>
    </font>
    <font>
      <b/>
      <sz val="24"/>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sz val="10"/>
      <name val="Calibri"/>
      <family val="2"/>
      <scheme val="minor"/>
    </font>
    <font>
      <b/>
      <i/>
      <sz val="11"/>
      <name val="Calibri"/>
      <family val="2"/>
      <scheme val="minor"/>
    </font>
    <font>
      <sz val="11"/>
      <color theme="6" tint="-0.249977111117893"/>
      <name val="Calibri"/>
      <family val="2"/>
      <scheme val="minor"/>
    </font>
    <font>
      <b/>
      <i/>
      <sz val="14"/>
      <color theme="0"/>
      <name val="Calibri"/>
      <family val="2"/>
      <scheme val="minor"/>
    </font>
    <font>
      <i/>
      <sz val="11"/>
      <name val="Calibri"/>
      <family val="2"/>
      <scheme val="minor"/>
    </font>
    <font>
      <sz val="8"/>
      <name val="Arial"/>
      <family val="2"/>
    </font>
    <font>
      <u/>
      <sz val="11"/>
      <color theme="10"/>
      <name val="Calibri"/>
      <family val="2"/>
      <scheme val="minor"/>
    </font>
    <font>
      <sz val="11"/>
      <color theme="0"/>
      <name val="Calibri"/>
      <family val="2"/>
      <scheme val="minor"/>
    </font>
    <font>
      <b/>
      <u/>
      <sz val="11"/>
      <color theme="10"/>
      <name val="Calibri"/>
      <family val="2"/>
      <scheme val="minor"/>
    </font>
    <font>
      <u/>
      <sz val="11"/>
      <name val="Calibri"/>
      <family val="2"/>
      <scheme val="minor"/>
    </font>
    <font>
      <b/>
      <sz val="16"/>
      <color theme="1"/>
      <name val="Calibri"/>
      <family val="2"/>
      <scheme val="minor"/>
    </font>
    <font>
      <i/>
      <sz val="9"/>
      <name val="Calibri"/>
      <family val="2"/>
      <scheme val="minor"/>
    </font>
    <font>
      <i/>
      <u/>
      <sz val="9"/>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b/>
      <sz val="9"/>
      <color theme="1"/>
      <name val="Calibri"/>
      <family val="2"/>
      <scheme val="minor"/>
    </font>
    <font>
      <u/>
      <sz val="11"/>
      <color theme="0"/>
      <name val="Calibri"/>
      <family val="2"/>
      <scheme val="minor"/>
    </font>
    <font>
      <b/>
      <sz val="11"/>
      <color rgb="FFFF0000"/>
      <name val="Calibri"/>
      <family val="2"/>
      <scheme val="minor"/>
    </font>
    <font>
      <i/>
      <sz val="11"/>
      <color rgb="FF0070C0"/>
      <name val="Calibri"/>
      <family val="2"/>
      <scheme val="minor"/>
    </font>
  </fonts>
  <fills count="9">
    <fill>
      <patternFill patternType="none"/>
    </fill>
    <fill>
      <patternFill patternType="gray125"/>
    </fill>
    <fill>
      <patternFill patternType="solid">
        <fgColor rgb="FFFFC000"/>
        <bgColor auto="1"/>
      </patternFill>
    </fill>
    <fill>
      <patternFill patternType="solid">
        <fgColor rgb="FFE36E00"/>
        <bgColor auto="1"/>
      </patternFill>
    </fill>
    <fill>
      <patternFill patternType="solid">
        <fgColor rgb="FF243386"/>
        <bgColor auto="1"/>
      </patternFill>
    </fill>
    <fill>
      <patternFill patternType="solid">
        <fgColor rgb="FF847A75"/>
        <bgColor auto="1"/>
      </patternFill>
    </fill>
    <fill>
      <patternFill patternType="solid">
        <fgColor theme="9" tint="0.39994506668294322"/>
        <bgColor auto="1"/>
      </patternFill>
    </fill>
    <fill>
      <patternFill patternType="solid">
        <fgColor theme="0"/>
        <bgColor auto="1"/>
      </patternFill>
    </fill>
    <fill>
      <patternFill patternType="solid">
        <fgColor theme="3"/>
        <bgColor auto="1"/>
      </patternFill>
    </fill>
  </fills>
  <borders count="1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E36E00"/>
      </left>
      <right style="medium">
        <color rgb="FFE36E00"/>
      </right>
      <top style="medium">
        <color rgb="FFE36E00"/>
      </top>
      <bottom style="medium">
        <color rgb="FFE36E00"/>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s>
  <cellStyleXfs count="117">
    <xf numFmtId="0" fontId="0" fillId="0" borderId="0"/>
    <xf numFmtId="9" fontId="1" fillId="0" borderId="0" applyFont="0" applyFill="0" applyBorder="0" applyAlignment="0" applyProtection="0"/>
    <xf numFmtId="0" fontId="2" fillId="0" borderId="0"/>
    <xf numFmtId="0" fontId="2"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2" fillId="0" borderId="0">
      <alignment horizontal="left" wrapText="1"/>
    </xf>
    <xf numFmtId="164" fontId="1" fillId="0" borderId="0" applyFont="0" applyFill="0" applyBorder="0" applyAlignment="0" applyProtection="0"/>
    <xf numFmtId="0" fontId="2" fillId="0" borderId="0"/>
    <xf numFmtId="0" fontId="22" fillId="0" borderId="0"/>
    <xf numFmtId="0" fontId="23" fillId="0" borderId="0" applyNumberFormat="0" applyFill="0" applyBorder="0" applyAlignment="0" applyProtection="0"/>
  </cellStyleXfs>
  <cellXfs count="191">
    <xf numFmtId="0" fontId="0" fillId="0" borderId="0" xfId="0"/>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10" fillId="0" borderId="0" xfId="0" applyFont="1" applyFill="1" applyBorder="1" applyAlignment="1">
      <alignment horizontal="center" vertical="center" wrapText="1"/>
    </xf>
    <xf numFmtId="9" fontId="8" fillId="0" borderId="0" xfId="1" applyFont="1" applyFill="1" applyBorder="1" applyAlignment="1">
      <alignment horizontal="center" vertical="center" wrapText="1"/>
    </xf>
    <xf numFmtId="0" fontId="10" fillId="0" borderId="0" xfId="0" quotePrefix="1" applyFont="1" applyFill="1" applyBorder="1" applyAlignment="1">
      <alignment horizontal="center" vertical="center" wrapText="1"/>
    </xf>
    <xf numFmtId="0" fontId="0" fillId="0" borderId="0" xfId="0" applyFont="1"/>
    <xf numFmtId="0" fontId="7"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3" fillId="0" borderId="0" xfId="0" applyFont="1" applyBorder="1" applyAlignment="1">
      <alignment horizontal="left" vertical="center"/>
    </xf>
    <xf numFmtId="0" fontId="12" fillId="0" borderId="1" xfId="0" applyFont="1" applyBorder="1"/>
    <xf numFmtId="0" fontId="12" fillId="0" borderId="2" xfId="0" applyFont="1" applyBorder="1"/>
    <xf numFmtId="0" fontId="12" fillId="0" borderId="3" xfId="0" applyFont="1" applyBorder="1"/>
    <xf numFmtId="0" fontId="12" fillId="0" borderId="4" xfId="0" applyFont="1" applyBorder="1"/>
    <xf numFmtId="0" fontId="12" fillId="0" borderId="0" xfId="0" applyFont="1" applyBorder="1"/>
    <xf numFmtId="0" fontId="12" fillId="0" borderId="5" xfId="0" applyFont="1" applyBorder="1"/>
    <xf numFmtId="0" fontId="14" fillId="0" borderId="0" xfId="0" applyFont="1" applyBorder="1" applyAlignment="1">
      <alignment horizontal="center"/>
    </xf>
    <xf numFmtId="0" fontId="13" fillId="0" borderId="0" xfId="0" applyFont="1" applyBorder="1" applyAlignment="1">
      <alignment horizontal="center" vertical="center"/>
    </xf>
    <xf numFmtId="17" fontId="15" fillId="0" borderId="0" xfId="0" applyNumberFormat="1" applyFont="1" applyBorder="1" applyAlignment="1">
      <alignment horizontal="center"/>
    </xf>
    <xf numFmtId="0" fontId="16" fillId="0" borderId="0" xfId="0" applyFont="1" applyBorder="1" applyAlignment="1">
      <alignment horizontal="center" vertical="center"/>
    </xf>
    <xf numFmtId="0" fontId="15" fillId="0" borderId="0" xfId="0" applyFont="1" applyBorder="1" applyAlignment="1">
      <alignment horizontal="center"/>
    </xf>
    <xf numFmtId="0" fontId="17" fillId="0" borderId="0" xfId="0" applyFont="1" applyBorder="1"/>
    <xf numFmtId="0" fontId="0" fillId="0" borderId="0" xfId="0" applyFont="1" applyAlignment="1"/>
    <xf numFmtId="0" fontId="12" fillId="0" borderId="6" xfId="0" applyFont="1" applyBorder="1"/>
    <xf numFmtId="0" fontId="12" fillId="0" borderId="8" xfId="0" applyFont="1" applyBorder="1"/>
    <xf numFmtId="0" fontId="7" fillId="6" borderId="0" xfId="0" applyFont="1" applyFill="1" applyBorder="1" applyAlignment="1">
      <alignment horizontal="center" vertical="center" wrapText="1"/>
    </xf>
    <xf numFmtId="0" fontId="10"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8" fillId="0" borderId="0" xfId="0" applyFont="1" applyFill="1" applyBorder="1" applyAlignment="1">
      <alignment horizontal="right" vertical="center" wrapText="1"/>
    </xf>
    <xf numFmtId="0" fontId="10" fillId="5" borderId="0"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5" borderId="0" xfId="0" quotePrefix="1" applyFont="1" applyFill="1" applyBorder="1" applyAlignment="1">
      <alignment horizontal="center" vertical="center" wrapText="1"/>
    </xf>
    <xf numFmtId="0" fontId="6" fillId="0"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6" fillId="0" borderId="0" xfId="0" quotePrefix="1"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0" fontId="10" fillId="0" borderId="0" xfId="0" applyFont="1" applyFill="1" applyBorder="1" applyAlignment="1">
      <alignment horizontal="center" vertical="center" wrapText="1"/>
    </xf>
    <xf numFmtId="9" fontId="8" fillId="0" borderId="0" xfId="1" applyFont="1" applyFill="1" applyBorder="1" applyAlignment="1">
      <alignment horizontal="center" vertical="center" wrapText="1"/>
    </xf>
    <xf numFmtId="0" fontId="7" fillId="6" borderId="0" xfId="0" applyFont="1" applyFill="1" applyBorder="1" applyAlignment="1">
      <alignment horizontal="center" vertical="center" wrapText="1"/>
    </xf>
    <xf numFmtId="0" fontId="10" fillId="6" borderId="0" xfId="0" applyFont="1" applyFill="1" applyBorder="1" applyAlignment="1">
      <alignment horizontal="center" vertical="center" wrapText="1"/>
    </xf>
    <xf numFmtId="10" fontId="8" fillId="0" borderId="0" xfId="0" quotePrefix="1" applyNumberFormat="1" applyFont="1" applyFill="1" applyBorder="1" applyAlignment="1">
      <alignment horizontal="center" vertical="center" wrapText="1"/>
    </xf>
    <xf numFmtId="0" fontId="6" fillId="6" borderId="0" xfId="0" applyFont="1" applyFill="1" applyBorder="1" applyAlignment="1">
      <alignment horizontal="center" vertical="center" wrapText="1"/>
    </xf>
    <xf numFmtId="9" fontId="8" fillId="0" borderId="0" xfId="1" quotePrefix="1"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0" xfId="0"/>
    <xf numFmtId="0" fontId="3"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3" fontId="8" fillId="0" borderId="0" xfId="0" quotePrefix="1" applyNumberFormat="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3" fontId="0" fillId="0" borderId="0" xfId="0" quotePrefix="1" applyNumberFormat="1" applyFont="1" applyFill="1" applyBorder="1" applyAlignment="1">
      <alignment horizontal="center" vertical="center" wrapText="1"/>
    </xf>
    <xf numFmtId="9" fontId="8" fillId="0" borderId="0" xfId="1" applyFont="1" applyFill="1" applyBorder="1" applyAlignment="1">
      <alignment horizontal="center" vertical="center" wrapText="1"/>
    </xf>
    <xf numFmtId="0" fontId="10"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18" fillId="6" borderId="0" xfId="0" quotePrefix="1" applyFont="1" applyFill="1" applyBorder="1" applyAlignment="1">
      <alignment horizontal="center" vertical="center" wrapText="1"/>
    </xf>
    <xf numFmtId="0" fontId="8" fillId="7" borderId="0" xfId="0" applyFont="1" applyFill="1" applyBorder="1" applyAlignment="1">
      <alignment horizontal="center" vertical="center" wrapText="1"/>
    </xf>
    <xf numFmtId="0" fontId="3" fillId="7"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23" fillId="0" borderId="0" xfId="116" applyFill="1" applyBorder="1" applyAlignment="1">
      <alignment horizontal="center" vertical="center" wrapText="1"/>
    </xf>
    <xf numFmtId="0" fontId="0" fillId="0" borderId="0" xfId="0" applyFill="1"/>
    <xf numFmtId="0" fontId="25" fillId="0" borderId="0" xfId="116" quotePrefix="1" applyFont="1" applyFill="1" applyBorder="1" applyAlignment="1">
      <alignment horizontal="center" vertical="center" wrapText="1"/>
    </xf>
    <xf numFmtId="0" fontId="9" fillId="0" borderId="0" xfId="0" quotePrefix="1" applyFont="1" applyFill="1" applyBorder="1" applyAlignment="1">
      <alignment horizontal="right" vertical="center" wrapText="1"/>
    </xf>
    <xf numFmtId="0" fontId="23" fillId="0" borderId="0" xfId="116" quotePrefix="1" applyFill="1" applyBorder="1" applyAlignment="1">
      <alignment horizontal="center" vertical="center" wrapText="1"/>
    </xf>
    <xf numFmtId="0" fontId="21" fillId="0" borderId="0" xfId="0" applyFont="1" applyFill="1" applyBorder="1" applyAlignment="1">
      <alignment horizontal="right" vertical="center" wrapText="1"/>
    </xf>
    <xf numFmtId="0" fontId="21" fillId="0" borderId="0" xfId="0" quotePrefix="1" applyFont="1" applyFill="1" applyBorder="1" applyAlignment="1">
      <alignment horizontal="right" vertical="center" wrapText="1"/>
    </xf>
    <xf numFmtId="0" fontId="24" fillId="0" borderId="0" xfId="116" applyFont="1" applyAlignment="1"/>
    <xf numFmtId="0" fontId="26" fillId="0" borderId="0" xfId="0" applyFont="1" applyFill="1" applyBorder="1" applyAlignment="1">
      <alignment horizontal="center" vertical="center" wrapText="1"/>
    </xf>
    <xf numFmtId="0" fontId="21" fillId="0" borderId="0" xfId="0" quotePrefix="1" applyFont="1" applyFill="1" applyBorder="1" applyAlignment="1">
      <alignment horizontal="center" vertical="center" wrapText="1"/>
    </xf>
    <xf numFmtId="0" fontId="23" fillId="0" borderId="10" xfId="116" applyFill="1" applyBorder="1" applyAlignment="1">
      <alignment horizontal="center" vertical="center" wrapText="1"/>
    </xf>
    <xf numFmtId="0" fontId="23" fillId="0" borderId="11" xfId="116" applyFill="1" applyBorder="1" applyAlignment="1">
      <alignment horizontal="center" vertical="center" wrapText="1"/>
    </xf>
    <xf numFmtId="0" fontId="23" fillId="0" borderId="11" xfId="116" quotePrefix="1" applyFill="1" applyBorder="1" applyAlignment="1">
      <alignment horizontal="center" vertical="center" wrapText="1"/>
    </xf>
    <xf numFmtId="0" fontId="23" fillId="0" borderId="12" xfId="116" quotePrefix="1" applyFill="1" applyBorder="1" applyAlignment="1">
      <alignment horizontal="center" vertical="center" wrapText="1"/>
    </xf>
    <xf numFmtId="0" fontId="11" fillId="3" borderId="10" xfId="0" applyFont="1" applyFill="1" applyBorder="1" applyAlignment="1">
      <alignment horizontal="center" vertical="center" wrapText="1"/>
    </xf>
    <xf numFmtId="0" fontId="27" fillId="0" borderId="0" xfId="0" applyFont="1" applyBorder="1" applyAlignment="1">
      <alignment horizontal="center" vertical="center"/>
    </xf>
    <xf numFmtId="0" fontId="0" fillId="0" borderId="0" xfId="0"/>
    <xf numFmtId="0" fontId="8" fillId="0" borderId="0" xfId="0" quotePrefix="1" applyFont="1" applyFill="1" applyBorder="1" applyAlignment="1">
      <alignment horizontal="center" vertical="center" wrapText="1"/>
    </xf>
    <xf numFmtId="0" fontId="0" fillId="0" borderId="0" xfId="0" applyFont="1"/>
    <xf numFmtId="0" fontId="18" fillId="0" borderId="0" xfId="0" quotePrefix="1" applyFont="1" applyFill="1" applyBorder="1" applyAlignment="1">
      <alignment horizontal="center" vertical="center" wrapText="1"/>
    </xf>
    <xf numFmtId="0" fontId="8"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8" fillId="0" borderId="14" xfId="0" applyFont="1" applyFill="1" applyBorder="1" applyAlignment="1">
      <alignment horizontal="center" vertical="center" wrapText="1"/>
    </xf>
    <xf numFmtId="10" fontId="8" fillId="0" borderId="0" xfId="0" applyNumberFormat="1" applyFont="1" applyFill="1" applyBorder="1" applyAlignment="1">
      <alignment horizontal="center" vertical="center" wrapText="1"/>
    </xf>
    <xf numFmtId="0" fontId="0" fillId="0" borderId="0" xfId="0" applyFill="1" applyAlignment="1">
      <alignment horizontal="center"/>
    </xf>
    <xf numFmtId="0" fontId="28" fillId="0" borderId="0" xfId="0" applyFont="1" applyFill="1" applyBorder="1" applyAlignment="1">
      <alignment horizontal="left" vertical="center"/>
    </xf>
    <xf numFmtId="0" fontId="28"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4" fillId="0" borderId="0" xfId="116" applyFont="1" applyAlignment="1"/>
    <xf numFmtId="0" fontId="23" fillId="0" borderId="9" xfId="116" applyFill="1" applyBorder="1" applyAlignment="1">
      <alignment horizontal="center" vertical="center" wrapText="1"/>
    </xf>
    <xf numFmtId="0" fontId="30" fillId="0" borderId="0" xfId="0" applyFont="1" applyAlignment="1">
      <alignment horizontal="center" vertical="center"/>
    </xf>
    <xf numFmtId="0" fontId="31" fillId="0" borderId="0" xfId="0" applyFont="1" applyAlignment="1">
      <alignment vertical="center" wrapText="1"/>
    </xf>
    <xf numFmtId="0" fontId="32" fillId="0" borderId="0" xfId="0" applyFont="1" applyAlignment="1">
      <alignment horizontal="left" vertical="center" wrapText="1"/>
    </xf>
    <xf numFmtId="0" fontId="33" fillId="0" borderId="0" xfId="0" applyFont="1" applyAlignment="1">
      <alignment wrapText="1"/>
    </xf>
    <xf numFmtId="0" fontId="31"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165" fontId="27" fillId="0" borderId="0" xfId="0" applyNumberFormat="1" applyFont="1" applyBorder="1" applyAlignment="1">
      <alignment horizontal="center" vertical="center"/>
    </xf>
    <xf numFmtId="3" fontId="8" fillId="0" borderId="0" xfId="0" applyNumberFormat="1" applyFont="1" applyFill="1" applyBorder="1" applyAlignment="1">
      <alignment horizontal="center" vertical="center" wrapText="1"/>
    </xf>
    <xf numFmtId="4" fontId="8" fillId="0" borderId="0" xfId="0" applyNumberFormat="1" applyFont="1" applyFill="1" applyBorder="1" applyAlignment="1">
      <alignment horizontal="center" vertical="center" wrapText="1"/>
    </xf>
    <xf numFmtId="4" fontId="0" fillId="0" borderId="0" xfId="0" applyNumberFormat="1" applyFont="1" applyFill="1" applyBorder="1" applyAlignment="1">
      <alignment horizontal="center" vertical="center" wrapText="1"/>
    </xf>
    <xf numFmtId="10" fontId="8" fillId="0" borderId="0" xfId="1" quotePrefix="1" applyNumberFormat="1" applyFont="1" applyFill="1" applyBorder="1" applyAlignment="1">
      <alignment horizontal="center" vertical="center" wrapText="1"/>
    </xf>
    <xf numFmtId="4" fontId="10" fillId="0" borderId="0" xfId="0" applyNumberFormat="1" applyFont="1" applyFill="1" applyBorder="1" applyAlignment="1">
      <alignment horizontal="center" vertical="center" wrapText="1"/>
    </xf>
    <xf numFmtId="10" fontId="8" fillId="0" borderId="0" xfId="1" applyNumberFormat="1" applyFont="1" applyFill="1" applyBorder="1" applyAlignment="1">
      <alignment horizontal="center" vertical="center" wrapText="1"/>
    </xf>
    <xf numFmtId="3" fontId="10" fillId="0" borderId="0" xfId="0" applyNumberFormat="1" applyFont="1" applyFill="1" applyBorder="1" applyAlignment="1">
      <alignment horizontal="center" vertical="center" wrapText="1"/>
    </xf>
    <xf numFmtId="3" fontId="0" fillId="0" borderId="0" xfId="0" applyNumberFormat="1" applyFont="1" applyFill="1" applyBorder="1" applyAlignment="1">
      <alignment horizontal="center" vertical="center" wrapText="1"/>
    </xf>
    <xf numFmtId="9" fontId="8" fillId="0" borderId="0" xfId="0" applyNumberFormat="1" applyFont="1" applyFill="1" applyBorder="1" applyAlignment="1">
      <alignment horizontal="center" vertical="center" wrapText="1"/>
    </xf>
    <xf numFmtId="9" fontId="8" fillId="0" borderId="0" xfId="0" quotePrefix="1" applyNumberFormat="1" applyFont="1" applyFill="1" applyBorder="1" applyAlignment="1">
      <alignment horizontal="center" vertical="center" wrapText="1"/>
    </xf>
    <xf numFmtId="9" fontId="8" fillId="0" borderId="0" xfId="1" applyNumberFormat="1" applyFont="1" applyFill="1" applyBorder="1" applyAlignment="1">
      <alignment horizontal="center" vertical="center" wrapText="1"/>
    </xf>
    <xf numFmtId="9" fontId="8" fillId="0" borderId="0" xfId="1" quotePrefix="1" applyNumberFormat="1" applyFont="1" applyFill="1" applyBorder="1" applyAlignment="1">
      <alignment horizontal="center" vertical="center" wrapText="1"/>
    </xf>
    <xf numFmtId="3" fontId="3" fillId="0" borderId="0" xfId="0" applyNumberFormat="1" applyFont="1" applyFill="1" applyBorder="1" applyAlignment="1">
      <alignment horizontal="center" vertical="center" wrapText="1"/>
    </xf>
    <xf numFmtId="0" fontId="0" fillId="0" borderId="0" xfId="0" applyFont="1" applyBorder="1"/>
    <xf numFmtId="0" fontId="0" fillId="0" borderId="4" xfId="0" applyFont="1" applyBorder="1"/>
    <xf numFmtId="0" fontId="0" fillId="0" borderId="5" xfId="0" applyFont="1" applyBorder="1"/>
    <xf numFmtId="0" fontId="0" fillId="0" borderId="7" xfId="0" applyFont="1" applyBorder="1"/>
    <xf numFmtId="0" fontId="0" fillId="0" borderId="1" xfId="0" applyFont="1" applyBorder="1"/>
    <xf numFmtId="0" fontId="0" fillId="0" borderId="2" xfId="0" applyFont="1" applyBorder="1"/>
    <xf numFmtId="0" fontId="0" fillId="0" borderId="3" xfId="0" applyFont="1" applyBorder="1"/>
    <xf numFmtId="0" fontId="6" fillId="0" borderId="0" xfId="0" applyFont="1" applyBorder="1" applyAlignment="1">
      <alignment horizontal="center"/>
    </xf>
    <xf numFmtId="0" fontId="6" fillId="0" borderId="0" xfId="0" applyFont="1" applyBorder="1" applyAlignment="1">
      <alignment horizontal="center" vertical="center"/>
    </xf>
    <xf numFmtId="0" fontId="8" fillId="0" borderId="0" xfId="0" applyFont="1" applyBorder="1"/>
    <xf numFmtId="0" fontId="0" fillId="0" borderId="6" xfId="0" applyFont="1" applyBorder="1"/>
    <xf numFmtId="0" fontId="0" fillId="0" borderId="8" xfId="0" applyFont="1" applyBorder="1"/>
    <xf numFmtId="0" fontId="0" fillId="7" borderId="0" xfId="0" applyFont="1" applyFill="1"/>
    <xf numFmtId="0" fontId="23" fillId="0" borderId="0" xfId="116" applyAlignment="1">
      <alignment wrapText="1"/>
    </xf>
    <xf numFmtId="0" fontId="6" fillId="6" borderId="0" xfId="0" quotePrefix="1" applyFont="1" applyFill="1" applyBorder="1" applyAlignment="1">
      <alignment horizontal="center" vertical="center" wrapText="1"/>
    </xf>
    <xf numFmtId="0" fontId="10" fillId="6" borderId="0" xfId="0" quotePrefix="1" applyFont="1" applyFill="1" applyBorder="1" applyAlignment="1">
      <alignment horizontal="center" vertical="center" wrapText="1"/>
    </xf>
    <xf numFmtId="0" fontId="0" fillId="0" borderId="0" xfId="0"/>
    <xf numFmtId="9" fontId="8" fillId="0" borderId="0" xfId="1" applyFont="1" applyFill="1" applyBorder="1" applyAlignment="1">
      <alignment horizontal="center" vertical="center" wrapText="1"/>
    </xf>
    <xf numFmtId="0" fontId="23" fillId="0" borderId="0" xfId="116" applyFill="1" applyBorder="1" applyAlignment="1">
      <alignment horizontal="center" vertical="center" wrapText="1"/>
    </xf>
    <xf numFmtId="0" fontId="19" fillId="0" borderId="0" xfId="0" applyFont="1" applyFill="1" applyBorder="1" applyAlignment="1">
      <alignment horizontal="center" vertical="center" wrapText="1"/>
    </xf>
    <xf numFmtId="0" fontId="23" fillId="0" borderId="0" xfId="116" applyAlignment="1">
      <alignment horizontal="center"/>
    </xf>
    <xf numFmtId="4" fontId="8" fillId="0" borderId="0" xfId="0" quotePrefix="1" applyNumberFormat="1" applyFont="1" applyFill="1" applyBorder="1" applyAlignment="1">
      <alignment horizontal="center" vertical="center" wrapText="1"/>
    </xf>
    <xf numFmtId="0" fontId="8" fillId="0" borderId="0" xfId="0" applyFont="1" applyFill="1" applyBorder="1" applyAlignment="1">
      <alignment horizontal="center" vertical="center"/>
    </xf>
    <xf numFmtId="9" fontId="26" fillId="0" borderId="0" xfId="0" applyNumberFormat="1" applyFont="1" applyFill="1" applyBorder="1" applyAlignment="1">
      <alignment horizontal="center" vertical="center" wrapText="1"/>
    </xf>
    <xf numFmtId="0" fontId="5" fillId="3" borderId="0" xfId="0" applyFont="1" applyFill="1" applyBorder="1" applyAlignment="1">
      <alignment horizontal="center" vertical="center" wrapText="1"/>
    </xf>
    <xf numFmtId="0" fontId="10" fillId="0" borderId="0" xfId="0" quotePrefix="1" applyFont="1" applyFill="1" applyBorder="1" applyAlignment="1">
      <alignment horizontal="left" vertical="center" wrapText="1"/>
    </xf>
    <xf numFmtId="0" fontId="10" fillId="0" borderId="0" xfId="0" applyFont="1" applyFill="1" applyBorder="1" applyAlignment="1">
      <alignment horizontal="left" vertical="center" wrapText="1"/>
    </xf>
    <xf numFmtId="14" fontId="40" fillId="0" borderId="0" xfId="0" applyNumberFormat="1" applyFont="1" applyFill="1" applyBorder="1" applyAlignment="1">
      <alignment horizontal="center" vertical="center" wrapText="1"/>
    </xf>
    <xf numFmtId="14" fontId="8" fillId="0" borderId="0" xfId="0" applyNumberFormat="1" applyFont="1" applyAlignment="1">
      <alignment horizontal="center" vertical="center" wrapText="1"/>
    </xf>
    <xf numFmtId="0" fontId="0" fillId="0" borderId="0" xfId="0"/>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quotePrefix="1" applyFont="1" applyFill="1" applyBorder="1" applyAlignment="1">
      <alignment horizontal="center" vertical="center" wrapText="1"/>
    </xf>
    <xf numFmtId="0" fontId="0" fillId="0" borderId="0" xfId="0" applyFont="1"/>
    <xf numFmtId="0" fontId="8" fillId="2" borderId="0" xfId="0" quotePrefix="1" applyFont="1" applyFill="1" applyBorder="1" applyAlignment="1">
      <alignment horizontal="center" vertical="center" wrapText="1"/>
    </xf>
    <xf numFmtId="0" fontId="11" fillId="3" borderId="0" xfId="0" applyFont="1" applyFill="1" applyBorder="1" applyAlignment="1">
      <alignment horizontal="center" vertical="center" wrapText="1"/>
    </xf>
    <xf numFmtId="0" fontId="13" fillId="0" borderId="0" xfId="0" applyFont="1" applyBorder="1" applyAlignment="1">
      <alignment horizontal="left" vertical="center"/>
    </xf>
    <xf numFmtId="0" fontId="0"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0" fillId="0" borderId="0" xfId="0" applyAlignment="1">
      <alignment horizontal="center"/>
    </xf>
    <xf numFmtId="0" fontId="0" fillId="0" borderId="0" xfId="0" applyFont="1" applyFill="1" applyBorder="1" applyAlignment="1">
      <alignment horizontal="left" vertical="center"/>
    </xf>
    <xf numFmtId="0" fontId="0" fillId="0" borderId="0" xfId="0" applyFont="1" applyAlignment="1">
      <alignment wrapText="1"/>
    </xf>
    <xf numFmtId="0" fontId="37" fillId="0" borderId="0" xfId="0" applyFont="1" applyBorder="1" applyAlignment="1">
      <alignment horizontal="center" vertical="center"/>
    </xf>
    <xf numFmtId="0" fontId="0" fillId="0" borderId="0" xfId="0"/>
    <xf numFmtId="0" fontId="8" fillId="0" borderId="0" xfId="0" applyFont="1" applyFill="1" applyBorder="1" applyAlignment="1">
      <alignment horizontal="center" vertical="center" wrapText="1"/>
    </xf>
    <xf numFmtId="0" fontId="38" fillId="4" borderId="0" xfId="116" applyFont="1" applyFill="1" applyBorder="1" applyAlignment="1">
      <alignment horizontal="center"/>
    </xf>
    <xf numFmtId="0" fontId="38" fillId="0" borderId="0" xfId="116" applyFont="1" applyAlignment="1"/>
    <xf numFmtId="0" fontId="24" fillId="3" borderId="0" xfId="116" applyFont="1" applyFill="1" applyBorder="1" applyAlignment="1">
      <alignment horizontal="center"/>
    </xf>
    <xf numFmtId="0" fontId="24" fillId="0" borderId="0" xfId="116" applyFont="1" applyAlignment="1"/>
    <xf numFmtId="0" fontId="38" fillId="4" borderId="0" xfId="116" applyFont="1" applyFill="1" applyAlignment="1"/>
    <xf numFmtId="0" fontId="0" fillId="0" borderId="0" xfId="0" applyFont="1" applyBorder="1" applyAlignment="1">
      <alignment horizontal="center" wrapText="1"/>
    </xf>
    <xf numFmtId="0" fontId="39" fillId="0" borderId="0" xfId="0" applyFont="1" applyFill="1" applyBorder="1" applyAlignment="1">
      <alignment horizontal="left" vertical="center" wrapText="1"/>
    </xf>
    <xf numFmtId="0" fontId="23" fillId="8" borderId="0" xfId="116" applyFill="1" applyBorder="1" applyAlignment="1">
      <alignment horizontal="center"/>
    </xf>
    <xf numFmtId="0" fontId="23" fillId="8" borderId="0" xfId="116" applyFill="1" applyAlignment="1"/>
  </cellXfs>
  <cellStyles count="117">
    <cellStyle name="Comma 2" xfId="113"/>
    <cellStyle name="Followed Hyperlink" xfId="83" builtinId="9" hidden="1"/>
    <cellStyle name="Followed Hyperlink" xfId="82" builtinId="9" hidden="1"/>
    <cellStyle name="Followed Hyperlink" xfId="81" builtinId="9" hidden="1"/>
    <cellStyle name="Followed Hyperlink" xfId="80" builtinId="9" hidden="1"/>
    <cellStyle name="Followed Hyperlink" xfId="79" builtinId="9" hidden="1"/>
    <cellStyle name="Followed Hyperlink" xfId="78" builtinId="9" hidden="1"/>
    <cellStyle name="Followed Hyperlink" xfId="77" builtinId="9" hidden="1"/>
    <cellStyle name="Followed Hyperlink" xfId="76" builtinId="9" hidden="1"/>
    <cellStyle name="Followed Hyperlink" xfId="75" builtinId="9" hidden="1"/>
    <cellStyle name="Followed Hyperlink" xfId="74" builtinId="9" hidden="1"/>
    <cellStyle name="Followed Hyperlink" xfId="73" builtinId="9" hidden="1"/>
    <cellStyle name="Followed Hyperlink" xfId="72" builtinId="9" hidden="1"/>
    <cellStyle name="Followed Hyperlink" xfId="71" builtinId="9" hidden="1"/>
    <cellStyle name="Followed Hyperlink" xfId="70" builtinId="9" hidden="1"/>
    <cellStyle name="Followed Hyperlink" xfId="69" builtinId="9" hidden="1"/>
    <cellStyle name="Followed Hyperlink" xfId="68" builtinId="9" hidden="1"/>
    <cellStyle name="Followed Hyperlink" xfId="67" builtinId="9" hidden="1"/>
    <cellStyle name="Followed Hyperlink" xfId="66" builtinId="9" hidden="1"/>
    <cellStyle name="Followed Hyperlink" xfId="65" builtinId="9" hidden="1"/>
    <cellStyle name="Followed Hyperlink" xfId="64" builtinId="9" hidden="1"/>
    <cellStyle name="Followed Hyperlink" xfId="63" builtinId="9" hidden="1"/>
    <cellStyle name="Followed Hyperlink" xfId="62" builtinId="9" hidden="1"/>
    <cellStyle name="Followed Hyperlink" xfId="60"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111" builtinId="9" hidden="1"/>
    <cellStyle name="Followed Hyperlink" xfId="110" builtinId="9" hidden="1"/>
    <cellStyle name="Followed Hyperlink" xfId="109" builtinId="9" hidden="1"/>
    <cellStyle name="Followed Hyperlink" xfId="108" builtinId="9" hidden="1"/>
    <cellStyle name="Followed Hyperlink" xfId="107" builtinId="9" hidden="1"/>
    <cellStyle name="Followed Hyperlink" xfId="106" builtinId="9" hidden="1"/>
    <cellStyle name="Followed Hyperlink" xfId="105" builtinId="9" hidden="1"/>
    <cellStyle name="Followed Hyperlink" xfId="104" builtinId="9" hidden="1"/>
    <cellStyle name="Followed Hyperlink" xfId="103" builtinId="9" hidden="1"/>
    <cellStyle name="Followed Hyperlink" xfId="102" builtinId="9" hidden="1"/>
    <cellStyle name="Followed Hyperlink" xfId="101" builtinId="9" hidden="1"/>
    <cellStyle name="Followed Hyperlink" xfId="59" builtinId="9" hidden="1"/>
    <cellStyle name="Followed Hyperlink" xfId="100" builtinId="9" hidden="1"/>
    <cellStyle name="Followed Hyperlink" xfId="98" builtinId="9" hidden="1"/>
    <cellStyle name="Followed Hyperlink" xfId="97" builtinId="9" hidden="1"/>
    <cellStyle name="Followed Hyperlink" xfId="96" builtinId="9" hidden="1"/>
    <cellStyle name="Followed Hyperlink" xfId="95" builtinId="9" hidden="1"/>
    <cellStyle name="Followed Hyperlink" xfId="94" builtinId="9" hidden="1"/>
    <cellStyle name="Followed Hyperlink" xfId="93" builtinId="9" hidden="1"/>
    <cellStyle name="Followed Hyperlink" xfId="92" builtinId="9" hidden="1"/>
    <cellStyle name="Followed Hyperlink" xfId="91" builtinId="9" hidden="1"/>
    <cellStyle name="Followed Hyperlink" xfId="90" builtinId="9" hidden="1"/>
    <cellStyle name="Followed Hyperlink" xfId="89" builtinId="9" hidden="1"/>
    <cellStyle name="Followed Hyperlink" xfId="88" builtinId="9" hidden="1"/>
    <cellStyle name="Followed Hyperlink" xfId="99" builtinId="9" hidden="1"/>
    <cellStyle name="Followed Hyperlink" xfId="58" builtinId="9" hidden="1"/>
    <cellStyle name="Followed Hyperlink" xfId="61" builtinId="9" hidden="1"/>
    <cellStyle name="Followed Hyperlink" xfId="56" builtinId="9" hidden="1"/>
    <cellStyle name="Followed Hyperlink" xfId="57" builtinId="9" hidden="1"/>
    <cellStyle name="Followed Hyperlink" xfId="26" builtinId="9" hidden="1"/>
    <cellStyle name="Followed Hyperlink" xfId="25" builtinId="9" hidden="1"/>
    <cellStyle name="Followed Hyperlink" xfId="24" builtinId="9" hidden="1"/>
    <cellStyle name="Followed Hyperlink" xfId="23" builtinId="9" hidden="1"/>
    <cellStyle name="Followed Hyperlink" xfId="22" builtinId="9" hidden="1"/>
    <cellStyle name="Followed Hyperlink" xfId="21" builtinId="9" hidden="1"/>
    <cellStyle name="Followed Hyperlink" xfId="20" builtinId="9" hidden="1"/>
    <cellStyle name="Followed Hyperlink" xfId="19" builtinId="9" hidden="1"/>
    <cellStyle name="Followed Hyperlink" xfId="18" builtinId="9" hidden="1"/>
    <cellStyle name="Followed Hyperlink" xfId="17" builtinId="9" hidden="1"/>
    <cellStyle name="Followed Hyperlink" xfId="28" builtinId="9" hidden="1"/>
    <cellStyle name="Followed Hyperlink" xfId="16" builtinId="9" hidden="1"/>
    <cellStyle name="Followed Hyperlink" xfId="14" builtinId="9" hidden="1"/>
    <cellStyle name="Followed Hyperlink" xfId="13" builtinId="9" hidden="1"/>
    <cellStyle name="Followed Hyperlink" xfId="12" builtinId="9" hidden="1"/>
    <cellStyle name="Followed Hyperlink" xfId="11" builtinId="9" hidden="1"/>
    <cellStyle name="Followed Hyperlink" xfId="10" builtinId="9" hidden="1"/>
    <cellStyle name="Followed Hyperlink" xfId="9" builtinId="9" hidden="1"/>
    <cellStyle name="Followed Hyperlink" xfId="8" builtinId="9" hidden="1"/>
    <cellStyle name="Followed Hyperlink" xfId="7" builtinId="9" hidden="1"/>
    <cellStyle name="Followed Hyperlink" xfId="6" builtinId="9" hidden="1"/>
    <cellStyle name="Followed Hyperlink" xfId="5" builtinId="9" hidden="1"/>
    <cellStyle name="Followed Hyperlink" xfId="4" builtinId="9" hidden="1"/>
    <cellStyle name="Followed Hyperlink" xfId="15" builtinId="9" hidden="1"/>
    <cellStyle name="Followed Hyperlink" xfId="29" builtinId="9" hidden="1"/>
    <cellStyle name="Followed Hyperlink" xfId="27" builtinId="9" hidden="1"/>
    <cellStyle name="Followed Hyperlink" xfId="31" builtinId="9" hidden="1"/>
    <cellStyle name="Followed Hyperlink" xfId="55" builtinId="9" hidden="1"/>
    <cellStyle name="Followed Hyperlink" xfId="54" builtinId="9" hidden="1"/>
    <cellStyle name="Followed Hyperlink" xfId="53" builtinId="9" hidden="1"/>
    <cellStyle name="Followed Hyperlink" xfId="52" builtinId="9" hidden="1"/>
    <cellStyle name="Followed Hyperlink" xfId="51" builtinId="9" hidden="1"/>
    <cellStyle name="Followed Hyperlink" xfId="50" builtinId="9" hidden="1"/>
    <cellStyle name="Followed Hyperlink" xfId="49" builtinId="9" hidden="1"/>
    <cellStyle name="Followed Hyperlink" xfId="48" builtinId="9" hidden="1"/>
    <cellStyle name="Followed Hyperlink" xfId="30" builtinId="9" hidden="1"/>
    <cellStyle name="Followed Hyperlink" xfId="46" builtinId="9" hidden="1"/>
    <cellStyle name="Followed Hyperlink" xfId="45" builtinId="9" hidden="1"/>
    <cellStyle name="Followed Hyperlink" xfId="44" builtinId="9" hidden="1"/>
    <cellStyle name="Followed Hyperlink" xfId="47" builtinId="9" hidden="1"/>
    <cellStyle name="Followed Hyperlink" xfId="42" builtinId="9" hidden="1"/>
    <cellStyle name="Followed Hyperlink" xfId="32" builtinId="9" hidden="1"/>
    <cellStyle name="Followed Hyperlink" xfId="33" builtinId="9" hidden="1"/>
    <cellStyle name="Followed Hyperlink" xfId="43" builtinId="9" hidden="1"/>
    <cellStyle name="Followed Hyperlink" xfId="35" builtinId="9" hidden="1"/>
    <cellStyle name="Followed Hyperlink" xfId="36" builtinId="9" hidden="1"/>
    <cellStyle name="Followed Hyperlink" xfId="34"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37" builtinId="9" hidden="1"/>
    <cellStyle name="Hyperlink" xfId="116" builtinId="8"/>
    <cellStyle name="Normal" xfId="0" builtinId="0"/>
    <cellStyle name="Normal 2" xfId="114"/>
    <cellStyle name="Normal 3" xfId="3"/>
    <cellStyle name="Normal 4" xfId="2"/>
    <cellStyle name="Normal 7" xfId="115"/>
    <cellStyle name="Percent" xfId="1" builtinId="5"/>
    <cellStyle name="Standard 3" xfId="112"/>
  </cellStyles>
  <dxfs count="0"/>
  <tableStyles count="0" defaultTableStyle="TableStyleMedium2" defaultPivotStyle="PivotStyleLight16"/>
  <colors>
    <mruColors>
      <color rgb="FF243386"/>
      <color rgb="FFE36E00"/>
      <color rgb="FF847A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20</xdr:row>
      <xdr:rowOff>38100</xdr:rowOff>
    </xdr:to>
    <xdr:pic>
      <xdr:nvPicPr>
        <xdr:cNvPr id="1025" name="Picture 2"/>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1.v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aegon.com/en/Home/Investors/Managing-capital/Debt-Programs/Covered-bond/Documents-incorporated-by-reference/Covered-Bond-Documentation/investor-report-january-2018/" TargetMode="External"/><Relationship Id="rId1" Type="http://schemas.openxmlformats.org/officeDocument/2006/relationships/hyperlink" Target="http://www.directlinktontt.com/" TargetMode="Externa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9.bin"/><Relationship Id="rId1" Type="http://schemas.openxmlformats.org/officeDocument/2006/relationships/hyperlink" Target="http://www.coveredbondlabel.com/pdf/Covered_Bond_Label_Convention_201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847A75"/>
  </sheetPr>
  <dimension ref="A1:R40"/>
  <sheetViews>
    <sheetView showGridLines="0" tabSelected="1" view="pageBreakPreview" zoomScale="60" zoomScaleNormal="70" workbookViewId="0">
      <selection activeCell="D36" sqref="D36:H36"/>
    </sheetView>
  </sheetViews>
  <sheetFormatPr defaultColWidth="9.140625" defaultRowHeight="15" x14ac:dyDescent="0.25"/>
  <cols>
    <col min="1" max="1" width="8.85546875" style="15"/>
    <col min="2" max="10" width="12.42578125" style="15" customWidth="1"/>
    <col min="11" max="18" width="8.85546875" style="15"/>
  </cols>
  <sheetData>
    <row r="1" spans="1:18" ht="15.75" thickBot="1" x14ac:dyDescent="0.3"/>
    <row r="2" spans="1:18" x14ac:dyDescent="0.25">
      <c r="B2" s="20"/>
      <c r="C2" s="21"/>
      <c r="D2" s="21"/>
      <c r="E2" s="21"/>
      <c r="F2" s="21"/>
      <c r="G2" s="21"/>
      <c r="H2" s="21"/>
      <c r="I2" s="21"/>
      <c r="J2" s="22"/>
    </row>
    <row r="3" spans="1:18" x14ac:dyDescent="0.25">
      <c r="B3" s="23"/>
      <c r="C3" s="24"/>
      <c r="D3" s="24"/>
      <c r="E3" s="24"/>
      <c r="F3" s="24"/>
      <c r="G3" s="24"/>
      <c r="H3" s="24"/>
      <c r="I3" s="24"/>
      <c r="J3" s="25"/>
    </row>
    <row r="4" spans="1:18" x14ac:dyDescent="0.25">
      <c r="B4" s="23"/>
      <c r="C4" s="24"/>
      <c r="D4" s="24"/>
      <c r="E4" s="24"/>
      <c r="F4" s="24"/>
      <c r="G4" s="24"/>
      <c r="H4" s="24"/>
      <c r="I4" s="24"/>
      <c r="J4" s="25"/>
    </row>
    <row r="5" spans="1:18" ht="31.5" x14ac:dyDescent="0.3">
      <c r="B5" s="23"/>
      <c r="C5" s="24"/>
      <c r="D5" s="24"/>
      <c r="E5" s="26"/>
      <c r="F5" s="27" t="s">
        <v>50</v>
      </c>
      <c r="G5" s="24"/>
      <c r="H5" s="24"/>
      <c r="I5" s="24"/>
      <c r="J5" s="25"/>
    </row>
    <row r="6" spans="1:18" x14ac:dyDescent="0.25">
      <c r="B6" s="23"/>
      <c r="C6" s="24"/>
      <c r="D6" s="24"/>
      <c r="E6" s="24"/>
      <c r="F6" s="28"/>
      <c r="G6" s="24"/>
      <c r="H6" s="24"/>
      <c r="I6" s="24"/>
      <c r="J6" s="25"/>
    </row>
    <row r="7" spans="1:18" ht="26.25" x14ac:dyDescent="0.25">
      <c r="B7" s="23"/>
      <c r="C7" s="24"/>
      <c r="D7" s="24"/>
      <c r="E7" s="24"/>
      <c r="F7" s="29" t="s">
        <v>1653</v>
      </c>
      <c r="G7" s="24"/>
      <c r="H7" s="24"/>
      <c r="I7" s="24"/>
      <c r="J7" s="25"/>
    </row>
    <row r="8" spans="1:18" ht="26.25" x14ac:dyDescent="0.25">
      <c r="B8" s="23"/>
      <c r="C8" s="24"/>
      <c r="D8" s="24"/>
      <c r="E8" s="24"/>
      <c r="F8" s="29" t="s">
        <v>1654</v>
      </c>
      <c r="G8" s="24"/>
      <c r="H8" s="24"/>
      <c r="I8" s="24"/>
      <c r="J8" s="25"/>
    </row>
    <row r="9" spans="1:18" s="60" customFormat="1" ht="21" x14ac:dyDescent="0.25">
      <c r="A9" s="15"/>
      <c r="B9" s="23"/>
      <c r="C9" s="24"/>
      <c r="D9" s="24"/>
      <c r="E9" s="24"/>
      <c r="F9" s="118" t="s">
        <v>1792</v>
      </c>
      <c r="G9" s="24"/>
      <c r="H9" s="24"/>
      <c r="I9" s="24"/>
      <c r="J9" s="25"/>
      <c r="K9" s="15"/>
      <c r="L9" s="15"/>
      <c r="M9" s="15"/>
      <c r="N9" s="15"/>
      <c r="O9" s="15"/>
      <c r="P9" s="15"/>
      <c r="Q9" s="15"/>
      <c r="R9" s="15"/>
    </row>
    <row r="10" spans="1:18" ht="21" x14ac:dyDescent="0.25">
      <c r="B10" s="23"/>
      <c r="C10" s="24"/>
      <c r="D10" s="24"/>
      <c r="E10" s="24"/>
      <c r="F10" s="118" t="s">
        <v>1791</v>
      </c>
      <c r="G10" s="24"/>
      <c r="H10" s="24"/>
      <c r="I10" s="24"/>
      <c r="J10" s="25"/>
    </row>
    <row r="11" spans="1:18" s="60" customFormat="1" ht="21" x14ac:dyDescent="0.25">
      <c r="A11" s="15"/>
      <c r="B11" s="23"/>
      <c r="C11" s="24"/>
      <c r="D11" s="24"/>
      <c r="E11" s="24"/>
      <c r="F11" s="91"/>
      <c r="G11" s="24"/>
      <c r="H11" s="24"/>
      <c r="I11" s="24"/>
      <c r="J11" s="25"/>
      <c r="K11" s="15"/>
      <c r="L11" s="15"/>
      <c r="M11" s="15"/>
      <c r="N11" s="15"/>
      <c r="O11" s="15"/>
      <c r="P11" s="15"/>
      <c r="Q11" s="15"/>
      <c r="R11" s="15"/>
    </row>
    <row r="12" spans="1:18" x14ac:dyDescent="0.25">
      <c r="B12" s="23"/>
      <c r="C12" s="24"/>
      <c r="D12" s="24"/>
      <c r="E12" s="24"/>
      <c r="F12" s="24"/>
      <c r="G12" s="24"/>
      <c r="H12" s="24"/>
      <c r="I12" s="24"/>
      <c r="J12" s="25"/>
    </row>
    <row r="13" spans="1:18" x14ac:dyDescent="0.25">
      <c r="B13" s="23"/>
      <c r="C13" s="24"/>
      <c r="D13" s="24"/>
      <c r="E13" s="24"/>
      <c r="F13" s="24"/>
      <c r="G13" s="24"/>
      <c r="H13" s="24"/>
      <c r="I13" s="24"/>
      <c r="J13" s="25"/>
    </row>
    <row r="14" spans="1:18" x14ac:dyDescent="0.25">
      <c r="B14" s="23"/>
      <c r="C14" s="24"/>
      <c r="D14" s="24"/>
      <c r="E14" s="24"/>
      <c r="F14" s="24"/>
      <c r="G14" s="24"/>
      <c r="H14" s="24"/>
      <c r="I14" s="24"/>
      <c r="J14" s="25"/>
    </row>
    <row r="15" spans="1:18" x14ac:dyDescent="0.25">
      <c r="B15" s="23"/>
      <c r="C15" s="24"/>
      <c r="D15" s="24"/>
      <c r="E15" s="24"/>
      <c r="F15" s="24"/>
      <c r="G15" s="24"/>
      <c r="H15" s="24"/>
      <c r="I15" s="24"/>
      <c r="J15" s="25"/>
    </row>
    <row r="16" spans="1:18" x14ac:dyDescent="0.25">
      <c r="B16" s="23"/>
      <c r="C16" s="24"/>
      <c r="D16" s="24"/>
      <c r="E16" s="24"/>
      <c r="F16" s="24"/>
      <c r="G16" s="24"/>
      <c r="H16" s="24"/>
      <c r="I16" s="24"/>
      <c r="J16" s="25"/>
    </row>
    <row r="17" spans="1:18" x14ac:dyDescent="0.25">
      <c r="B17" s="23"/>
      <c r="C17" s="24"/>
      <c r="D17" s="24"/>
      <c r="E17" s="24"/>
      <c r="F17" s="24"/>
      <c r="G17" s="24"/>
      <c r="H17" s="24"/>
      <c r="I17" s="24"/>
      <c r="J17" s="25"/>
    </row>
    <row r="18" spans="1:18" x14ac:dyDescent="0.25">
      <c r="B18" s="23"/>
      <c r="C18" s="24"/>
      <c r="D18" s="24"/>
      <c r="E18" s="24"/>
      <c r="F18" s="24"/>
      <c r="G18" s="24"/>
      <c r="H18" s="24"/>
      <c r="I18" s="24"/>
      <c r="J18" s="25"/>
    </row>
    <row r="19" spans="1:18" x14ac:dyDescent="0.25">
      <c r="B19" s="23"/>
      <c r="C19" s="24"/>
      <c r="D19" s="24"/>
      <c r="E19" s="24"/>
      <c r="F19" s="24"/>
      <c r="G19" s="24"/>
      <c r="H19" s="24"/>
      <c r="I19" s="24"/>
      <c r="J19" s="25"/>
    </row>
    <row r="20" spans="1:18" x14ac:dyDescent="0.25">
      <c r="B20" s="23"/>
      <c r="C20" s="24"/>
      <c r="D20" s="24"/>
      <c r="E20" s="24"/>
      <c r="F20" s="24"/>
      <c r="G20" s="24"/>
      <c r="H20" s="24"/>
      <c r="I20" s="24"/>
      <c r="J20" s="25"/>
    </row>
    <row r="21" spans="1:18" x14ac:dyDescent="0.25">
      <c r="B21" s="23"/>
      <c r="C21" s="24"/>
      <c r="D21" s="24"/>
      <c r="E21" s="24"/>
      <c r="F21" s="24"/>
      <c r="G21" s="24"/>
      <c r="H21" s="24"/>
      <c r="I21" s="24"/>
      <c r="J21" s="25"/>
    </row>
    <row r="22" spans="1:18" x14ac:dyDescent="0.25">
      <c r="B22" s="23"/>
      <c r="C22" s="24"/>
      <c r="D22" s="24"/>
      <c r="E22" s="24"/>
      <c r="F22" s="30" t="s">
        <v>51</v>
      </c>
      <c r="G22" s="24"/>
      <c r="H22" s="24"/>
      <c r="I22" s="24"/>
      <c r="J22" s="25"/>
    </row>
    <row r="23" spans="1:18" x14ac:dyDescent="0.25">
      <c r="B23" s="23"/>
      <c r="C23" s="24"/>
      <c r="D23" s="24"/>
      <c r="E23" s="24"/>
      <c r="F23" s="31"/>
      <c r="G23" s="24"/>
      <c r="H23" s="24"/>
      <c r="I23" s="24"/>
      <c r="J23" s="25"/>
    </row>
    <row r="24" spans="1:18" x14ac:dyDescent="0.25">
      <c r="B24" s="23"/>
      <c r="C24" s="24"/>
      <c r="D24" s="184" t="s">
        <v>219</v>
      </c>
      <c r="E24" s="185" t="s">
        <v>52</v>
      </c>
      <c r="F24" s="185"/>
      <c r="G24" s="185"/>
      <c r="H24" s="185"/>
      <c r="I24" s="24"/>
      <c r="J24" s="25"/>
    </row>
    <row r="25" spans="1:18" x14ac:dyDescent="0.25">
      <c r="B25" s="23"/>
      <c r="C25" s="24"/>
      <c r="D25" s="24"/>
      <c r="E25" s="32"/>
      <c r="F25" s="32"/>
      <c r="G25" s="32"/>
      <c r="H25" s="24"/>
      <c r="I25" s="24"/>
      <c r="J25" s="25"/>
    </row>
    <row r="26" spans="1:18" x14ac:dyDescent="0.25">
      <c r="B26" s="23"/>
      <c r="C26" s="24"/>
      <c r="D26" s="184" t="s">
        <v>254</v>
      </c>
      <c r="E26" s="185"/>
      <c r="F26" s="185"/>
      <c r="G26" s="185"/>
      <c r="H26" s="185"/>
      <c r="I26" s="24"/>
      <c r="J26" s="25"/>
    </row>
    <row r="27" spans="1:18" s="60" customFormat="1" x14ac:dyDescent="0.25">
      <c r="A27" s="15"/>
      <c r="B27" s="23"/>
      <c r="C27" s="24"/>
      <c r="D27" s="83"/>
      <c r="E27" s="83"/>
      <c r="F27" s="83"/>
      <c r="G27" s="83"/>
      <c r="H27" s="83"/>
      <c r="I27" s="24"/>
      <c r="J27" s="25"/>
      <c r="K27" s="15"/>
      <c r="L27" s="15"/>
      <c r="M27" s="15"/>
      <c r="N27" s="15"/>
      <c r="O27" s="15"/>
      <c r="P27" s="15"/>
      <c r="Q27" s="15"/>
      <c r="R27" s="15"/>
    </row>
    <row r="28" spans="1:18" s="60" customFormat="1" x14ac:dyDescent="0.25">
      <c r="A28" s="15"/>
      <c r="B28" s="23"/>
      <c r="C28" s="24"/>
      <c r="D28" s="184" t="s">
        <v>255</v>
      </c>
      <c r="E28" s="185" t="s">
        <v>52</v>
      </c>
      <c r="F28" s="185"/>
      <c r="G28" s="185"/>
      <c r="H28" s="185"/>
      <c r="I28" s="24"/>
      <c r="J28" s="25"/>
      <c r="K28" s="15"/>
      <c r="L28" s="15"/>
      <c r="M28" s="15"/>
      <c r="N28" s="15"/>
      <c r="O28" s="15"/>
      <c r="P28" s="15"/>
      <c r="Q28" s="15"/>
      <c r="R28" s="15"/>
    </row>
    <row r="29" spans="1:18" s="92" customFormat="1" x14ac:dyDescent="0.25">
      <c r="A29" s="94"/>
      <c r="B29" s="23"/>
      <c r="C29" s="24"/>
      <c r="D29" s="105"/>
      <c r="E29" s="105"/>
      <c r="F29" s="105"/>
      <c r="G29" s="105"/>
      <c r="H29" s="105"/>
      <c r="I29" s="24"/>
      <c r="J29" s="25"/>
      <c r="K29" s="94"/>
      <c r="L29" s="94"/>
      <c r="M29" s="94"/>
      <c r="N29" s="94"/>
      <c r="O29" s="94"/>
      <c r="P29" s="94"/>
      <c r="Q29" s="94"/>
      <c r="R29" s="94"/>
    </row>
    <row r="30" spans="1:18" s="92" customFormat="1" x14ac:dyDescent="0.25">
      <c r="A30" s="94"/>
      <c r="B30" s="23"/>
      <c r="C30" s="24"/>
      <c r="D30" s="184" t="s">
        <v>268</v>
      </c>
      <c r="E30" s="185" t="s">
        <v>52</v>
      </c>
      <c r="F30" s="185"/>
      <c r="G30" s="185"/>
      <c r="H30" s="185"/>
      <c r="I30" s="24"/>
      <c r="J30" s="25"/>
      <c r="K30" s="94"/>
      <c r="L30" s="94"/>
      <c r="M30" s="94"/>
      <c r="N30" s="94"/>
      <c r="O30" s="94"/>
      <c r="P30" s="94"/>
      <c r="Q30" s="94"/>
      <c r="R30" s="94"/>
    </row>
    <row r="31" spans="1:18" s="60" customFormat="1" x14ac:dyDescent="0.25">
      <c r="A31" s="15"/>
      <c r="B31" s="23"/>
      <c r="C31" s="24"/>
      <c r="D31" s="83"/>
      <c r="E31" s="83"/>
      <c r="F31" s="83"/>
      <c r="G31" s="83"/>
      <c r="H31" s="83"/>
      <c r="I31" s="24"/>
      <c r="J31" s="25"/>
      <c r="K31" s="15"/>
      <c r="L31" s="15"/>
      <c r="M31" s="15"/>
      <c r="N31" s="15"/>
      <c r="O31" s="15"/>
      <c r="P31" s="15"/>
      <c r="Q31" s="15"/>
      <c r="R31" s="15"/>
    </row>
    <row r="32" spans="1:18" s="60" customFormat="1" x14ac:dyDescent="0.25">
      <c r="A32" s="15"/>
      <c r="B32" s="23"/>
      <c r="C32" s="24"/>
      <c r="D32" s="184" t="s">
        <v>256</v>
      </c>
      <c r="E32" s="185" t="s">
        <v>52</v>
      </c>
      <c r="F32" s="185"/>
      <c r="G32" s="185"/>
      <c r="H32" s="185"/>
      <c r="I32" s="24"/>
      <c r="J32" s="25"/>
      <c r="K32" s="15"/>
      <c r="L32" s="15"/>
      <c r="M32" s="15"/>
      <c r="N32" s="15"/>
      <c r="O32" s="15"/>
      <c r="P32" s="15"/>
      <c r="Q32" s="15"/>
      <c r="R32" s="15"/>
    </row>
    <row r="33" spans="2:10" x14ac:dyDescent="0.25">
      <c r="B33" s="23"/>
      <c r="C33" s="24"/>
      <c r="D33" s="32"/>
      <c r="E33" s="32"/>
      <c r="F33" s="32"/>
      <c r="G33" s="32"/>
      <c r="H33" s="32"/>
      <c r="I33" s="24"/>
      <c r="J33" s="25"/>
    </row>
    <row r="34" spans="2:10" x14ac:dyDescent="0.25">
      <c r="B34" s="23"/>
      <c r="C34" s="24"/>
      <c r="D34" s="184" t="s">
        <v>418</v>
      </c>
      <c r="E34" s="185" t="s">
        <v>52</v>
      </c>
      <c r="F34" s="185"/>
      <c r="G34" s="185"/>
      <c r="H34" s="185"/>
      <c r="I34" s="24"/>
      <c r="J34" s="25"/>
    </row>
    <row r="35" spans="2:10" x14ac:dyDescent="0.25">
      <c r="B35" s="23"/>
      <c r="C35" s="24"/>
      <c r="D35" s="24"/>
      <c r="E35" s="24"/>
      <c r="F35" s="24"/>
      <c r="G35" s="24"/>
      <c r="H35" s="24"/>
      <c r="I35" s="24"/>
      <c r="J35" s="25"/>
    </row>
    <row r="36" spans="2:10" x14ac:dyDescent="0.25">
      <c r="B36" s="23"/>
      <c r="C36" s="24"/>
      <c r="D36" s="182" t="s">
        <v>1509</v>
      </c>
      <c r="E36" s="186"/>
      <c r="F36" s="186"/>
      <c r="G36" s="186"/>
      <c r="H36" s="186"/>
      <c r="I36" s="24"/>
      <c r="J36" s="25"/>
    </row>
    <row r="37" spans="2:10" x14ac:dyDescent="0.25">
      <c r="B37" s="23"/>
      <c r="C37" s="24"/>
      <c r="D37" s="24"/>
      <c r="E37" s="24"/>
      <c r="F37" s="31"/>
      <c r="G37" s="24"/>
      <c r="H37" s="24"/>
      <c r="I37" s="24"/>
      <c r="J37" s="25"/>
    </row>
    <row r="38" spans="2:10" x14ac:dyDescent="0.25">
      <c r="B38" s="23"/>
      <c r="C38" s="24"/>
      <c r="D38" s="182" t="s">
        <v>1547</v>
      </c>
      <c r="E38" s="183"/>
      <c r="F38" s="183"/>
      <c r="G38" s="183"/>
      <c r="H38" s="183"/>
      <c r="I38" s="24"/>
      <c r="J38" s="25"/>
    </row>
    <row r="39" spans="2:10" x14ac:dyDescent="0.25">
      <c r="B39" s="23"/>
      <c r="C39" s="24"/>
      <c r="D39" s="24"/>
      <c r="E39" s="24"/>
      <c r="F39" s="24"/>
      <c r="G39" s="24"/>
      <c r="H39" s="24"/>
      <c r="I39" s="24"/>
      <c r="J39" s="25"/>
    </row>
    <row r="40" spans="2:10" ht="15.75" thickBot="1" x14ac:dyDescent="0.3">
      <c r="B40" s="33"/>
      <c r="C40" s="135"/>
      <c r="D40" s="135"/>
      <c r="E40" s="135"/>
      <c r="F40" s="135"/>
      <c r="G40" s="135"/>
      <c r="H40" s="135"/>
      <c r="I40" s="135"/>
      <c r="J40" s="34"/>
    </row>
  </sheetData>
  <mergeCells count="8">
    <mergeCell ref="D38:H38"/>
    <mergeCell ref="D34:H34"/>
    <mergeCell ref="D24:H24"/>
    <mergeCell ref="D36:H36"/>
    <mergeCell ref="D26:H26"/>
    <mergeCell ref="D28:H28"/>
    <mergeCell ref="D32:H32"/>
    <mergeCell ref="D30:H30"/>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36:H36" location="'D. Nat Trans Templ'!A1" display="NATIONAL TRANSPARENCY TEMPLATE (click here)"/>
    <hyperlink ref="D38:H38" location="'E. Optional ECB-ECAIs data'!A1" display="Worksheet E: Optional ECB-ECAIs data"/>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E36E00"/>
  </sheetPr>
  <dimension ref="A1:N413"/>
  <sheetViews>
    <sheetView showGridLines="0" view="pageBreakPreview" topLeftCell="A322" zoomScale="85" zoomScaleNormal="70" zoomScaleSheetLayoutView="85" zoomScalePageLayoutView="80" workbookViewId="0">
      <selection activeCell="V17" sqref="V17"/>
    </sheetView>
  </sheetViews>
  <sheetFormatPr defaultColWidth="8.85546875" defaultRowHeight="15" outlineLevelRow="1" x14ac:dyDescent="0.25"/>
  <cols>
    <col min="1" max="1" width="12.7109375" style="63" customWidth="1"/>
    <col min="2" max="2" width="61.5703125" style="63" customWidth="1"/>
    <col min="3" max="4" width="40.7109375" style="63" customWidth="1"/>
    <col min="5" max="5" width="6.7109375" style="63" customWidth="1"/>
    <col min="6" max="6" width="41.7109375" style="63" customWidth="1"/>
    <col min="7" max="7" width="41.7109375" style="62" customWidth="1"/>
    <col min="8" max="8" width="7.28515625" style="63" customWidth="1"/>
    <col min="9" max="9" width="71.85546875" style="63" customWidth="1"/>
    <col min="10" max="11" width="47.7109375" style="63" customWidth="1"/>
    <col min="12" max="12" width="7.28515625" style="63" customWidth="1"/>
    <col min="13" max="13" width="25.7109375" style="63" customWidth="1"/>
    <col min="14" max="14" width="25.7109375" style="62" customWidth="1"/>
    <col min="15" max="16384" width="8.85546875" style="61"/>
  </cols>
  <sheetData>
    <row r="1" spans="1:13" ht="31.5" x14ac:dyDescent="0.25">
      <c r="A1" s="19" t="s">
        <v>1514</v>
      </c>
      <c r="B1" s="19"/>
      <c r="C1" s="62"/>
      <c r="D1" s="62"/>
      <c r="E1" s="62"/>
      <c r="F1" s="62"/>
      <c r="H1" s="62"/>
      <c r="I1" s="19"/>
      <c r="J1" s="62"/>
      <c r="K1" s="62"/>
      <c r="L1" s="62"/>
      <c r="M1" s="62"/>
    </row>
    <row r="2" spans="1:13" ht="15.75" thickBot="1" x14ac:dyDescent="0.3">
      <c r="A2" s="62"/>
      <c r="B2" s="98"/>
      <c r="C2" s="98"/>
      <c r="D2" s="62"/>
      <c r="E2" s="62"/>
      <c r="F2" s="62"/>
      <c r="H2" s="62"/>
      <c r="L2" s="62"/>
      <c r="M2" s="62"/>
    </row>
    <row r="3" spans="1:13" ht="19.5" thickBot="1" x14ac:dyDescent="0.3">
      <c r="A3" s="47"/>
      <c r="B3" s="46" t="s">
        <v>130</v>
      </c>
      <c r="C3" s="99" t="s">
        <v>1652</v>
      </c>
      <c r="D3" s="47"/>
      <c r="E3" s="47"/>
      <c r="F3" s="47"/>
      <c r="G3" s="47"/>
      <c r="H3" s="62"/>
      <c r="L3" s="62"/>
      <c r="M3" s="62"/>
    </row>
    <row r="4" spans="1:13" ht="15.75" thickBot="1" x14ac:dyDescent="0.3">
      <c r="H4" s="62"/>
      <c r="L4" s="62"/>
      <c r="M4" s="62"/>
    </row>
    <row r="5" spans="1:13" ht="19.5" thickBot="1" x14ac:dyDescent="0.3">
      <c r="A5" s="74"/>
      <c r="B5" s="90" t="s">
        <v>216</v>
      </c>
      <c r="C5" s="74"/>
      <c r="E5" s="4"/>
      <c r="F5" s="4"/>
      <c r="H5" s="62"/>
      <c r="L5" s="62"/>
      <c r="M5" s="62"/>
    </row>
    <row r="6" spans="1:13" x14ac:dyDescent="0.25">
      <c r="B6" s="86" t="s">
        <v>60</v>
      </c>
      <c r="H6" s="62"/>
      <c r="L6" s="62"/>
      <c r="M6" s="62"/>
    </row>
    <row r="7" spans="1:13" x14ac:dyDescent="0.25">
      <c r="B7" s="87" t="s">
        <v>61</v>
      </c>
      <c r="H7" s="62"/>
      <c r="L7" s="62"/>
      <c r="M7" s="62"/>
    </row>
    <row r="8" spans="1:13" x14ac:dyDescent="0.25">
      <c r="B8" s="87" t="s">
        <v>62</v>
      </c>
      <c r="F8" s="63" t="s">
        <v>202</v>
      </c>
      <c r="H8" s="62"/>
      <c r="L8" s="62"/>
      <c r="M8" s="62"/>
    </row>
    <row r="9" spans="1:13" x14ac:dyDescent="0.25">
      <c r="B9" s="88" t="s">
        <v>204</v>
      </c>
      <c r="H9" s="62"/>
      <c r="L9" s="62"/>
      <c r="M9" s="62"/>
    </row>
    <row r="10" spans="1:13" x14ac:dyDescent="0.25">
      <c r="B10" s="88" t="s">
        <v>205</v>
      </c>
      <c r="H10" s="62"/>
      <c r="L10" s="62"/>
      <c r="M10" s="62"/>
    </row>
    <row r="11" spans="1:13" ht="15.75" thickBot="1" x14ac:dyDescent="0.3">
      <c r="B11" s="89" t="s">
        <v>206</v>
      </c>
      <c r="H11" s="62"/>
      <c r="L11" s="62"/>
      <c r="M11" s="62"/>
    </row>
    <row r="12" spans="1:13" x14ac:dyDescent="0.25">
      <c r="B12" s="80"/>
      <c r="H12" s="62"/>
      <c r="L12" s="62"/>
      <c r="M12" s="62"/>
    </row>
    <row r="13" spans="1:13" ht="37.5" x14ac:dyDescent="0.25">
      <c r="A13" s="18" t="s">
        <v>211</v>
      </c>
      <c r="B13" s="18" t="s">
        <v>60</v>
      </c>
      <c r="C13" s="16"/>
      <c r="D13" s="16"/>
      <c r="E13" s="16"/>
      <c r="F13" s="16"/>
      <c r="G13" s="17"/>
      <c r="H13" s="62"/>
      <c r="L13" s="62"/>
      <c r="M13" s="62"/>
    </row>
    <row r="14" spans="1:13" x14ac:dyDescent="0.25">
      <c r="A14" s="63" t="s">
        <v>419</v>
      </c>
      <c r="B14" s="52" t="s">
        <v>53</v>
      </c>
      <c r="C14" s="96" t="s">
        <v>1653</v>
      </c>
      <c r="E14" s="4"/>
      <c r="F14" s="4"/>
      <c r="H14" s="62"/>
      <c r="L14" s="62"/>
      <c r="M14" s="62"/>
    </row>
    <row r="15" spans="1:13" x14ac:dyDescent="0.25">
      <c r="A15" s="96" t="s">
        <v>420</v>
      </c>
      <c r="B15" s="52" t="s">
        <v>54</v>
      </c>
      <c r="C15" s="96" t="s">
        <v>1654</v>
      </c>
      <c r="E15" s="4"/>
      <c r="F15" s="4"/>
      <c r="H15" s="62"/>
      <c r="L15" s="62"/>
      <c r="M15" s="62"/>
    </row>
    <row r="16" spans="1:13" x14ac:dyDescent="0.25">
      <c r="A16" s="96" t="s">
        <v>421</v>
      </c>
      <c r="B16" s="52" t="s">
        <v>188</v>
      </c>
      <c r="C16" s="154" t="s">
        <v>1655</v>
      </c>
      <c r="E16" s="4"/>
      <c r="F16" s="4"/>
      <c r="H16" s="62"/>
      <c r="L16" s="62"/>
      <c r="M16" s="62"/>
    </row>
    <row r="17" spans="1:13" x14ac:dyDescent="0.25">
      <c r="A17" s="96" t="s">
        <v>422</v>
      </c>
      <c r="B17" s="52" t="s">
        <v>221</v>
      </c>
      <c r="C17" s="160">
        <v>43132</v>
      </c>
      <c r="E17" s="4"/>
      <c r="F17" s="4"/>
      <c r="H17" s="62"/>
      <c r="L17" s="62"/>
      <c r="M17" s="62"/>
    </row>
    <row r="18" spans="1:13" hidden="1" outlineLevel="1" x14ac:dyDescent="0.25">
      <c r="A18" s="96" t="s">
        <v>423</v>
      </c>
      <c r="B18" s="59" t="s">
        <v>207</v>
      </c>
      <c r="E18" s="4"/>
      <c r="F18" s="4"/>
      <c r="H18" s="62"/>
      <c r="L18" s="62"/>
      <c r="M18" s="62"/>
    </row>
    <row r="19" spans="1:13" hidden="1" outlineLevel="1" x14ac:dyDescent="0.25">
      <c r="A19" s="96" t="s">
        <v>424</v>
      </c>
      <c r="B19" s="59" t="s">
        <v>208</v>
      </c>
      <c r="E19" s="4"/>
      <c r="F19" s="4"/>
      <c r="H19" s="62"/>
      <c r="L19" s="62"/>
      <c r="M19" s="62"/>
    </row>
    <row r="20" spans="1:13" hidden="1" outlineLevel="1" x14ac:dyDescent="0.25">
      <c r="A20" s="96" t="s">
        <v>425</v>
      </c>
      <c r="B20" s="59"/>
      <c r="E20" s="4"/>
      <c r="F20" s="4"/>
      <c r="H20" s="62"/>
      <c r="L20" s="62"/>
      <c r="M20" s="62"/>
    </row>
    <row r="21" spans="1:13" hidden="1" outlineLevel="1" x14ac:dyDescent="0.25">
      <c r="A21" s="96" t="s">
        <v>426</v>
      </c>
      <c r="B21" s="59"/>
      <c r="E21" s="4"/>
      <c r="F21" s="4"/>
      <c r="H21" s="62"/>
      <c r="L21" s="62"/>
      <c r="M21" s="62"/>
    </row>
    <row r="22" spans="1:13" hidden="1" outlineLevel="1" x14ac:dyDescent="0.25">
      <c r="A22" s="96" t="s">
        <v>427</v>
      </c>
      <c r="B22" s="59"/>
      <c r="E22" s="4"/>
      <c r="F22" s="4"/>
      <c r="H22" s="62"/>
      <c r="L22" s="62"/>
      <c r="M22" s="62"/>
    </row>
    <row r="23" spans="1:13" hidden="1" outlineLevel="1" x14ac:dyDescent="0.25">
      <c r="A23" s="96" t="s">
        <v>428</v>
      </c>
      <c r="B23" s="59"/>
      <c r="E23" s="4"/>
      <c r="F23" s="4"/>
      <c r="H23" s="62"/>
      <c r="L23" s="62"/>
      <c r="M23" s="62"/>
    </row>
    <row r="24" spans="1:13" hidden="1" outlineLevel="1" x14ac:dyDescent="0.25">
      <c r="A24" s="96" t="s">
        <v>429</v>
      </c>
      <c r="B24" s="59"/>
      <c r="E24" s="4"/>
      <c r="F24" s="4"/>
      <c r="H24" s="62"/>
      <c r="L24" s="62"/>
      <c r="M24" s="62"/>
    </row>
    <row r="25" spans="1:13" hidden="1" outlineLevel="1" x14ac:dyDescent="0.25">
      <c r="A25" s="96" t="s">
        <v>430</v>
      </c>
      <c r="B25" s="59"/>
      <c r="E25" s="4"/>
      <c r="F25" s="4"/>
      <c r="H25" s="62"/>
      <c r="L25" s="62"/>
      <c r="M25" s="62"/>
    </row>
    <row r="26" spans="1:13" ht="18.75" collapsed="1" x14ac:dyDescent="0.25">
      <c r="A26" s="16"/>
      <c r="B26" s="18" t="s">
        <v>61</v>
      </c>
      <c r="C26" s="16"/>
      <c r="D26" s="16"/>
      <c r="E26" s="16"/>
      <c r="F26" s="16"/>
      <c r="G26" s="17"/>
      <c r="H26" s="62"/>
      <c r="L26" s="62"/>
      <c r="M26" s="62"/>
    </row>
    <row r="27" spans="1:13" x14ac:dyDescent="0.25">
      <c r="A27" s="63" t="s">
        <v>431</v>
      </c>
      <c r="B27" s="78" t="s">
        <v>183</v>
      </c>
      <c r="C27" s="63" t="s">
        <v>1656</v>
      </c>
      <c r="D27" s="64"/>
      <c r="E27" s="64"/>
      <c r="F27" s="64"/>
      <c r="H27" s="62"/>
      <c r="L27" s="62"/>
      <c r="M27" s="62"/>
    </row>
    <row r="28" spans="1:13" x14ac:dyDescent="0.25">
      <c r="A28" s="96" t="s">
        <v>432</v>
      </c>
      <c r="B28" s="78" t="s">
        <v>184</v>
      </c>
      <c r="C28" s="63" t="s">
        <v>1656</v>
      </c>
      <c r="D28" s="64"/>
      <c r="E28" s="64"/>
      <c r="F28" s="64"/>
      <c r="H28" s="62"/>
      <c r="L28" s="62"/>
      <c r="M28" s="62"/>
    </row>
    <row r="29" spans="1:13" x14ac:dyDescent="0.25">
      <c r="A29" s="96" t="s">
        <v>433</v>
      </c>
      <c r="B29" s="78" t="s">
        <v>40</v>
      </c>
      <c r="C29" s="63" t="s">
        <v>1657</v>
      </c>
      <c r="E29" s="64"/>
      <c r="F29" s="64"/>
      <c r="H29" s="62"/>
      <c r="L29" s="62"/>
      <c r="M29" s="62"/>
    </row>
    <row r="30" spans="1:13" hidden="1" outlineLevel="1" x14ac:dyDescent="0.25">
      <c r="A30" s="96" t="s">
        <v>434</v>
      </c>
      <c r="B30" s="78"/>
      <c r="E30" s="64"/>
      <c r="F30" s="64"/>
      <c r="H30" s="62"/>
      <c r="L30" s="62"/>
      <c r="M30" s="62"/>
    </row>
    <row r="31" spans="1:13" hidden="1" outlineLevel="1" x14ac:dyDescent="0.25">
      <c r="A31" s="96" t="s">
        <v>435</v>
      </c>
      <c r="B31" s="78"/>
      <c r="E31" s="64"/>
      <c r="F31" s="64"/>
      <c r="H31" s="62"/>
      <c r="L31" s="62"/>
      <c r="M31" s="62"/>
    </row>
    <row r="32" spans="1:13" hidden="1" outlineLevel="1" x14ac:dyDescent="0.25">
      <c r="A32" s="96" t="s">
        <v>436</v>
      </c>
      <c r="B32" s="78"/>
      <c r="E32" s="64"/>
      <c r="F32" s="64"/>
      <c r="H32" s="62"/>
      <c r="L32" s="62"/>
      <c r="M32" s="62"/>
    </row>
    <row r="33" spans="1:13" hidden="1" outlineLevel="1" x14ac:dyDescent="0.25">
      <c r="A33" s="96" t="s">
        <v>437</v>
      </c>
      <c r="B33" s="78"/>
      <c r="E33" s="64"/>
      <c r="F33" s="64"/>
      <c r="H33" s="62"/>
      <c r="L33" s="62"/>
      <c r="M33" s="62"/>
    </row>
    <row r="34" spans="1:13" hidden="1" outlineLevel="1" x14ac:dyDescent="0.25">
      <c r="A34" s="96" t="s">
        <v>438</v>
      </c>
      <c r="B34" s="78"/>
      <c r="E34" s="64"/>
      <c r="F34" s="64"/>
      <c r="H34" s="62"/>
      <c r="L34" s="62"/>
      <c r="M34" s="62"/>
    </row>
    <row r="35" spans="1:13" hidden="1" outlineLevel="1" x14ac:dyDescent="0.25">
      <c r="A35" s="96" t="s">
        <v>439</v>
      </c>
      <c r="B35" s="14"/>
      <c r="E35" s="64"/>
      <c r="F35" s="64"/>
      <c r="H35" s="62"/>
      <c r="L35" s="62"/>
      <c r="M35" s="62"/>
    </row>
    <row r="36" spans="1:13" ht="18.75" collapsed="1" x14ac:dyDescent="0.25">
      <c r="A36" s="18"/>
      <c r="B36" s="18" t="s">
        <v>62</v>
      </c>
      <c r="C36" s="18"/>
      <c r="D36" s="16"/>
      <c r="E36" s="16"/>
      <c r="F36" s="16"/>
      <c r="G36" s="17"/>
      <c r="H36" s="62"/>
      <c r="L36" s="62"/>
      <c r="M36" s="62"/>
    </row>
    <row r="37" spans="1:13" ht="15" customHeight="1" x14ac:dyDescent="0.25">
      <c r="A37" s="69"/>
      <c r="B37" s="71" t="s">
        <v>745</v>
      </c>
      <c r="C37" s="69" t="s">
        <v>83</v>
      </c>
      <c r="D37" s="69"/>
      <c r="E37" s="54"/>
      <c r="F37" s="70"/>
      <c r="G37" s="70"/>
      <c r="H37" s="62"/>
      <c r="L37" s="62"/>
      <c r="M37" s="62"/>
    </row>
    <row r="38" spans="1:13" x14ac:dyDescent="0.25">
      <c r="A38" s="63" t="s">
        <v>440</v>
      </c>
      <c r="B38" s="64" t="s">
        <v>1496</v>
      </c>
      <c r="C38" s="119">
        <v>2713.3569869200001</v>
      </c>
      <c r="D38" s="119"/>
      <c r="F38" s="64"/>
      <c r="H38" s="62"/>
      <c r="L38" s="62"/>
      <c r="M38" s="62"/>
    </row>
    <row r="39" spans="1:13" x14ac:dyDescent="0.25">
      <c r="A39" s="96" t="s">
        <v>441</v>
      </c>
      <c r="B39" s="64" t="s">
        <v>134</v>
      </c>
      <c r="C39" s="119">
        <v>2250</v>
      </c>
      <c r="D39" s="119"/>
      <c r="F39" s="64"/>
      <c r="H39" s="62"/>
      <c r="L39" s="62"/>
      <c r="M39" s="62"/>
    </row>
    <row r="40" spans="1:13" hidden="1" outlineLevel="1" x14ac:dyDescent="0.25">
      <c r="A40" s="96" t="s">
        <v>442</v>
      </c>
      <c r="B40" s="85" t="s">
        <v>222</v>
      </c>
      <c r="C40" s="120" t="s">
        <v>185</v>
      </c>
      <c r="F40" s="64"/>
      <c r="H40" s="62"/>
      <c r="L40" s="62"/>
      <c r="M40" s="62"/>
    </row>
    <row r="41" spans="1:13" hidden="1" outlineLevel="1" x14ac:dyDescent="0.25">
      <c r="A41" s="96" t="s">
        <v>443</v>
      </c>
      <c r="B41" s="85" t="s">
        <v>223</v>
      </c>
      <c r="C41" s="120" t="s">
        <v>185</v>
      </c>
      <c r="F41" s="64"/>
      <c r="H41" s="62"/>
      <c r="L41" s="62"/>
      <c r="M41" s="62"/>
    </row>
    <row r="42" spans="1:13" hidden="1" outlineLevel="1" x14ac:dyDescent="0.25">
      <c r="A42" s="96" t="s">
        <v>444</v>
      </c>
      <c r="B42" s="64"/>
      <c r="F42" s="64"/>
      <c r="H42" s="62"/>
      <c r="L42" s="62"/>
      <c r="M42" s="62"/>
    </row>
    <row r="43" spans="1:13" hidden="1" outlineLevel="1" x14ac:dyDescent="0.25">
      <c r="A43" s="96" t="s">
        <v>445</v>
      </c>
      <c r="B43" s="64"/>
      <c r="F43" s="64"/>
      <c r="H43" s="62"/>
      <c r="L43" s="62"/>
      <c r="M43" s="62"/>
    </row>
    <row r="44" spans="1:13" ht="15" customHeight="1" collapsed="1" x14ac:dyDescent="0.25">
      <c r="A44" s="69"/>
      <c r="B44" s="71" t="s">
        <v>746</v>
      </c>
      <c r="C44" s="69" t="s">
        <v>1497</v>
      </c>
      <c r="D44" s="69" t="s">
        <v>26</v>
      </c>
      <c r="E44" s="54"/>
      <c r="F44" s="70" t="s">
        <v>131</v>
      </c>
      <c r="G44" s="70" t="s">
        <v>160</v>
      </c>
      <c r="H44" s="62"/>
      <c r="L44" s="62"/>
      <c r="M44" s="62"/>
    </row>
    <row r="45" spans="1:13" x14ac:dyDescent="0.25">
      <c r="A45" s="96" t="s">
        <v>446</v>
      </c>
      <c r="B45" s="93" t="s">
        <v>224</v>
      </c>
      <c r="C45" s="127">
        <v>0.05</v>
      </c>
      <c r="D45" s="127">
        <v>0.20905499999999999</v>
      </c>
      <c r="E45" s="127"/>
      <c r="F45" s="127">
        <v>0.1</v>
      </c>
      <c r="G45" s="100" t="s">
        <v>1658</v>
      </c>
      <c r="H45" s="62"/>
      <c r="L45" s="62"/>
      <c r="M45" s="62"/>
    </row>
    <row r="46" spans="1:13" hidden="1" outlineLevel="1" x14ac:dyDescent="0.25">
      <c r="A46" s="96" t="s">
        <v>447</v>
      </c>
      <c r="B46" s="59" t="s">
        <v>209</v>
      </c>
      <c r="G46" s="63"/>
      <c r="H46" s="62"/>
      <c r="L46" s="62"/>
      <c r="M46" s="62"/>
    </row>
    <row r="47" spans="1:13" hidden="1" outlineLevel="1" x14ac:dyDescent="0.25">
      <c r="A47" s="96" t="s">
        <v>448</v>
      </c>
      <c r="B47" s="59" t="s">
        <v>210</v>
      </c>
      <c r="G47" s="63"/>
      <c r="H47" s="62"/>
      <c r="L47" s="62"/>
      <c r="M47" s="62"/>
    </row>
    <row r="48" spans="1:13" hidden="1" outlineLevel="1" x14ac:dyDescent="0.25">
      <c r="A48" s="96" t="s">
        <v>449</v>
      </c>
      <c r="B48" s="97"/>
      <c r="G48" s="63"/>
      <c r="H48" s="62"/>
      <c r="L48" s="62"/>
      <c r="M48" s="62"/>
    </row>
    <row r="49" spans="1:13" hidden="1" outlineLevel="1" x14ac:dyDescent="0.25">
      <c r="A49" s="96" t="s">
        <v>450</v>
      </c>
      <c r="B49" s="59"/>
      <c r="G49" s="63"/>
      <c r="H49" s="62"/>
      <c r="L49" s="62"/>
      <c r="M49" s="62"/>
    </row>
    <row r="50" spans="1:13" hidden="1" outlineLevel="1" x14ac:dyDescent="0.25">
      <c r="A50" s="96" t="s">
        <v>451</v>
      </c>
      <c r="B50" s="59"/>
      <c r="G50" s="63"/>
      <c r="H50" s="62"/>
      <c r="L50" s="62"/>
      <c r="M50" s="62"/>
    </row>
    <row r="51" spans="1:13" hidden="1" outlineLevel="1" x14ac:dyDescent="0.25">
      <c r="A51" s="96" t="s">
        <v>452</v>
      </c>
      <c r="B51" s="59"/>
      <c r="G51" s="63"/>
      <c r="H51" s="62"/>
      <c r="L51" s="62"/>
      <c r="M51" s="62"/>
    </row>
    <row r="52" spans="1:13" ht="15" customHeight="1" collapsed="1" x14ac:dyDescent="0.25">
      <c r="A52" s="69"/>
      <c r="B52" s="71" t="s">
        <v>747</v>
      </c>
      <c r="C52" s="69" t="s">
        <v>83</v>
      </c>
      <c r="D52" s="69"/>
      <c r="E52" s="54"/>
      <c r="F52" s="70" t="s">
        <v>145</v>
      </c>
      <c r="G52" s="70"/>
      <c r="H52" s="62"/>
      <c r="L52" s="62"/>
      <c r="M52" s="62"/>
    </row>
    <row r="53" spans="1:13" x14ac:dyDescent="0.25">
      <c r="A53" s="96" t="s">
        <v>453</v>
      </c>
      <c r="B53" s="64" t="s">
        <v>31</v>
      </c>
      <c r="C53" s="119">
        <v>2713.3569869200001</v>
      </c>
      <c r="D53" s="119"/>
      <c r="E53" s="65"/>
      <c r="F53" s="128">
        <f>IF($C$58=0,"",IF(C53="[for completion]","",C53/$C$58))</f>
        <v>1</v>
      </c>
      <c r="G53" s="56"/>
      <c r="H53" s="62"/>
      <c r="L53" s="62"/>
      <c r="M53" s="62"/>
    </row>
    <row r="54" spans="1:13" x14ac:dyDescent="0.25">
      <c r="A54" s="96" t="s">
        <v>454</v>
      </c>
      <c r="B54" s="64" t="s">
        <v>182</v>
      </c>
      <c r="C54" s="119"/>
      <c r="D54" s="119"/>
      <c r="E54" s="65"/>
      <c r="F54" s="128">
        <f>IF($C$58=0,"",IF(C54="[for completion]","",C54/$C$58))</f>
        <v>0</v>
      </c>
      <c r="G54" s="56"/>
      <c r="H54" s="62"/>
      <c r="L54" s="62"/>
      <c r="M54" s="62"/>
    </row>
    <row r="55" spans="1:13" x14ac:dyDescent="0.25">
      <c r="A55" s="96" t="s">
        <v>455</v>
      </c>
      <c r="B55" s="93" t="s">
        <v>155</v>
      </c>
      <c r="C55" s="119"/>
      <c r="D55" s="119"/>
      <c r="E55" s="65"/>
      <c r="F55" s="128">
        <f>IF($C$58=0,"",IF(C55="[for completion]","",C55/$C$58))</f>
        <v>0</v>
      </c>
      <c r="G55" s="56"/>
      <c r="H55" s="62"/>
      <c r="I55" s="96"/>
      <c r="J55" s="96"/>
      <c r="K55" s="96"/>
      <c r="L55" s="62"/>
      <c r="M55" s="62"/>
    </row>
    <row r="56" spans="1:13" x14ac:dyDescent="0.25">
      <c r="A56" s="96" t="s">
        <v>456</v>
      </c>
      <c r="B56" s="64" t="s">
        <v>55</v>
      </c>
      <c r="C56" s="119"/>
      <c r="D56" s="119"/>
      <c r="E56" s="65"/>
      <c r="F56" s="128">
        <f>IF($C$58=0,"",IF(C56="[for completion]","",C56/$C$58))</f>
        <v>0</v>
      </c>
      <c r="G56" s="56"/>
      <c r="H56" s="62"/>
      <c r="L56" s="62"/>
      <c r="M56" s="62"/>
    </row>
    <row r="57" spans="1:13" x14ac:dyDescent="0.25">
      <c r="A57" s="96" t="s">
        <v>457</v>
      </c>
      <c r="B57" s="63" t="s">
        <v>2</v>
      </c>
      <c r="C57" s="119"/>
      <c r="D57" s="119"/>
      <c r="E57" s="65"/>
      <c r="F57" s="128">
        <f>IF($C$58=0,"",IF(C57="[for completion]","",C57/$C$58))</f>
        <v>0</v>
      </c>
      <c r="G57" s="56"/>
      <c r="H57" s="62"/>
      <c r="L57" s="62"/>
      <c r="M57" s="62"/>
    </row>
    <row r="58" spans="1:13" x14ac:dyDescent="0.25">
      <c r="A58" s="96" t="s">
        <v>458</v>
      </c>
      <c r="B58" s="66" t="s">
        <v>1</v>
      </c>
      <c r="C58" s="65">
        <f>SUM(C53:C57)</f>
        <v>2713.3569869200001</v>
      </c>
      <c r="D58" s="65"/>
      <c r="E58" s="65"/>
      <c r="F58" s="130">
        <f>SUM(F53:F57)</f>
        <v>1</v>
      </c>
      <c r="G58" s="56"/>
      <c r="H58" s="62"/>
      <c r="L58" s="62"/>
      <c r="M58" s="62"/>
    </row>
    <row r="59" spans="1:13" hidden="1" outlineLevel="1" x14ac:dyDescent="0.25">
      <c r="A59" s="96" t="s">
        <v>459</v>
      </c>
      <c r="B59" s="81" t="s">
        <v>154</v>
      </c>
      <c r="C59" s="96"/>
      <c r="E59" s="65"/>
      <c r="F59" s="56">
        <f t="shared" ref="F59:F64" si="0">IF($C$58=0,"",IF(C59="[for completion]","",C59/$C$58))</f>
        <v>0</v>
      </c>
      <c r="G59" s="56"/>
      <c r="H59" s="62"/>
      <c r="L59" s="62"/>
      <c r="M59" s="62"/>
    </row>
    <row r="60" spans="1:13" hidden="1" outlineLevel="1" x14ac:dyDescent="0.25">
      <c r="A60" s="96" t="s">
        <v>460</v>
      </c>
      <c r="B60" s="81" t="s">
        <v>154</v>
      </c>
      <c r="E60" s="65"/>
      <c r="F60" s="56">
        <f t="shared" si="0"/>
        <v>0</v>
      </c>
      <c r="G60" s="56"/>
      <c r="H60" s="62"/>
      <c r="L60" s="62"/>
      <c r="M60" s="62"/>
    </row>
    <row r="61" spans="1:13" hidden="1" outlineLevel="1" x14ac:dyDescent="0.25">
      <c r="A61" s="96" t="s">
        <v>461</v>
      </c>
      <c r="B61" s="81" t="s">
        <v>154</v>
      </c>
      <c r="E61" s="65"/>
      <c r="F61" s="56">
        <f t="shared" si="0"/>
        <v>0</v>
      </c>
      <c r="G61" s="56"/>
      <c r="H61" s="62"/>
      <c r="L61" s="62"/>
      <c r="M61" s="62"/>
    </row>
    <row r="62" spans="1:13" hidden="1" outlineLevel="1" x14ac:dyDescent="0.25">
      <c r="A62" s="96" t="s">
        <v>462</v>
      </c>
      <c r="B62" s="81" t="s">
        <v>154</v>
      </c>
      <c r="E62" s="65"/>
      <c r="F62" s="56">
        <f t="shared" si="0"/>
        <v>0</v>
      </c>
      <c r="G62" s="56"/>
      <c r="H62" s="62"/>
      <c r="L62" s="62"/>
      <c r="M62" s="62"/>
    </row>
    <row r="63" spans="1:13" hidden="1" outlineLevel="1" x14ac:dyDescent="0.25">
      <c r="A63" s="96" t="s">
        <v>463</v>
      </c>
      <c r="B63" s="81" t="s">
        <v>154</v>
      </c>
      <c r="E63" s="65"/>
      <c r="F63" s="56">
        <f t="shared" si="0"/>
        <v>0</v>
      </c>
      <c r="G63" s="56"/>
      <c r="H63" s="62"/>
      <c r="L63" s="62"/>
      <c r="M63" s="62"/>
    </row>
    <row r="64" spans="1:13" hidden="1" outlineLevel="1" x14ac:dyDescent="0.25">
      <c r="A64" s="96" t="s">
        <v>464</v>
      </c>
      <c r="B64" s="81" t="s">
        <v>154</v>
      </c>
      <c r="C64" s="61"/>
      <c r="D64" s="61"/>
      <c r="E64" s="61"/>
      <c r="F64" s="56">
        <f t="shared" si="0"/>
        <v>0</v>
      </c>
      <c r="G64" s="58"/>
      <c r="H64" s="62"/>
      <c r="L64" s="62"/>
      <c r="M64" s="62"/>
    </row>
    <row r="65" spans="1:13" ht="15" customHeight="1" collapsed="1" x14ac:dyDescent="0.25">
      <c r="A65" s="69"/>
      <c r="B65" s="71" t="s">
        <v>748</v>
      </c>
      <c r="C65" s="69" t="s">
        <v>1510</v>
      </c>
      <c r="D65" s="69" t="s">
        <v>1511</v>
      </c>
      <c r="E65" s="54"/>
      <c r="F65" s="70" t="s">
        <v>56</v>
      </c>
      <c r="G65" s="70" t="s">
        <v>1504</v>
      </c>
      <c r="H65" s="62"/>
      <c r="L65" s="62"/>
      <c r="M65" s="62"/>
    </row>
    <row r="66" spans="1:13" x14ac:dyDescent="0.25">
      <c r="A66" s="96" t="s">
        <v>465</v>
      </c>
      <c r="B66" s="64" t="s">
        <v>82</v>
      </c>
      <c r="C66" s="119">
        <v>19.219417</v>
      </c>
      <c r="D66" s="119">
        <v>10.510603364264266</v>
      </c>
      <c r="E66" s="52"/>
      <c r="F66" s="8"/>
      <c r="G66" s="56"/>
      <c r="H66" s="62"/>
      <c r="L66" s="62"/>
      <c r="M66" s="62"/>
    </row>
    <row r="67" spans="1:13" x14ac:dyDescent="0.25">
      <c r="A67" s="96"/>
      <c r="B67" s="93"/>
      <c r="C67" s="119"/>
      <c r="D67" s="120"/>
      <c r="E67" s="52"/>
      <c r="F67" s="45"/>
      <c r="G67" s="56"/>
      <c r="H67" s="62"/>
      <c r="I67" s="96"/>
      <c r="J67" s="96"/>
      <c r="K67" s="96"/>
      <c r="L67" s="62"/>
      <c r="M67" s="62"/>
    </row>
    <row r="68" spans="1:13" x14ac:dyDescent="0.25">
      <c r="B68" s="64" t="s">
        <v>1498</v>
      </c>
      <c r="C68" s="123"/>
      <c r="D68" s="123"/>
      <c r="E68" s="52"/>
      <c r="F68" s="43"/>
      <c r="G68" s="43"/>
      <c r="H68" s="62"/>
      <c r="L68" s="62"/>
      <c r="M68" s="62"/>
    </row>
    <row r="69" spans="1:13" x14ac:dyDescent="0.25">
      <c r="B69" s="64" t="s">
        <v>79</v>
      </c>
      <c r="C69" s="120"/>
      <c r="D69" s="120"/>
      <c r="E69" s="52"/>
      <c r="F69" s="43"/>
      <c r="G69" s="43"/>
      <c r="H69" s="62"/>
      <c r="L69" s="62"/>
      <c r="M69" s="62"/>
    </row>
    <row r="70" spans="1:13" x14ac:dyDescent="0.25">
      <c r="A70" s="96" t="s">
        <v>466</v>
      </c>
      <c r="B70" s="8" t="s">
        <v>11</v>
      </c>
      <c r="C70" s="119">
        <v>0.38739564999999998</v>
      </c>
      <c r="D70" s="119">
        <v>0.38739564999999998</v>
      </c>
      <c r="E70" s="8"/>
      <c r="F70" s="130">
        <f t="shared" ref="F70:F76" si="1">IF($C$77=0,"",IF(C70="[for completion]","",C70/$C$77))</f>
        <v>1.4277356494831983E-4</v>
      </c>
      <c r="G70" s="128">
        <f t="shared" ref="G70:G76" si="2">IF($D$77=0,"",IF(D70="[Mark as ND1 if not relevant]","",D70/$D$77))</f>
        <v>1.4277356494831983E-4</v>
      </c>
      <c r="H70" s="62"/>
      <c r="L70" s="62"/>
      <c r="M70" s="62"/>
    </row>
    <row r="71" spans="1:13" x14ac:dyDescent="0.25">
      <c r="A71" s="96" t="s">
        <v>467</v>
      </c>
      <c r="B71" s="8" t="s">
        <v>5</v>
      </c>
      <c r="C71" s="119">
        <v>0.91445142000000001</v>
      </c>
      <c r="D71" s="119">
        <v>1.0610452100000001</v>
      </c>
      <c r="E71" s="8"/>
      <c r="F71" s="130">
        <f t="shared" si="1"/>
        <v>3.3701846989106179E-4</v>
      </c>
      <c r="G71" s="128">
        <f t="shared" si="2"/>
        <v>3.9104519424272999E-4</v>
      </c>
      <c r="H71" s="62"/>
      <c r="L71" s="62"/>
      <c r="M71" s="62"/>
    </row>
    <row r="72" spans="1:13" x14ac:dyDescent="0.25">
      <c r="A72" s="96" t="s">
        <v>468</v>
      </c>
      <c r="B72" s="8" t="s">
        <v>6</v>
      </c>
      <c r="C72" s="119">
        <v>2.12077728</v>
      </c>
      <c r="D72" s="119">
        <v>3.25380585</v>
      </c>
      <c r="E72" s="8"/>
      <c r="F72" s="130">
        <f t="shared" si="1"/>
        <v>7.8160643447338946E-4</v>
      </c>
      <c r="G72" s="128">
        <f t="shared" si="2"/>
        <v>1.1991808913037563E-3</v>
      </c>
      <c r="H72" s="62"/>
      <c r="L72" s="62"/>
      <c r="M72" s="62"/>
    </row>
    <row r="73" spans="1:13" x14ac:dyDescent="0.25">
      <c r="A73" s="96" t="s">
        <v>469</v>
      </c>
      <c r="B73" s="8" t="s">
        <v>7</v>
      </c>
      <c r="C73" s="119">
        <v>4.4736786999999998</v>
      </c>
      <c r="D73" s="119">
        <v>8.0256336899999994</v>
      </c>
      <c r="E73" s="8"/>
      <c r="F73" s="130">
        <f t="shared" si="1"/>
        <v>1.6487615605192394E-3</v>
      </c>
      <c r="G73" s="128">
        <f t="shared" si="2"/>
        <v>2.9578244693522979E-3</v>
      </c>
      <c r="H73" s="62"/>
      <c r="L73" s="62"/>
      <c r="M73" s="62"/>
    </row>
    <row r="74" spans="1:13" x14ac:dyDescent="0.25">
      <c r="A74" s="96" t="s">
        <v>470</v>
      </c>
      <c r="B74" s="8" t="s">
        <v>8</v>
      </c>
      <c r="C74" s="119">
        <v>6.7888135500000004</v>
      </c>
      <c r="D74" s="119">
        <v>19.61708947</v>
      </c>
      <c r="E74" s="8"/>
      <c r="F74" s="130">
        <f t="shared" si="1"/>
        <v>2.5019979246100436E-3</v>
      </c>
      <c r="G74" s="128">
        <f t="shared" si="2"/>
        <v>7.2298225278008303E-3</v>
      </c>
      <c r="H74" s="62"/>
      <c r="L74" s="62"/>
      <c r="M74" s="62"/>
    </row>
    <row r="75" spans="1:13" x14ac:dyDescent="0.25">
      <c r="A75" s="96" t="s">
        <v>471</v>
      </c>
      <c r="B75" s="8" t="s">
        <v>9</v>
      </c>
      <c r="C75" s="119">
        <v>191.88336667000002</v>
      </c>
      <c r="D75" s="119">
        <v>1868.6581694200001</v>
      </c>
      <c r="E75" s="8"/>
      <c r="F75" s="130">
        <f t="shared" si="1"/>
        <v>7.0718069017454172E-2</v>
      </c>
      <c r="G75" s="128">
        <f t="shared" si="2"/>
        <v>0.68868865336483465</v>
      </c>
      <c r="H75" s="62"/>
      <c r="L75" s="62"/>
      <c r="M75" s="62"/>
    </row>
    <row r="76" spans="1:13" x14ac:dyDescent="0.25">
      <c r="A76" s="96" t="s">
        <v>472</v>
      </c>
      <c r="B76" s="8" t="s">
        <v>10</v>
      </c>
      <c r="C76" s="119">
        <v>2506.7885036499997</v>
      </c>
      <c r="D76" s="119">
        <v>812.35384763000002</v>
      </c>
      <c r="E76" s="8"/>
      <c r="F76" s="130">
        <f t="shared" si="1"/>
        <v>0.9238697730281038</v>
      </c>
      <c r="G76" s="128">
        <f t="shared" si="2"/>
        <v>0.29939069998751744</v>
      </c>
      <c r="H76" s="62"/>
      <c r="L76" s="62"/>
      <c r="M76" s="62"/>
    </row>
    <row r="77" spans="1:13" x14ac:dyDescent="0.25">
      <c r="A77" s="96" t="s">
        <v>473</v>
      </c>
      <c r="B77" s="9" t="s">
        <v>1</v>
      </c>
      <c r="C77" s="65">
        <f>SUM(C70:C76)</f>
        <v>2713.3569869199996</v>
      </c>
      <c r="D77" s="65">
        <f>SUM(D70:D76)</f>
        <v>2713.3569869200001</v>
      </c>
      <c r="E77" s="64"/>
      <c r="F77" s="130">
        <f>SUM(F70:F76)</f>
        <v>1</v>
      </c>
      <c r="G77" s="130">
        <f>SUM(G70:G76)</f>
        <v>1</v>
      </c>
      <c r="H77" s="62"/>
      <c r="L77" s="62"/>
      <c r="M77" s="62"/>
    </row>
    <row r="78" spans="1:13" hidden="1" outlineLevel="1" x14ac:dyDescent="0.25">
      <c r="A78" s="96" t="s">
        <v>474</v>
      </c>
      <c r="B78" s="79" t="s">
        <v>42</v>
      </c>
      <c r="C78" s="153">
        <v>0</v>
      </c>
      <c r="D78" s="120">
        <v>0</v>
      </c>
      <c r="E78" s="64"/>
      <c r="F78" s="128">
        <f>IF($C$77=0,"",IF(C78="[for completion]","",C78/$C$77))</f>
        <v>0</v>
      </c>
      <c r="G78" s="119"/>
      <c r="H78" s="62"/>
      <c r="L78" s="62"/>
      <c r="M78" s="62"/>
    </row>
    <row r="79" spans="1:13" hidden="1" outlineLevel="1" x14ac:dyDescent="0.25">
      <c r="A79" s="96" t="s">
        <v>475</v>
      </c>
      <c r="B79" s="79" t="s">
        <v>43</v>
      </c>
      <c r="C79" s="153">
        <v>0.26958379999999998</v>
      </c>
      <c r="D79" s="120"/>
      <c r="E79" s="64"/>
      <c r="F79" s="128">
        <f>IF($C$77=0,"",IF(C79="[for completion]","",C79/$C$77))</f>
        <v>9.935434271994243E-5</v>
      </c>
      <c r="G79" s="119"/>
      <c r="H79" s="62"/>
      <c r="L79" s="62"/>
      <c r="M79" s="62"/>
    </row>
    <row r="80" spans="1:13" hidden="1" outlineLevel="1" x14ac:dyDescent="0.25">
      <c r="A80" s="96" t="s">
        <v>476</v>
      </c>
      <c r="B80" s="79" t="s">
        <v>44</v>
      </c>
      <c r="C80" s="153">
        <v>0.11781185</v>
      </c>
      <c r="D80" s="120"/>
      <c r="E80" s="64"/>
      <c r="F80" s="128">
        <f>IF($C$77=0,"",IF(C80="[for completion]","",C80/$C$77))</f>
        <v>4.3419222228377409E-5</v>
      </c>
      <c r="G80" s="119"/>
      <c r="H80" s="62"/>
      <c r="L80" s="62"/>
      <c r="M80" s="62"/>
    </row>
    <row r="81" spans="1:13" hidden="1" outlineLevel="1" x14ac:dyDescent="0.25">
      <c r="A81" s="96" t="s">
        <v>477</v>
      </c>
      <c r="B81" s="79" t="s">
        <v>46</v>
      </c>
      <c r="C81" s="153">
        <v>0.34584155</v>
      </c>
      <c r="D81" s="120"/>
      <c r="E81" s="64"/>
      <c r="F81" s="128">
        <f>IF($C$77=0,"",IF(C81="[for completion]","",C81/$C$77))</f>
        <v>1.2745891958454517E-4</v>
      </c>
      <c r="G81" s="119"/>
      <c r="H81" s="62"/>
      <c r="L81" s="62"/>
      <c r="M81" s="62"/>
    </row>
    <row r="82" spans="1:13" hidden="1" outlineLevel="1" x14ac:dyDescent="0.25">
      <c r="A82" s="96" t="s">
        <v>478</v>
      </c>
      <c r="B82" s="79" t="s">
        <v>47</v>
      </c>
      <c r="C82" s="153">
        <v>0.56860986999999996</v>
      </c>
      <c r="D82" s="120"/>
      <c r="E82" s="64"/>
      <c r="F82" s="128">
        <f>IF($C$77=0,"",IF(C82="[for completion]","",C82/$C$77))</f>
        <v>2.0955955030651661E-4</v>
      </c>
      <c r="G82" s="119"/>
      <c r="H82" s="62"/>
      <c r="L82" s="62"/>
      <c r="M82" s="62"/>
    </row>
    <row r="83" spans="1:13" hidden="1" outlineLevel="1" x14ac:dyDescent="0.25">
      <c r="A83" s="96" t="s">
        <v>479</v>
      </c>
      <c r="B83" s="79"/>
      <c r="C83" s="65"/>
      <c r="D83" s="65"/>
      <c r="E83" s="64"/>
      <c r="F83" s="56"/>
      <c r="G83" s="56"/>
      <c r="H83" s="62"/>
      <c r="L83" s="62"/>
      <c r="M83" s="62"/>
    </row>
    <row r="84" spans="1:13" hidden="1" outlineLevel="1" x14ac:dyDescent="0.25">
      <c r="A84" s="96" t="s">
        <v>480</v>
      </c>
      <c r="B84" s="79"/>
      <c r="C84" s="65"/>
      <c r="D84" s="65"/>
      <c r="E84" s="64"/>
      <c r="F84" s="56"/>
      <c r="G84" s="56"/>
      <c r="H84" s="62"/>
      <c r="L84" s="62"/>
      <c r="M84" s="62"/>
    </row>
    <row r="85" spans="1:13" hidden="1" outlineLevel="1" x14ac:dyDescent="0.25">
      <c r="A85" s="96" t="s">
        <v>481</v>
      </c>
      <c r="B85" s="79"/>
      <c r="C85" s="65"/>
      <c r="D85" s="65"/>
      <c r="E85" s="64"/>
      <c r="F85" s="56"/>
      <c r="G85" s="56"/>
      <c r="H85" s="62"/>
      <c r="L85" s="62"/>
      <c r="M85" s="62"/>
    </row>
    <row r="86" spans="1:13" hidden="1" outlineLevel="1" x14ac:dyDescent="0.25">
      <c r="A86" s="96" t="s">
        <v>482</v>
      </c>
      <c r="B86" s="9"/>
      <c r="C86" s="65"/>
      <c r="D86" s="65"/>
      <c r="E86" s="64"/>
      <c r="F86" s="56"/>
      <c r="G86" s="56"/>
      <c r="H86" s="62"/>
      <c r="L86" s="62"/>
      <c r="M86" s="62"/>
    </row>
    <row r="87" spans="1:13" hidden="1" outlineLevel="1" x14ac:dyDescent="0.25">
      <c r="A87" s="96" t="s">
        <v>483</v>
      </c>
      <c r="B87" s="79"/>
      <c r="C87" s="65"/>
      <c r="D87" s="65"/>
      <c r="E87" s="64"/>
      <c r="F87" s="56"/>
      <c r="G87" s="56"/>
      <c r="H87" s="62"/>
      <c r="L87" s="62"/>
      <c r="M87" s="62"/>
    </row>
    <row r="88" spans="1:13" ht="15" customHeight="1" collapsed="1" x14ac:dyDescent="0.25">
      <c r="A88" s="69"/>
      <c r="B88" s="71" t="s">
        <v>749</v>
      </c>
      <c r="C88" s="69" t="s">
        <v>1793</v>
      </c>
      <c r="D88" s="69" t="s">
        <v>1512</v>
      </c>
      <c r="E88" s="54"/>
      <c r="F88" s="70" t="s">
        <v>1506</v>
      </c>
      <c r="G88" s="70" t="s">
        <v>1505</v>
      </c>
      <c r="H88" s="62"/>
      <c r="L88" s="62"/>
      <c r="M88" s="62"/>
    </row>
    <row r="89" spans="1:13" x14ac:dyDescent="0.25">
      <c r="A89" s="96" t="s">
        <v>484</v>
      </c>
      <c r="B89" s="64" t="s">
        <v>82</v>
      </c>
      <c r="C89" s="119">
        <v>5.6851000000000003</v>
      </c>
      <c r="D89" s="120" t="s">
        <v>186</v>
      </c>
      <c r="E89" s="52"/>
      <c r="F89" s="45"/>
      <c r="G89" s="128" t="s">
        <v>186</v>
      </c>
      <c r="H89" s="62"/>
      <c r="L89" s="62"/>
      <c r="M89" s="62"/>
    </row>
    <row r="90" spans="1:13" x14ac:dyDescent="0.25">
      <c r="A90" s="96"/>
      <c r="B90" s="93"/>
      <c r="C90" s="119"/>
      <c r="D90" s="119"/>
      <c r="E90" s="52"/>
      <c r="F90" s="45"/>
      <c r="G90" s="128"/>
      <c r="H90" s="62"/>
      <c r="I90" s="96"/>
      <c r="J90" s="96"/>
      <c r="K90" s="96"/>
      <c r="L90" s="62"/>
      <c r="M90" s="62"/>
    </row>
    <row r="91" spans="1:13" x14ac:dyDescent="0.25">
      <c r="B91" s="64" t="s">
        <v>1499</v>
      </c>
      <c r="C91" s="123"/>
      <c r="D91" s="123"/>
      <c r="E91" s="52"/>
      <c r="F91" s="43"/>
      <c r="G91" s="128"/>
      <c r="H91" s="62"/>
      <c r="L91" s="62"/>
      <c r="M91" s="62"/>
    </row>
    <row r="92" spans="1:13" x14ac:dyDescent="0.25">
      <c r="A92" s="96" t="s">
        <v>485</v>
      </c>
      <c r="B92" s="64" t="s">
        <v>79</v>
      </c>
      <c r="C92" s="120"/>
      <c r="D92" s="120"/>
      <c r="E92" s="52"/>
      <c r="F92" s="43"/>
      <c r="G92" s="128"/>
      <c r="H92" s="62"/>
      <c r="L92" s="62"/>
      <c r="M92" s="62"/>
    </row>
    <row r="93" spans="1:13" x14ac:dyDescent="0.25">
      <c r="A93" s="96" t="s">
        <v>486</v>
      </c>
      <c r="B93" s="8" t="s">
        <v>11</v>
      </c>
      <c r="C93" s="119"/>
      <c r="D93" s="119"/>
      <c r="E93" s="8"/>
      <c r="F93" s="128">
        <f t="shared" ref="F93:F99" si="3">IF($C$100=0,"",IF(C93="[for completion]","",C93/$C$100))</f>
        <v>0</v>
      </c>
      <c r="G93" s="128" t="s">
        <v>186</v>
      </c>
      <c r="H93" s="62"/>
      <c r="L93" s="62"/>
      <c r="M93" s="62"/>
    </row>
    <row r="94" spans="1:13" x14ac:dyDescent="0.25">
      <c r="A94" s="96" t="s">
        <v>487</v>
      </c>
      <c r="B94" s="8" t="s">
        <v>5</v>
      </c>
      <c r="C94" s="119"/>
      <c r="D94" s="119"/>
      <c r="E94" s="8"/>
      <c r="F94" s="128">
        <f t="shared" si="3"/>
        <v>0</v>
      </c>
      <c r="G94" s="128" t="s">
        <v>186</v>
      </c>
      <c r="H94" s="62"/>
      <c r="L94" s="62"/>
      <c r="M94" s="62"/>
    </row>
    <row r="95" spans="1:13" x14ac:dyDescent="0.25">
      <c r="A95" s="96" t="s">
        <v>488</v>
      </c>
      <c r="B95" s="8" t="s">
        <v>6</v>
      </c>
      <c r="C95" s="119">
        <v>750</v>
      </c>
      <c r="D95" s="119" t="s">
        <v>186</v>
      </c>
      <c r="E95" s="8"/>
      <c r="F95" s="128">
        <f t="shared" si="3"/>
        <v>0.33333333333333331</v>
      </c>
      <c r="G95" s="128" t="s">
        <v>186</v>
      </c>
      <c r="H95" s="62"/>
      <c r="L95" s="62"/>
      <c r="M95" s="62"/>
    </row>
    <row r="96" spans="1:13" x14ac:dyDescent="0.25">
      <c r="A96" s="96" t="s">
        <v>489</v>
      </c>
      <c r="B96" s="8" t="s">
        <v>7</v>
      </c>
      <c r="C96" s="119"/>
      <c r="D96" s="119"/>
      <c r="E96" s="8"/>
      <c r="F96" s="128">
        <f t="shared" si="3"/>
        <v>0</v>
      </c>
      <c r="G96" s="128" t="s">
        <v>186</v>
      </c>
      <c r="H96" s="62"/>
      <c r="L96" s="62"/>
      <c r="M96" s="62"/>
    </row>
    <row r="97" spans="1:14" x14ac:dyDescent="0.25">
      <c r="A97" s="96" t="s">
        <v>490</v>
      </c>
      <c r="B97" s="8" t="s">
        <v>8</v>
      </c>
      <c r="C97" s="119"/>
      <c r="D97" s="119"/>
      <c r="E97" s="8"/>
      <c r="F97" s="128">
        <f t="shared" si="3"/>
        <v>0</v>
      </c>
      <c r="G97" s="128" t="s">
        <v>186</v>
      </c>
      <c r="H97" s="62"/>
      <c r="L97" s="62"/>
      <c r="M97" s="62"/>
    </row>
    <row r="98" spans="1:14" x14ac:dyDescent="0.25">
      <c r="A98" s="96" t="s">
        <v>491</v>
      </c>
      <c r="B98" s="8" t="s">
        <v>9</v>
      </c>
      <c r="C98" s="119">
        <v>1500</v>
      </c>
      <c r="D98" s="119" t="s">
        <v>186</v>
      </c>
      <c r="E98" s="8"/>
      <c r="F98" s="128">
        <f t="shared" si="3"/>
        <v>0.66666666666666663</v>
      </c>
      <c r="G98" s="128" t="s">
        <v>186</v>
      </c>
      <c r="H98" s="62"/>
      <c r="L98" s="62"/>
      <c r="M98" s="62"/>
    </row>
    <row r="99" spans="1:14" x14ac:dyDescent="0.25">
      <c r="A99" s="96" t="s">
        <v>492</v>
      </c>
      <c r="B99" s="8" t="s">
        <v>10</v>
      </c>
      <c r="C99" s="119"/>
      <c r="D99" s="119"/>
      <c r="E99" s="8"/>
      <c r="F99" s="128">
        <f t="shared" si="3"/>
        <v>0</v>
      </c>
      <c r="G99" s="128" t="s">
        <v>186</v>
      </c>
      <c r="H99" s="62"/>
      <c r="L99" s="62"/>
      <c r="M99" s="62"/>
    </row>
    <row r="100" spans="1:14" x14ac:dyDescent="0.25">
      <c r="A100" s="96" t="s">
        <v>493</v>
      </c>
      <c r="B100" s="9" t="s">
        <v>1</v>
      </c>
      <c r="C100" s="65">
        <f>SUM(C93:C99)</f>
        <v>2250</v>
      </c>
      <c r="D100" s="65" t="s">
        <v>186</v>
      </c>
      <c r="E100" s="64"/>
      <c r="F100" s="130">
        <f>SUM(F93:F99)</f>
        <v>1</v>
      </c>
      <c r="G100" s="128" t="s">
        <v>186</v>
      </c>
      <c r="H100" s="62"/>
      <c r="L100" s="62"/>
      <c r="M100" s="62"/>
    </row>
    <row r="101" spans="1:14" hidden="1" outlineLevel="1" x14ac:dyDescent="0.25">
      <c r="A101" s="96" t="s">
        <v>494</v>
      </c>
      <c r="B101" s="79" t="s">
        <v>42</v>
      </c>
      <c r="C101" s="153">
        <v>0</v>
      </c>
      <c r="D101" s="119" t="s">
        <v>186</v>
      </c>
      <c r="E101" s="64"/>
      <c r="F101" s="128">
        <f>IF($C$100=0,"",IF(C101="[for completion]","",C101/$C$100))</f>
        <v>0</v>
      </c>
      <c r="G101" s="56" t="s">
        <v>186</v>
      </c>
      <c r="H101" s="62"/>
      <c r="L101" s="62"/>
      <c r="M101" s="62"/>
    </row>
    <row r="102" spans="1:14" hidden="1" outlineLevel="1" x14ac:dyDescent="0.25">
      <c r="A102" s="96" t="s">
        <v>495</v>
      </c>
      <c r="B102" s="79" t="s">
        <v>43</v>
      </c>
      <c r="C102" s="65">
        <v>2250</v>
      </c>
      <c r="D102" s="119"/>
      <c r="E102" s="64"/>
      <c r="F102" s="128">
        <f>IF($C$100=0,"",IF(C102="[for completion]","",C102/$C$100))</f>
        <v>1</v>
      </c>
      <c r="G102" s="56" t="s">
        <v>186</v>
      </c>
      <c r="H102" s="62"/>
      <c r="L102" s="62"/>
      <c r="M102" s="62"/>
    </row>
    <row r="103" spans="1:14" hidden="1" outlineLevel="1" x14ac:dyDescent="0.25">
      <c r="A103" s="96" t="s">
        <v>496</v>
      </c>
      <c r="B103" s="79" t="s">
        <v>44</v>
      </c>
      <c r="C103" s="65"/>
      <c r="D103" s="119"/>
      <c r="E103" s="64"/>
      <c r="F103" s="128">
        <f>IF($C$100=0,"",IF(C103="[for completion]","",C103/$C$100))</f>
        <v>0</v>
      </c>
      <c r="G103" s="56" t="s">
        <v>186</v>
      </c>
      <c r="H103" s="62"/>
      <c r="L103" s="62"/>
      <c r="M103" s="62"/>
    </row>
    <row r="104" spans="1:14" hidden="1" outlineLevel="1" x14ac:dyDescent="0.25">
      <c r="A104" s="96" t="s">
        <v>497</v>
      </c>
      <c r="B104" s="79" t="s">
        <v>46</v>
      </c>
      <c r="C104" s="65"/>
      <c r="D104" s="119"/>
      <c r="E104" s="64"/>
      <c r="F104" s="128">
        <f>IF($C$100=0,"",IF(C104="[for completion]","",C104/$C$100))</f>
        <v>0</v>
      </c>
      <c r="G104" s="56" t="s">
        <v>186</v>
      </c>
      <c r="H104" s="62"/>
      <c r="L104" s="62"/>
      <c r="M104" s="62"/>
    </row>
    <row r="105" spans="1:14" hidden="1" outlineLevel="1" x14ac:dyDescent="0.25">
      <c r="A105" s="96" t="s">
        <v>498</v>
      </c>
      <c r="B105" s="79" t="s">
        <v>47</v>
      </c>
      <c r="C105" s="65"/>
      <c r="D105" s="119"/>
      <c r="E105" s="64"/>
      <c r="F105" s="128">
        <f>IF($C$100=0,"",IF(C105="[for completion]","",C105/$C$100))</f>
        <v>0</v>
      </c>
      <c r="G105" s="56" t="s">
        <v>186</v>
      </c>
      <c r="H105" s="62"/>
      <c r="L105" s="62"/>
      <c r="M105" s="62"/>
    </row>
    <row r="106" spans="1:14" hidden="1" outlineLevel="1" x14ac:dyDescent="0.25">
      <c r="A106" s="96" t="s">
        <v>499</v>
      </c>
      <c r="B106" s="79"/>
      <c r="C106" s="65"/>
      <c r="D106" s="65"/>
      <c r="E106" s="64"/>
      <c r="F106" s="56"/>
      <c r="G106" s="56"/>
      <c r="H106" s="62"/>
      <c r="L106" s="62"/>
      <c r="M106" s="62"/>
    </row>
    <row r="107" spans="1:14" hidden="1" outlineLevel="1" x14ac:dyDescent="0.25">
      <c r="A107" s="96" t="s">
        <v>500</v>
      </c>
      <c r="B107" s="79"/>
      <c r="C107" s="65"/>
      <c r="D107" s="65"/>
      <c r="E107" s="64"/>
      <c r="F107" s="56"/>
      <c r="G107" s="56"/>
      <c r="H107" s="62"/>
      <c r="L107" s="62"/>
      <c r="M107" s="62"/>
    </row>
    <row r="108" spans="1:14" hidden="1" outlineLevel="1" x14ac:dyDescent="0.25">
      <c r="A108" s="96" t="s">
        <v>501</v>
      </c>
      <c r="B108" s="9"/>
      <c r="C108" s="65"/>
      <c r="D108" s="65"/>
      <c r="E108" s="64"/>
      <c r="F108" s="56"/>
      <c r="G108" s="56"/>
      <c r="H108" s="62"/>
      <c r="L108" s="62"/>
      <c r="M108" s="62"/>
    </row>
    <row r="109" spans="1:14" hidden="1" outlineLevel="1" x14ac:dyDescent="0.25">
      <c r="A109" s="96" t="s">
        <v>502</v>
      </c>
      <c r="B109" s="79"/>
      <c r="C109" s="65"/>
      <c r="D109" s="65"/>
      <c r="E109" s="64"/>
      <c r="F109" s="56"/>
      <c r="G109" s="56"/>
      <c r="H109" s="62"/>
      <c r="L109" s="62"/>
      <c r="M109" s="62"/>
    </row>
    <row r="110" spans="1:14" hidden="1" outlineLevel="1" x14ac:dyDescent="0.25">
      <c r="A110" s="96" t="s">
        <v>503</v>
      </c>
      <c r="B110" s="79"/>
      <c r="C110" s="65"/>
      <c r="D110" s="65"/>
      <c r="E110" s="64"/>
      <c r="F110" s="56"/>
      <c r="G110" s="56"/>
      <c r="H110" s="62"/>
      <c r="L110" s="62"/>
      <c r="M110" s="62"/>
    </row>
    <row r="111" spans="1:14" ht="15" customHeight="1" collapsed="1" x14ac:dyDescent="0.25">
      <c r="A111" s="69"/>
      <c r="B111" s="71" t="s">
        <v>750</v>
      </c>
      <c r="C111" s="147" t="s">
        <v>84</v>
      </c>
      <c r="D111" s="146" t="s">
        <v>85</v>
      </c>
      <c r="E111" s="54"/>
      <c r="F111" s="70" t="s">
        <v>86</v>
      </c>
      <c r="G111" s="70" t="s">
        <v>87</v>
      </c>
      <c r="H111" s="62"/>
      <c r="L111" s="62"/>
      <c r="M111" s="62"/>
    </row>
    <row r="112" spans="1:14" s="2" customFormat="1" x14ac:dyDescent="0.25">
      <c r="A112" s="96" t="s">
        <v>504</v>
      </c>
      <c r="B112" s="64" t="s">
        <v>57</v>
      </c>
      <c r="C112" s="119">
        <v>2713.3569869200001</v>
      </c>
      <c r="D112" s="119">
        <v>2713.3569869200001</v>
      </c>
      <c r="E112" s="56"/>
      <c r="F112" s="128">
        <f t="shared" ref="F112:F126" si="4">IF($C$127=0,"",IF(C112="[for completion]","",C112/$C$127))</f>
        <v>1</v>
      </c>
      <c r="G112" s="128">
        <f t="shared" ref="G112:G126" si="5">IF($D$127=0,"",IF(D112="[for completion]","",D112/$D$127))</f>
        <v>1</v>
      </c>
      <c r="H112" s="62"/>
      <c r="I112" s="63"/>
      <c r="J112" s="63"/>
      <c r="K112" s="63"/>
      <c r="L112" s="62"/>
      <c r="M112" s="62"/>
      <c r="N112" s="62"/>
    </row>
    <row r="113" spans="1:14" s="2" customFormat="1" x14ac:dyDescent="0.25">
      <c r="A113" s="96" t="s">
        <v>505</v>
      </c>
      <c r="B113" s="64" t="s">
        <v>21</v>
      </c>
      <c r="C113" s="119"/>
      <c r="D113" s="119"/>
      <c r="E113" s="56"/>
      <c r="F113" s="128">
        <f t="shared" si="4"/>
        <v>0</v>
      </c>
      <c r="G113" s="128">
        <f t="shared" si="5"/>
        <v>0</v>
      </c>
      <c r="H113" s="62"/>
      <c r="I113" s="63"/>
      <c r="J113" s="63"/>
      <c r="K113" s="63"/>
      <c r="L113" s="62"/>
      <c r="M113" s="62"/>
      <c r="N113" s="62"/>
    </row>
    <row r="114" spans="1:14" s="2" customFormat="1" x14ac:dyDescent="0.25">
      <c r="A114" s="96" t="s">
        <v>506</v>
      </c>
      <c r="B114" s="64" t="s">
        <v>23</v>
      </c>
      <c r="C114" s="119"/>
      <c r="D114" s="119"/>
      <c r="E114" s="56"/>
      <c r="F114" s="128">
        <f t="shared" si="4"/>
        <v>0</v>
      </c>
      <c r="G114" s="128">
        <f t="shared" si="5"/>
        <v>0</v>
      </c>
      <c r="H114" s="62"/>
      <c r="I114" s="63"/>
      <c r="J114" s="63"/>
      <c r="K114" s="63"/>
      <c r="L114" s="62"/>
      <c r="M114" s="62"/>
      <c r="N114" s="62"/>
    </row>
    <row r="115" spans="1:14" s="2" customFormat="1" x14ac:dyDescent="0.25">
      <c r="A115" s="96" t="s">
        <v>507</v>
      </c>
      <c r="B115" s="64" t="s">
        <v>1513</v>
      </c>
      <c r="C115" s="119"/>
      <c r="D115" s="119"/>
      <c r="E115" s="56"/>
      <c r="F115" s="128">
        <f t="shared" si="4"/>
        <v>0</v>
      </c>
      <c r="G115" s="128">
        <f t="shared" si="5"/>
        <v>0</v>
      </c>
      <c r="H115" s="62"/>
      <c r="I115" s="63"/>
      <c r="J115" s="63"/>
      <c r="K115" s="63"/>
      <c r="L115" s="62"/>
      <c r="M115" s="62"/>
      <c r="N115" s="62"/>
    </row>
    <row r="116" spans="1:14" s="2" customFormat="1" x14ac:dyDescent="0.25">
      <c r="A116" s="96" t="s">
        <v>508</v>
      </c>
      <c r="B116" s="64" t="s">
        <v>22</v>
      </c>
      <c r="C116" s="119"/>
      <c r="D116" s="119"/>
      <c r="E116" s="56"/>
      <c r="F116" s="128">
        <f t="shared" si="4"/>
        <v>0</v>
      </c>
      <c r="G116" s="128">
        <f t="shared" si="5"/>
        <v>0</v>
      </c>
      <c r="H116" s="62"/>
      <c r="I116" s="63"/>
      <c r="J116" s="63"/>
      <c r="K116" s="63"/>
      <c r="L116" s="62"/>
      <c r="M116" s="62"/>
      <c r="N116" s="62"/>
    </row>
    <row r="117" spans="1:14" s="2" customFormat="1" x14ac:dyDescent="0.25">
      <c r="A117" s="96" t="s">
        <v>509</v>
      </c>
      <c r="B117" s="64" t="s">
        <v>24</v>
      </c>
      <c r="C117" s="119"/>
      <c r="D117" s="119"/>
      <c r="E117" s="64"/>
      <c r="F117" s="128">
        <f t="shared" si="4"/>
        <v>0</v>
      </c>
      <c r="G117" s="128">
        <f t="shared" si="5"/>
        <v>0</v>
      </c>
      <c r="H117" s="62"/>
      <c r="I117" s="63"/>
      <c r="J117" s="63"/>
      <c r="K117" s="63"/>
      <c r="L117" s="62"/>
      <c r="M117" s="62"/>
      <c r="N117" s="62"/>
    </row>
    <row r="118" spans="1:14" x14ac:dyDescent="0.25">
      <c r="A118" s="96" t="s">
        <v>510</v>
      </c>
      <c r="B118" s="64" t="s">
        <v>25</v>
      </c>
      <c r="C118" s="119"/>
      <c r="D118" s="119"/>
      <c r="E118" s="64"/>
      <c r="F118" s="128">
        <f t="shared" si="4"/>
        <v>0</v>
      </c>
      <c r="G118" s="128">
        <f t="shared" si="5"/>
        <v>0</v>
      </c>
      <c r="H118" s="62"/>
      <c r="L118" s="62"/>
      <c r="M118" s="62"/>
    </row>
    <row r="119" spans="1:14" x14ac:dyDescent="0.25">
      <c r="A119" s="96" t="s">
        <v>511</v>
      </c>
      <c r="B119" s="64" t="s">
        <v>136</v>
      </c>
      <c r="C119" s="119"/>
      <c r="D119" s="119"/>
      <c r="E119" s="64"/>
      <c r="F119" s="128">
        <f t="shared" si="4"/>
        <v>0</v>
      </c>
      <c r="G119" s="128">
        <f t="shared" si="5"/>
        <v>0</v>
      </c>
      <c r="H119" s="62"/>
      <c r="L119" s="62"/>
      <c r="M119" s="62"/>
    </row>
    <row r="120" spans="1:14" x14ac:dyDescent="0.25">
      <c r="A120" s="96" t="s">
        <v>512</v>
      </c>
      <c r="B120" s="64" t="s">
        <v>80</v>
      </c>
      <c r="C120" s="119"/>
      <c r="D120" s="119"/>
      <c r="E120" s="64"/>
      <c r="F120" s="128">
        <f t="shared" si="4"/>
        <v>0</v>
      </c>
      <c r="G120" s="128">
        <f t="shared" si="5"/>
        <v>0</v>
      </c>
      <c r="H120" s="62"/>
      <c r="L120" s="62"/>
      <c r="M120" s="62"/>
    </row>
    <row r="121" spans="1:14" x14ac:dyDescent="0.25">
      <c r="A121" s="96" t="s">
        <v>513</v>
      </c>
      <c r="B121" s="64" t="s">
        <v>77</v>
      </c>
      <c r="C121" s="119"/>
      <c r="D121" s="119"/>
      <c r="E121" s="64"/>
      <c r="F121" s="128">
        <f t="shared" si="4"/>
        <v>0</v>
      </c>
      <c r="G121" s="128">
        <f t="shared" si="5"/>
        <v>0</v>
      </c>
      <c r="H121" s="62"/>
      <c r="L121" s="62"/>
      <c r="M121" s="62"/>
    </row>
    <row r="122" spans="1:14" x14ac:dyDescent="0.25">
      <c r="A122" s="96" t="s">
        <v>514</v>
      </c>
      <c r="B122" s="64" t="s">
        <v>81</v>
      </c>
      <c r="C122" s="119"/>
      <c r="D122" s="119"/>
      <c r="E122" s="64"/>
      <c r="F122" s="128">
        <f t="shared" si="4"/>
        <v>0</v>
      </c>
      <c r="G122" s="128">
        <f t="shared" si="5"/>
        <v>0</v>
      </c>
      <c r="H122" s="62"/>
      <c r="L122" s="62"/>
      <c r="M122" s="62"/>
    </row>
    <row r="123" spans="1:14" x14ac:dyDescent="0.25">
      <c r="A123" s="96" t="s">
        <v>515</v>
      </c>
      <c r="B123" s="64" t="s">
        <v>135</v>
      </c>
      <c r="C123" s="119"/>
      <c r="D123" s="119"/>
      <c r="E123" s="64"/>
      <c r="F123" s="128">
        <f t="shared" si="4"/>
        <v>0</v>
      </c>
      <c r="G123" s="128">
        <f t="shared" si="5"/>
        <v>0</v>
      </c>
      <c r="H123" s="62"/>
      <c r="L123" s="62"/>
      <c r="M123" s="62"/>
    </row>
    <row r="124" spans="1:14" x14ac:dyDescent="0.25">
      <c r="A124" s="96" t="s">
        <v>516</v>
      </c>
      <c r="B124" s="64" t="s">
        <v>41</v>
      </c>
      <c r="C124" s="119"/>
      <c r="D124" s="119"/>
      <c r="E124" s="64"/>
      <c r="F124" s="128">
        <f t="shared" si="4"/>
        <v>0</v>
      </c>
      <c r="G124" s="128">
        <f t="shared" si="5"/>
        <v>0</v>
      </c>
      <c r="H124" s="62"/>
      <c r="L124" s="62"/>
      <c r="M124" s="62"/>
    </row>
    <row r="125" spans="1:14" x14ac:dyDescent="0.25">
      <c r="A125" s="96" t="s">
        <v>517</v>
      </c>
      <c r="B125" s="64" t="s">
        <v>78</v>
      </c>
      <c r="C125" s="119"/>
      <c r="D125" s="119"/>
      <c r="E125" s="64"/>
      <c r="F125" s="128">
        <f t="shared" si="4"/>
        <v>0</v>
      </c>
      <c r="G125" s="128">
        <f t="shared" si="5"/>
        <v>0</v>
      </c>
      <c r="H125" s="62"/>
      <c r="L125" s="62"/>
      <c r="M125" s="62"/>
    </row>
    <row r="126" spans="1:14" x14ac:dyDescent="0.25">
      <c r="A126" s="96" t="s">
        <v>518</v>
      </c>
      <c r="B126" s="64" t="s">
        <v>2</v>
      </c>
      <c r="C126" s="119"/>
      <c r="D126" s="119"/>
      <c r="E126" s="64"/>
      <c r="F126" s="128">
        <f t="shared" si="4"/>
        <v>0</v>
      </c>
      <c r="G126" s="128">
        <f t="shared" si="5"/>
        <v>0</v>
      </c>
      <c r="H126" s="62"/>
      <c r="L126" s="62"/>
      <c r="M126" s="62"/>
    </row>
    <row r="127" spans="1:14" x14ac:dyDescent="0.25">
      <c r="A127" s="96" t="s">
        <v>519</v>
      </c>
      <c r="B127" s="9" t="s">
        <v>1</v>
      </c>
      <c r="C127" s="119">
        <f>SUM(C112:C126)</f>
        <v>2713.3569869200001</v>
      </c>
      <c r="D127" s="119">
        <f>SUM(D112:D126)</f>
        <v>2713.3569869200001</v>
      </c>
      <c r="E127" s="64"/>
      <c r="F127" s="129">
        <f>SUM(F112:F126)</f>
        <v>1</v>
      </c>
      <c r="G127" s="129">
        <f>SUM(G112:G126)</f>
        <v>1</v>
      </c>
      <c r="H127" s="62"/>
      <c r="L127" s="62"/>
      <c r="M127" s="62"/>
    </row>
    <row r="128" spans="1:14" hidden="1" outlineLevel="1" x14ac:dyDescent="0.25">
      <c r="A128" s="96" t="s">
        <v>520</v>
      </c>
      <c r="B128" s="81" t="s">
        <v>154</v>
      </c>
      <c r="C128" s="119"/>
      <c r="D128" s="119"/>
      <c r="E128" s="64"/>
      <c r="F128" s="128">
        <f t="shared" ref="F128:F136" si="6">IF($C$127=0,"",IF(C128="[for completion]","",C128/$C$127))</f>
        <v>0</v>
      </c>
      <c r="G128" s="128">
        <f t="shared" ref="G128:G136" si="7">IF($D$127=0,"",IF(D128="[for completion]","",D128/$D$127))</f>
        <v>0</v>
      </c>
      <c r="H128" s="62"/>
      <c r="L128" s="62"/>
      <c r="M128" s="62"/>
    </row>
    <row r="129" spans="1:14" hidden="1" outlineLevel="1" x14ac:dyDescent="0.25">
      <c r="A129" s="96" t="s">
        <v>521</v>
      </c>
      <c r="B129" s="81" t="s">
        <v>154</v>
      </c>
      <c r="C129" s="119"/>
      <c r="D129" s="119"/>
      <c r="E129" s="64"/>
      <c r="F129" s="128">
        <f t="shared" si="6"/>
        <v>0</v>
      </c>
      <c r="G129" s="128">
        <f t="shared" si="7"/>
        <v>0</v>
      </c>
      <c r="H129" s="62"/>
      <c r="L129" s="62"/>
      <c r="M129" s="62"/>
    </row>
    <row r="130" spans="1:14" hidden="1" outlineLevel="1" x14ac:dyDescent="0.25">
      <c r="A130" s="96" t="s">
        <v>522</v>
      </c>
      <c r="B130" s="81" t="s">
        <v>154</v>
      </c>
      <c r="C130" s="119"/>
      <c r="D130" s="119"/>
      <c r="E130" s="64"/>
      <c r="F130" s="128">
        <f t="shared" si="6"/>
        <v>0</v>
      </c>
      <c r="G130" s="128">
        <f t="shared" si="7"/>
        <v>0</v>
      </c>
      <c r="H130" s="62"/>
      <c r="L130" s="62"/>
      <c r="M130" s="62"/>
    </row>
    <row r="131" spans="1:14" hidden="1" outlineLevel="1" x14ac:dyDescent="0.25">
      <c r="A131" s="96" t="s">
        <v>523</v>
      </c>
      <c r="B131" s="81" t="s">
        <v>154</v>
      </c>
      <c r="C131" s="119"/>
      <c r="D131" s="119"/>
      <c r="E131" s="64"/>
      <c r="F131" s="128">
        <f t="shared" si="6"/>
        <v>0</v>
      </c>
      <c r="G131" s="128">
        <f t="shared" si="7"/>
        <v>0</v>
      </c>
      <c r="H131" s="62"/>
      <c r="L131" s="62"/>
      <c r="M131" s="62"/>
    </row>
    <row r="132" spans="1:14" hidden="1" outlineLevel="1" x14ac:dyDescent="0.25">
      <c r="A132" s="96" t="s">
        <v>524</v>
      </c>
      <c r="B132" s="81" t="s">
        <v>154</v>
      </c>
      <c r="C132" s="119"/>
      <c r="D132" s="119"/>
      <c r="E132" s="64"/>
      <c r="F132" s="128">
        <f t="shared" si="6"/>
        <v>0</v>
      </c>
      <c r="G132" s="128">
        <f t="shared" si="7"/>
        <v>0</v>
      </c>
      <c r="H132" s="62"/>
      <c r="L132" s="62"/>
      <c r="M132" s="62"/>
    </row>
    <row r="133" spans="1:14" hidden="1" outlineLevel="1" x14ac:dyDescent="0.25">
      <c r="A133" s="96" t="s">
        <v>525</v>
      </c>
      <c r="B133" s="81" t="s">
        <v>154</v>
      </c>
      <c r="C133" s="119"/>
      <c r="D133" s="119"/>
      <c r="E133" s="64"/>
      <c r="F133" s="128">
        <f t="shared" si="6"/>
        <v>0</v>
      </c>
      <c r="G133" s="128">
        <f t="shared" si="7"/>
        <v>0</v>
      </c>
      <c r="H133" s="62"/>
      <c r="L133" s="62"/>
      <c r="M133" s="62"/>
    </row>
    <row r="134" spans="1:14" hidden="1" outlineLevel="1" x14ac:dyDescent="0.25">
      <c r="A134" s="96" t="s">
        <v>526</v>
      </c>
      <c r="B134" s="81" t="s">
        <v>154</v>
      </c>
      <c r="C134" s="119"/>
      <c r="D134" s="119"/>
      <c r="E134" s="64"/>
      <c r="F134" s="128">
        <f t="shared" si="6"/>
        <v>0</v>
      </c>
      <c r="G134" s="128">
        <f t="shared" si="7"/>
        <v>0</v>
      </c>
      <c r="H134" s="62"/>
      <c r="L134" s="62"/>
      <c r="M134" s="62"/>
    </row>
    <row r="135" spans="1:14" hidden="1" outlineLevel="1" x14ac:dyDescent="0.25">
      <c r="A135" s="96" t="s">
        <v>527</v>
      </c>
      <c r="B135" s="81" t="s">
        <v>154</v>
      </c>
      <c r="C135" s="119"/>
      <c r="D135" s="119"/>
      <c r="E135" s="64"/>
      <c r="F135" s="128">
        <f t="shared" si="6"/>
        <v>0</v>
      </c>
      <c r="G135" s="128">
        <f t="shared" si="7"/>
        <v>0</v>
      </c>
      <c r="H135" s="62"/>
      <c r="L135" s="62"/>
      <c r="M135" s="62"/>
    </row>
    <row r="136" spans="1:14" hidden="1" outlineLevel="1" x14ac:dyDescent="0.25">
      <c r="A136" s="96" t="s">
        <v>528</v>
      </c>
      <c r="B136" s="81" t="s">
        <v>154</v>
      </c>
      <c r="C136" s="119"/>
      <c r="D136" s="131"/>
      <c r="E136" s="61"/>
      <c r="F136" s="128">
        <f t="shared" si="6"/>
        <v>0</v>
      </c>
      <c r="G136" s="128">
        <f t="shared" si="7"/>
        <v>0</v>
      </c>
      <c r="H136" s="62"/>
      <c r="L136" s="62"/>
      <c r="M136" s="62"/>
    </row>
    <row r="137" spans="1:14" ht="15" customHeight="1" collapsed="1" x14ac:dyDescent="0.25">
      <c r="A137" s="69"/>
      <c r="B137" s="71" t="s">
        <v>751</v>
      </c>
      <c r="C137" s="70" t="s">
        <v>84</v>
      </c>
      <c r="D137" s="70" t="s">
        <v>85</v>
      </c>
      <c r="E137" s="54"/>
      <c r="F137" s="70" t="s">
        <v>86</v>
      </c>
      <c r="G137" s="70" t="s">
        <v>87</v>
      </c>
      <c r="H137" s="62"/>
      <c r="L137" s="62"/>
      <c r="M137" s="62"/>
    </row>
    <row r="138" spans="1:14" s="2" customFormat="1" x14ac:dyDescent="0.25">
      <c r="A138" s="96" t="s">
        <v>529</v>
      </c>
      <c r="B138" s="64" t="s">
        <v>57</v>
      </c>
      <c r="C138" s="119">
        <v>2250</v>
      </c>
      <c r="D138" s="119">
        <v>2250</v>
      </c>
      <c r="E138" s="56"/>
      <c r="F138" s="128">
        <f t="shared" ref="F138:F152" si="8">IF($C$153=0,"",IF(C138="[for completion]","",C138/$C$153))</f>
        <v>1</v>
      </c>
      <c r="G138" s="128">
        <f t="shared" ref="G138:G152" si="9">IF($D$153=0,"",IF(D138="[for completion]","",D138/$D$153))</f>
        <v>1</v>
      </c>
      <c r="H138" s="62"/>
      <c r="I138" s="63"/>
      <c r="J138" s="63"/>
      <c r="K138" s="63"/>
      <c r="L138" s="62"/>
      <c r="M138" s="62"/>
      <c r="N138" s="62"/>
    </row>
    <row r="139" spans="1:14" s="2" customFormat="1" x14ac:dyDescent="0.25">
      <c r="A139" s="96" t="s">
        <v>530</v>
      </c>
      <c r="B139" s="64" t="s">
        <v>1659</v>
      </c>
      <c r="C139" s="119"/>
      <c r="D139" s="119"/>
      <c r="E139" s="56"/>
      <c r="F139" s="128">
        <f t="shared" si="8"/>
        <v>0</v>
      </c>
      <c r="G139" s="128">
        <f t="shared" si="9"/>
        <v>0</v>
      </c>
      <c r="H139" s="62"/>
      <c r="I139" s="63"/>
      <c r="J139" s="63"/>
      <c r="K139" s="63"/>
      <c r="L139" s="62"/>
      <c r="M139" s="62"/>
      <c r="N139" s="62"/>
    </row>
    <row r="140" spans="1:14" s="2" customFormat="1" x14ac:dyDescent="0.25">
      <c r="A140" s="96" t="s">
        <v>531</v>
      </c>
      <c r="B140" s="64" t="s">
        <v>1660</v>
      </c>
      <c r="C140" s="119"/>
      <c r="D140" s="119"/>
      <c r="E140" s="56"/>
      <c r="F140" s="128">
        <f t="shared" si="8"/>
        <v>0</v>
      </c>
      <c r="G140" s="128">
        <f t="shared" si="9"/>
        <v>0</v>
      </c>
      <c r="H140" s="62"/>
      <c r="I140" s="63"/>
      <c r="J140" s="63"/>
      <c r="K140" s="63"/>
      <c r="L140" s="62"/>
      <c r="M140" s="62"/>
      <c r="N140" s="62"/>
    </row>
    <row r="141" spans="1:14" s="2" customFormat="1" x14ac:dyDescent="0.25">
      <c r="A141" s="96" t="s">
        <v>532</v>
      </c>
      <c r="B141" s="64" t="s">
        <v>1513</v>
      </c>
      <c r="C141" s="119"/>
      <c r="D141" s="119"/>
      <c r="E141" s="56"/>
      <c r="F141" s="128">
        <f t="shared" si="8"/>
        <v>0</v>
      </c>
      <c r="G141" s="128">
        <f t="shared" si="9"/>
        <v>0</v>
      </c>
      <c r="H141" s="62"/>
      <c r="I141" s="63"/>
      <c r="J141" s="63"/>
      <c r="K141" s="63"/>
      <c r="L141" s="62"/>
      <c r="M141" s="62"/>
      <c r="N141" s="62"/>
    </row>
    <row r="142" spans="1:14" s="2" customFormat="1" x14ac:dyDescent="0.25">
      <c r="A142" s="96" t="s">
        <v>533</v>
      </c>
      <c r="B142" s="64" t="s">
        <v>1661</v>
      </c>
      <c r="C142" s="119"/>
      <c r="D142" s="119"/>
      <c r="E142" s="56"/>
      <c r="F142" s="128">
        <f t="shared" si="8"/>
        <v>0</v>
      </c>
      <c r="G142" s="128">
        <f t="shared" si="9"/>
        <v>0</v>
      </c>
      <c r="H142" s="62"/>
      <c r="I142" s="63"/>
      <c r="J142" s="63"/>
      <c r="K142" s="63"/>
      <c r="L142" s="62"/>
      <c r="M142" s="62"/>
      <c r="N142" s="62"/>
    </row>
    <row r="143" spans="1:14" s="2" customFormat="1" x14ac:dyDescent="0.25">
      <c r="A143" s="96" t="s">
        <v>534</v>
      </c>
      <c r="B143" s="64" t="s">
        <v>1662</v>
      </c>
      <c r="C143" s="119"/>
      <c r="D143" s="119"/>
      <c r="E143" s="64"/>
      <c r="F143" s="128">
        <f t="shared" si="8"/>
        <v>0</v>
      </c>
      <c r="G143" s="128">
        <f t="shared" si="9"/>
        <v>0</v>
      </c>
      <c r="H143" s="62"/>
      <c r="I143" s="63"/>
      <c r="J143" s="63"/>
      <c r="K143" s="63"/>
      <c r="L143" s="62"/>
      <c r="M143" s="62"/>
      <c r="N143" s="62"/>
    </row>
    <row r="144" spans="1:14" x14ac:dyDescent="0.25">
      <c r="A144" s="96" t="s">
        <v>535</v>
      </c>
      <c r="B144" s="64" t="s">
        <v>1663</v>
      </c>
      <c r="C144" s="119"/>
      <c r="D144" s="119"/>
      <c r="E144" s="64"/>
      <c r="F144" s="128">
        <f t="shared" si="8"/>
        <v>0</v>
      </c>
      <c r="G144" s="128">
        <f t="shared" si="9"/>
        <v>0</v>
      </c>
      <c r="H144" s="62"/>
      <c r="L144" s="62"/>
      <c r="M144" s="62"/>
    </row>
    <row r="145" spans="1:13" x14ac:dyDescent="0.25">
      <c r="A145" s="96" t="s">
        <v>536</v>
      </c>
      <c r="B145" s="64" t="s">
        <v>136</v>
      </c>
      <c r="C145" s="119"/>
      <c r="D145" s="119"/>
      <c r="E145" s="64"/>
      <c r="F145" s="128">
        <f t="shared" si="8"/>
        <v>0</v>
      </c>
      <c r="G145" s="128">
        <f t="shared" si="9"/>
        <v>0</v>
      </c>
      <c r="H145" s="62"/>
      <c r="L145" s="62"/>
      <c r="M145" s="62"/>
    </row>
    <row r="146" spans="1:13" x14ac:dyDescent="0.25">
      <c r="A146" s="96" t="s">
        <v>537</v>
      </c>
      <c r="B146" s="64" t="s">
        <v>80</v>
      </c>
      <c r="C146" s="119"/>
      <c r="D146" s="119"/>
      <c r="E146" s="64"/>
      <c r="F146" s="128">
        <f t="shared" si="8"/>
        <v>0</v>
      </c>
      <c r="G146" s="128">
        <f t="shared" si="9"/>
        <v>0</v>
      </c>
      <c r="H146" s="62"/>
      <c r="L146" s="62"/>
      <c r="M146" s="62"/>
    </row>
    <row r="147" spans="1:13" x14ac:dyDescent="0.25">
      <c r="A147" s="96" t="s">
        <v>538</v>
      </c>
      <c r="B147" s="64" t="s">
        <v>77</v>
      </c>
      <c r="C147" s="119"/>
      <c r="D147" s="119"/>
      <c r="E147" s="64"/>
      <c r="F147" s="128">
        <f t="shared" si="8"/>
        <v>0</v>
      </c>
      <c r="G147" s="128">
        <f t="shared" si="9"/>
        <v>0</v>
      </c>
      <c r="H147" s="62"/>
      <c r="L147" s="62"/>
      <c r="M147" s="62"/>
    </row>
    <row r="148" spans="1:13" x14ac:dyDescent="0.25">
      <c r="A148" s="96" t="s">
        <v>539</v>
      </c>
      <c r="B148" s="64" t="s">
        <v>81</v>
      </c>
      <c r="C148" s="119"/>
      <c r="D148" s="119"/>
      <c r="E148" s="64"/>
      <c r="F148" s="128">
        <f t="shared" si="8"/>
        <v>0</v>
      </c>
      <c r="G148" s="128">
        <f t="shared" si="9"/>
        <v>0</v>
      </c>
      <c r="H148" s="62"/>
      <c r="L148" s="62"/>
      <c r="M148" s="62"/>
    </row>
    <row r="149" spans="1:13" x14ac:dyDescent="0.25">
      <c r="A149" s="96" t="s">
        <v>540</v>
      </c>
      <c r="B149" s="64" t="s">
        <v>135</v>
      </c>
      <c r="C149" s="119"/>
      <c r="D149" s="119"/>
      <c r="E149" s="64"/>
      <c r="F149" s="128">
        <f t="shared" si="8"/>
        <v>0</v>
      </c>
      <c r="G149" s="128">
        <f t="shared" si="9"/>
        <v>0</v>
      </c>
      <c r="H149" s="62"/>
      <c r="L149" s="62"/>
      <c r="M149" s="62"/>
    </row>
    <row r="150" spans="1:13" x14ac:dyDescent="0.25">
      <c r="A150" s="96" t="s">
        <v>541</v>
      </c>
      <c r="B150" s="64" t="s">
        <v>41</v>
      </c>
      <c r="C150" s="119"/>
      <c r="D150" s="119"/>
      <c r="E150" s="64"/>
      <c r="F150" s="128">
        <f t="shared" si="8"/>
        <v>0</v>
      </c>
      <c r="G150" s="128">
        <f t="shared" si="9"/>
        <v>0</v>
      </c>
      <c r="H150" s="62"/>
      <c r="L150" s="62"/>
      <c r="M150" s="62"/>
    </row>
    <row r="151" spans="1:13" x14ac:dyDescent="0.25">
      <c r="A151" s="96" t="s">
        <v>542</v>
      </c>
      <c r="B151" s="64" t="s">
        <v>78</v>
      </c>
      <c r="C151" s="119"/>
      <c r="D151" s="119"/>
      <c r="E151" s="64"/>
      <c r="F151" s="128">
        <f t="shared" si="8"/>
        <v>0</v>
      </c>
      <c r="G151" s="128">
        <f t="shared" si="9"/>
        <v>0</v>
      </c>
      <c r="H151" s="62"/>
      <c r="L151" s="62"/>
      <c r="M151" s="62"/>
    </row>
    <row r="152" spans="1:13" x14ac:dyDescent="0.25">
      <c r="A152" s="96" t="s">
        <v>543</v>
      </c>
      <c r="B152" s="64" t="s">
        <v>2</v>
      </c>
      <c r="C152" s="119"/>
      <c r="D152" s="119"/>
      <c r="E152" s="64"/>
      <c r="F152" s="128">
        <f t="shared" si="8"/>
        <v>0</v>
      </c>
      <c r="G152" s="128">
        <f t="shared" si="9"/>
        <v>0</v>
      </c>
      <c r="H152" s="62"/>
      <c r="L152" s="62"/>
      <c r="M152" s="62"/>
    </row>
    <row r="153" spans="1:13" x14ac:dyDescent="0.25">
      <c r="A153" s="96" t="s">
        <v>544</v>
      </c>
      <c r="B153" s="9" t="s">
        <v>1</v>
      </c>
      <c r="C153" s="119">
        <f>SUM(C138:C152)</f>
        <v>2250</v>
      </c>
      <c r="D153" s="119">
        <f>SUM(D138:D152)</f>
        <v>2250</v>
      </c>
      <c r="E153" s="64"/>
      <c r="F153" s="129">
        <f>SUM(F138:F152)</f>
        <v>1</v>
      </c>
      <c r="G153" s="129">
        <f>SUM(G138:G152)</f>
        <v>1</v>
      </c>
      <c r="H153" s="62"/>
      <c r="L153" s="62"/>
      <c r="M153" s="62"/>
    </row>
    <row r="154" spans="1:13" hidden="1" outlineLevel="1" x14ac:dyDescent="0.25">
      <c r="A154" s="96" t="s">
        <v>545</v>
      </c>
      <c r="B154" s="81" t="s">
        <v>154</v>
      </c>
      <c r="C154" s="119"/>
      <c r="D154" s="119"/>
      <c r="E154" s="64"/>
      <c r="F154" s="128">
        <f t="shared" ref="F154:F162" si="10">IF($C$153=0,"",IF(C154="[for completion]","",C154/$C$153))</f>
        <v>0</v>
      </c>
      <c r="G154" s="128">
        <f t="shared" ref="G154:G162" si="11">IF($D$153=0,"",IF(D154="[for completion]","",D154/$D$153))</f>
        <v>0</v>
      </c>
      <c r="H154" s="62"/>
      <c r="L154" s="62"/>
      <c r="M154" s="62"/>
    </row>
    <row r="155" spans="1:13" hidden="1" outlineLevel="1" x14ac:dyDescent="0.25">
      <c r="A155" s="96" t="s">
        <v>546</v>
      </c>
      <c r="B155" s="81" t="s">
        <v>154</v>
      </c>
      <c r="C155" s="119"/>
      <c r="D155" s="119"/>
      <c r="E155" s="64"/>
      <c r="F155" s="128">
        <f t="shared" si="10"/>
        <v>0</v>
      </c>
      <c r="G155" s="128">
        <f t="shared" si="11"/>
        <v>0</v>
      </c>
      <c r="H155" s="62"/>
      <c r="L155" s="62"/>
      <c r="M155" s="62"/>
    </row>
    <row r="156" spans="1:13" hidden="1" outlineLevel="1" x14ac:dyDescent="0.25">
      <c r="A156" s="96" t="s">
        <v>547</v>
      </c>
      <c r="B156" s="81" t="s">
        <v>154</v>
      </c>
      <c r="C156" s="119"/>
      <c r="D156" s="119"/>
      <c r="E156" s="64"/>
      <c r="F156" s="128">
        <f t="shared" si="10"/>
        <v>0</v>
      </c>
      <c r="G156" s="128">
        <f t="shared" si="11"/>
        <v>0</v>
      </c>
      <c r="H156" s="62"/>
      <c r="L156" s="62"/>
      <c r="M156" s="62"/>
    </row>
    <row r="157" spans="1:13" hidden="1" outlineLevel="1" x14ac:dyDescent="0.25">
      <c r="A157" s="96" t="s">
        <v>548</v>
      </c>
      <c r="B157" s="81" t="s">
        <v>154</v>
      </c>
      <c r="C157" s="119"/>
      <c r="D157" s="119"/>
      <c r="E157" s="64"/>
      <c r="F157" s="128">
        <f t="shared" si="10"/>
        <v>0</v>
      </c>
      <c r="G157" s="128">
        <f t="shared" si="11"/>
        <v>0</v>
      </c>
      <c r="H157" s="62"/>
      <c r="L157" s="62"/>
      <c r="M157" s="62"/>
    </row>
    <row r="158" spans="1:13" hidden="1" outlineLevel="1" x14ac:dyDescent="0.25">
      <c r="A158" s="96" t="s">
        <v>549</v>
      </c>
      <c r="B158" s="81" t="s">
        <v>154</v>
      </c>
      <c r="C158" s="119"/>
      <c r="D158" s="119"/>
      <c r="E158" s="64"/>
      <c r="F158" s="128">
        <f t="shared" si="10"/>
        <v>0</v>
      </c>
      <c r="G158" s="128">
        <f t="shared" si="11"/>
        <v>0</v>
      </c>
      <c r="H158" s="62"/>
      <c r="L158" s="62"/>
      <c r="M158" s="62"/>
    </row>
    <row r="159" spans="1:13" hidden="1" outlineLevel="1" x14ac:dyDescent="0.25">
      <c r="A159" s="96" t="s">
        <v>550</v>
      </c>
      <c r="B159" s="81" t="s">
        <v>154</v>
      </c>
      <c r="C159" s="119"/>
      <c r="D159" s="119"/>
      <c r="E159" s="64"/>
      <c r="F159" s="128">
        <f t="shared" si="10"/>
        <v>0</v>
      </c>
      <c r="G159" s="128">
        <f t="shared" si="11"/>
        <v>0</v>
      </c>
      <c r="H159" s="62"/>
      <c r="L159" s="62"/>
      <c r="M159" s="62"/>
    </row>
    <row r="160" spans="1:13" hidden="1" outlineLevel="1" x14ac:dyDescent="0.25">
      <c r="A160" s="96" t="s">
        <v>551</v>
      </c>
      <c r="B160" s="81" t="s">
        <v>154</v>
      </c>
      <c r="C160" s="119"/>
      <c r="D160" s="119"/>
      <c r="E160" s="64"/>
      <c r="F160" s="128">
        <f t="shared" si="10"/>
        <v>0</v>
      </c>
      <c r="G160" s="128">
        <f t="shared" si="11"/>
        <v>0</v>
      </c>
      <c r="H160" s="62"/>
      <c r="L160" s="62"/>
      <c r="M160" s="62"/>
    </row>
    <row r="161" spans="1:13" hidden="1" outlineLevel="1" x14ac:dyDescent="0.25">
      <c r="A161" s="96" t="s">
        <v>552</v>
      </c>
      <c r="B161" s="81" t="s">
        <v>154</v>
      </c>
      <c r="C161" s="119"/>
      <c r="D161" s="119"/>
      <c r="E161" s="64"/>
      <c r="F161" s="128">
        <f t="shared" si="10"/>
        <v>0</v>
      </c>
      <c r="G161" s="128">
        <f t="shared" si="11"/>
        <v>0</v>
      </c>
      <c r="H161" s="62"/>
      <c r="L161" s="62"/>
      <c r="M161" s="62"/>
    </row>
    <row r="162" spans="1:13" hidden="1" outlineLevel="1" x14ac:dyDescent="0.25">
      <c r="A162" s="96" t="s">
        <v>553</v>
      </c>
      <c r="B162" s="81" t="s">
        <v>154</v>
      </c>
      <c r="C162" s="131"/>
      <c r="D162" s="131"/>
      <c r="E162" s="61"/>
      <c r="F162" s="128">
        <f t="shared" si="10"/>
        <v>0</v>
      </c>
      <c r="G162" s="128">
        <f t="shared" si="11"/>
        <v>0</v>
      </c>
      <c r="H162" s="62"/>
      <c r="L162" s="62"/>
      <c r="M162" s="62"/>
    </row>
    <row r="163" spans="1:13" ht="15" customHeight="1" collapsed="1" x14ac:dyDescent="0.25">
      <c r="A163" s="69"/>
      <c r="B163" s="71" t="s">
        <v>752</v>
      </c>
      <c r="C163" s="69" t="s">
        <v>84</v>
      </c>
      <c r="D163" s="69" t="s">
        <v>85</v>
      </c>
      <c r="E163" s="54"/>
      <c r="F163" s="70" t="s">
        <v>86</v>
      </c>
      <c r="G163" s="70" t="s">
        <v>87</v>
      </c>
      <c r="H163" s="62"/>
      <c r="L163" s="62"/>
      <c r="M163" s="62"/>
    </row>
    <row r="164" spans="1:13" x14ac:dyDescent="0.25">
      <c r="A164" s="96" t="s">
        <v>554</v>
      </c>
      <c r="B164" s="62" t="s">
        <v>15</v>
      </c>
      <c r="C164" s="119">
        <v>2250</v>
      </c>
      <c r="D164" s="119">
        <v>2250</v>
      </c>
      <c r="E164" s="10"/>
      <c r="F164" s="10">
        <f>IF($C$167=0,"",IF(C164="[for completion]","",C164/$C$167))</f>
        <v>1</v>
      </c>
      <c r="G164" s="10">
        <f>IF($D$164=0,"",IF(D164="[for completion]","",D164/$D$167))</f>
        <v>1</v>
      </c>
      <c r="H164" s="62"/>
      <c r="L164" s="62"/>
      <c r="M164" s="62"/>
    </row>
    <row r="165" spans="1:13" x14ac:dyDescent="0.25">
      <c r="A165" s="96" t="s">
        <v>555</v>
      </c>
      <c r="B165" s="62" t="s">
        <v>16</v>
      </c>
      <c r="C165" s="119"/>
      <c r="E165" s="10"/>
      <c r="F165" s="10">
        <f>IF($C$167=0,"",IF(C165="[for completion]","",C165/$C$167))</f>
        <v>0</v>
      </c>
      <c r="G165" s="10">
        <f>IF($D$164=0,"",IF(D165="[for completion]","",D165/$D$167))</f>
        <v>0</v>
      </c>
      <c r="H165" s="62"/>
      <c r="L165" s="62"/>
      <c r="M165" s="62"/>
    </row>
    <row r="166" spans="1:13" x14ac:dyDescent="0.25">
      <c r="A166" s="96" t="s">
        <v>556</v>
      </c>
      <c r="B166" s="62" t="s">
        <v>2</v>
      </c>
      <c r="C166" s="119"/>
      <c r="E166" s="10"/>
      <c r="F166" s="10">
        <f>IF($C$167=0,"",IF(C166="[for completion]","",C166/$C$167))</f>
        <v>0</v>
      </c>
      <c r="G166" s="10">
        <f>IF($D$164=0,"",IF(D166="[for completion]","",D166/$D$167))</f>
        <v>0</v>
      </c>
      <c r="H166" s="62"/>
      <c r="L166" s="62"/>
      <c r="M166" s="62"/>
    </row>
    <row r="167" spans="1:13" x14ac:dyDescent="0.25">
      <c r="A167" s="96" t="s">
        <v>557</v>
      </c>
      <c r="B167" s="11" t="s">
        <v>1</v>
      </c>
      <c r="C167" s="126">
        <f>SUM(C164:C166)</f>
        <v>2250</v>
      </c>
      <c r="D167" s="126">
        <f>SUM(D164:D166)</f>
        <v>2250</v>
      </c>
      <c r="E167" s="10"/>
      <c r="F167" s="10">
        <f>SUM(F164:F166)</f>
        <v>1</v>
      </c>
      <c r="G167" s="10">
        <f>SUM(G164:G166)</f>
        <v>1</v>
      </c>
      <c r="H167" s="62"/>
      <c r="L167" s="62"/>
      <c r="M167" s="62"/>
    </row>
    <row r="168" spans="1:13" hidden="1" outlineLevel="1" x14ac:dyDescent="0.25">
      <c r="A168" s="96" t="s">
        <v>558</v>
      </c>
      <c r="B168" s="11"/>
      <c r="C168" s="62"/>
      <c r="D168" s="62"/>
      <c r="E168" s="10"/>
      <c r="F168" s="10"/>
      <c r="G168" s="8"/>
      <c r="H168" s="62"/>
      <c r="L168" s="62"/>
      <c r="M168" s="62"/>
    </row>
    <row r="169" spans="1:13" hidden="1" outlineLevel="1" x14ac:dyDescent="0.25">
      <c r="A169" s="96" t="s">
        <v>559</v>
      </c>
      <c r="B169" s="11"/>
      <c r="C169" s="62"/>
      <c r="D169" s="62"/>
      <c r="E169" s="10"/>
      <c r="F169" s="10"/>
      <c r="G169" s="8"/>
      <c r="H169" s="62"/>
      <c r="L169" s="62"/>
      <c r="M169" s="62"/>
    </row>
    <row r="170" spans="1:13" hidden="1" outlineLevel="1" x14ac:dyDescent="0.25">
      <c r="A170" s="96" t="s">
        <v>560</v>
      </c>
      <c r="B170" s="11"/>
      <c r="C170" s="62"/>
      <c r="D170" s="62"/>
      <c r="E170" s="10"/>
      <c r="F170" s="10"/>
      <c r="G170" s="8"/>
      <c r="H170" s="62"/>
      <c r="L170" s="62"/>
      <c r="M170" s="62"/>
    </row>
    <row r="171" spans="1:13" hidden="1" outlineLevel="1" x14ac:dyDescent="0.25">
      <c r="A171" s="96" t="s">
        <v>561</v>
      </c>
      <c r="B171" s="11"/>
      <c r="C171" s="62"/>
      <c r="D171" s="62"/>
      <c r="E171" s="10"/>
      <c r="F171" s="10"/>
      <c r="G171" s="8"/>
      <c r="H171" s="62"/>
      <c r="L171" s="62"/>
      <c r="M171" s="62"/>
    </row>
    <row r="172" spans="1:13" hidden="1" outlineLevel="1" x14ac:dyDescent="0.25">
      <c r="A172" s="96" t="s">
        <v>562</v>
      </c>
      <c r="B172" s="11"/>
      <c r="C172" s="62"/>
      <c r="D172" s="62"/>
      <c r="E172" s="10"/>
      <c r="F172" s="10"/>
      <c r="G172" s="8"/>
      <c r="H172" s="62"/>
      <c r="L172" s="62"/>
      <c r="M172" s="62"/>
    </row>
    <row r="173" spans="1:13" ht="15" customHeight="1" collapsed="1" x14ac:dyDescent="0.25">
      <c r="A173" s="69"/>
      <c r="B173" s="71" t="s">
        <v>753</v>
      </c>
      <c r="C173" s="69" t="s">
        <v>83</v>
      </c>
      <c r="D173" s="69"/>
      <c r="E173" s="54"/>
      <c r="F173" s="70" t="s">
        <v>146</v>
      </c>
      <c r="G173" s="70"/>
      <c r="H173" s="62"/>
      <c r="L173" s="62"/>
      <c r="M173" s="62"/>
    </row>
    <row r="174" spans="1:13" ht="15" customHeight="1" x14ac:dyDescent="0.25">
      <c r="A174" s="96" t="s">
        <v>563</v>
      </c>
      <c r="B174" s="93" t="s">
        <v>270</v>
      </c>
      <c r="C174" s="119">
        <v>9.9566540000000003</v>
      </c>
      <c r="D174" s="52"/>
      <c r="E174" s="4"/>
      <c r="F174" s="128">
        <f>IF($C$179=0,"",IF(C174="[for completion]","",C174/$C$179))</f>
        <v>1</v>
      </c>
      <c r="G174" s="56"/>
      <c r="H174" s="62"/>
      <c r="I174" s="96"/>
      <c r="J174" s="96"/>
      <c r="K174" s="96"/>
      <c r="L174" s="62"/>
      <c r="M174" s="62"/>
    </row>
    <row r="175" spans="1:13" ht="30" x14ac:dyDescent="0.25">
      <c r="A175" s="96" t="s">
        <v>564</v>
      </c>
      <c r="B175" s="93" t="s">
        <v>1500</v>
      </c>
      <c r="C175" s="119"/>
      <c r="E175" s="58"/>
      <c r="F175" s="128">
        <f>IF($C$179=0,"",IF(C175="[for completion]","",C175/$C$179))</f>
        <v>0</v>
      </c>
      <c r="G175" s="56"/>
      <c r="H175" s="62"/>
      <c r="L175" s="62"/>
      <c r="M175" s="62"/>
    </row>
    <row r="176" spans="1:13" x14ac:dyDescent="0.25">
      <c r="A176" s="96" t="s">
        <v>565</v>
      </c>
      <c r="B176" s="64" t="s">
        <v>192</v>
      </c>
      <c r="C176" s="119"/>
      <c r="E176" s="58"/>
      <c r="F176" s="128">
        <f>IF($C$179=0,"",IF(C176="[for completion]","",C176/$C$179))</f>
        <v>0</v>
      </c>
      <c r="G176" s="56"/>
      <c r="H176" s="62"/>
      <c r="L176" s="62"/>
      <c r="M176" s="62"/>
    </row>
    <row r="177" spans="1:13" x14ac:dyDescent="0.25">
      <c r="A177" s="96" t="s">
        <v>566</v>
      </c>
      <c r="B177" s="64" t="s">
        <v>133</v>
      </c>
      <c r="C177" s="119">
        <v>0</v>
      </c>
      <c r="E177" s="58"/>
      <c r="F177" s="128">
        <f>IF($C$179=0,"",IF(C177="[for completion]","",C177/$C$179))</f>
        <v>0</v>
      </c>
      <c r="G177" s="56"/>
      <c r="H177" s="62"/>
      <c r="L177" s="62"/>
      <c r="M177" s="62"/>
    </row>
    <row r="178" spans="1:13" x14ac:dyDescent="0.25">
      <c r="A178" s="96" t="s">
        <v>567</v>
      </c>
      <c r="B178" s="64" t="s">
        <v>2</v>
      </c>
      <c r="C178" s="119"/>
      <c r="E178" s="58"/>
      <c r="F178" s="128">
        <f>IF($C$179=0,"",IF(C178="[for completion]","",C178/$C$179))</f>
        <v>0</v>
      </c>
      <c r="G178" s="56"/>
      <c r="H178" s="62"/>
      <c r="L178" s="62"/>
      <c r="M178" s="62"/>
    </row>
    <row r="179" spans="1:13" x14ac:dyDescent="0.25">
      <c r="A179" s="96" t="s">
        <v>568</v>
      </c>
      <c r="B179" s="9" t="s">
        <v>1</v>
      </c>
      <c r="C179" s="119">
        <f>SUM(C174:C178)</f>
        <v>9.9566540000000003</v>
      </c>
      <c r="E179" s="58"/>
      <c r="F179" s="130">
        <f>SUM(F174:F178)</f>
        <v>1</v>
      </c>
      <c r="G179" s="56"/>
      <c r="H179" s="62"/>
      <c r="L179" s="62"/>
      <c r="M179" s="62"/>
    </row>
    <row r="180" spans="1:13" hidden="1" outlineLevel="1" x14ac:dyDescent="0.25">
      <c r="A180" s="96" t="s">
        <v>569</v>
      </c>
      <c r="B180" s="82" t="s">
        <v>1664</v>
      </c>
      <c r="C180" s="120"/>
      <c r="E180" s="58"/>
      <c r="F180" s="56">
        <f t="shared" ref="F180:F187" si="12">IF($C$179=0,"",IF(C180="[for completion]","",C180/$C$179))</f>
        <v>0</v>
      </c>
      <c r="G180" s="56"/>
      <c r="H180" s="62"/>
      <c r="L180" s="62"/>
      <c r="M180" s="62"/>
    </row>
    <row r="181" spans="1:13" s="82" customFormat="1" ht="30" hidden="1" outlineLevel="1" x14ac:dyDescent="0.25">
      <c r="A181" s="96" t="s">
        <v>570</v>
      </c>
      <c r="B181" s="82" t="s">
        <v>1665</v>
      </c>
      <c r="C181" s="120"/>
      <c r="F181" s="56">
        <f t="shared" si="12"/>
        <v>0</v>
      </c>
    </row>
    <row r="182" spans="1:13" ht="30" hidden="1" outlineLevel="1" x14ac:dyDescent="0.25">
      <c r="A182" s="96" t="s">
        <v>571</v>
      </c>
      <c r="B182" s="82" t="s">
        <v>1666</v>
      </c>
      <c r="C182" s="120"/>
      <c r="E182" s="58"/>
      <c r="F182" s="56">
        <f t="shared" si="12"/>
        <v>0</v>
      </c>
      <c r="G182" s="56"/>
      <c r="H182" s="62"/>
      <c r="L182" s="62"/>
      <c r="M182" s="62"/>
    </row>
    <row r="183" spans="1:13" hidden="1" outlineLevel="1" x14ac:dyDescent="0.25">
      <c r="A183" s="96" t="s">
        <v>572</v>
      </c>
      <c r="B183" s="82" t="s">
        <v>1667</v>
      </c>
      <c r="C183" s="120"/>
      <c r="E183" s="58"/>
      <c r="F183" s="56">
        <f t="shared" si="12"/>
        <v>0</v>
      </c>
      <c r="G183" s="56"/>
      <c r="H183" s="62"/>
      <c r="L183" s="62"/>
      <c r="M183" s="62"/>
    </row>
    <row r="184" spans="1:13" s="82" customFormat="1" hidden="1" outlineLevel="1" x14ac:dyDescent="0.25">
      <c r="A184" s="96" t="s">
        <v>573</v>
      </c>
      <c r="B184" s="82" t="s">
        <v>1668</v>
      </c>
      <c r="C184" s="120"/>
      <c r="F184" s="56">
        <f t="shared" si="12"/>
        <v>0</v>
      </c>
    </row>
    <row r="185" spans="1:13" hidden="1" outlineLevel="1" x14ac:dyDescent="0.25">
      <c r="A185" s="96" t="s">
        <v>574</v>
      </c>
      <c r="B185" s="82" t="s">
        <v>1669</v>
      </c>
      <c r="C185" s="120"/>
      <c r="E185" s="58"/>
      <c r="F185" s="56">
        <f t="shared" si="12"/>
        <v>0</v>
      </c>
      <c r="G185" s="56"/>
      <c r="H185" s="62"/>
      <c r="L185" s="62"/>
      <c r="M185" s="62"/>
    </row>
    <row r="186" spans="1:13" hidden="1" outlineLevel="1" x14ac:dyDescent="0.25">
      <c r="A186" s="96" t="s">
        <v>575</v>
      </c>
      <c r="B186" s="82" t="s">
        <v>1670</v>
      </c>
      <c r="C186" s="120"/>
      <c r="E186" s="58"/>
      <c r="F186" s="56">
        <f t="shared" si="12"/>
        <v>0</v>
      </c>
      <c r="G186" s="56"/>
      <c r="H186" s="62"/>
      <c r="L186" s="62"/>
      <c r="M186" s="62"/>
    </row>
    <row r="187" spans="1:13" hidden="1" outlineLevel="1" x14ac:dyDescent="0.25">
      <c r="A187" s="96" t="s">
        <v>576</v>
      </c>
      <c r="B187" s="82" t="s">
        <v>1671</v>
      </c>
      <c r="C187" s="120"/>
      <c r="E187" s="58"/>
      <c r="F187" s="56">
        <f t="shared" si="12"/>
        <v>0</v>
      </c>
      <c r="G187" s="56"/>
      <c r="H187" s="62"/>
      <c r="L187" s="62"/>
      <c r="M187" s="62"/>
    </row>
    <row r="188" spans="1:13" hidden="1" outlineLevel="1" x14ac:dyDescent="0.25">
      <c r="A188" s="96" t="s">
        <v>577</v>
      </c>
      <c r="B188" s="82"/>
      <c r="E188" s="58"/>
      <c r="F188" s="56"/>
      <c r="G188" s="56"/>
      <c r="H188" s="62"/>
      <c r="L188" s="62"/>
      <c r="M188" s="62"/>
    </row>
    <row r="189" spans="1:13" hidden="1" outlineLevel="1" x14ac:dyDescent="0.25">
      <c r="A189" s="96" t="s">
        <v>578</v>
      </c>
      <c r="B189" s="82"/>
      <c r="E189" s="58"/>
      <c r="F189" s="56"/>
      <c r="G189" s="56"/>
      <c r="H189" s="62"/>
      <c r="L189" s="62"/>
      <c r="M189" s="62"/>
    </row>
    <row r="190" spans="1:13" hidden="1" outlineLevel="1" x14ac:dyDescent="0.25">
      <c r="A190" s="96" t="s">
        <v>579</v>
      </c>
      <c r="B190" s="82"/>
      <c r="E190" s="58"/>
      <c r="F190" s="56"/>
      <c r="G190" s="56"/>
      <c r="H190" s="62"/>
      <c r="L190" s="62"/>
      <c r="M190" s="62"/>
    </row>
    <row r="191" spans="1:13" hidden="1" outlineLevel="1" x14ac:dyDescent="0.25">
      <c r="A191" s="96" t="s">
        <v>580</v>
      </c>
      <c r="B191" s="81"/>
      <c r="E191" s="58"/>
      <c r="F191" s="56"/>
      <c r="G191" s="56"/>
      <c r="H191" s="62"/>
      <c r="L191" s="62"/>
      <c r="M191" s="62"/>
    </row>
    <row r="192" spans="1:13" ht="15" customHeight="1" collapsed="1" x14ac:dyDescent="0.25">
      <c r="A192" s="69"/>
      <c r="B192" s="71" t="s">
        <v>754</v>
      </c>
      <c r="C192" s="69" t="s">
        <v>83</v>
      </c>
      <c r="D192" s="69"/>
      <c r="E192" s="54"/>
      <c r="F192" s="70" t="s">
        <v>146</v>
      </c>
      <c r="G192" s="70"/>
      <c r="H192" s="62"/>
      <c r="L192" s="62"/>
      <c r="M192" s="62"/>
    </row>
    <row r="193" spans="1:13" x14ac:dyDescent="0.25">
      <c r="A193" s="96" t="s">
        <v>581</v>
      </c>
      <c r="B193" s="93" t="s">
        <v>271</v>
      </c>
      <c r="C193" s="119">
        <v>9.9566540000000003</v>
      </c>
      <c r="E193" s="65"/>
      <c r="F193" s="128">
        <f t="shared" ref="F193:F207" si="13">IF($C$208=0,"",IF(C193="[for completion]","",C193/$C$208))</f>
        <v>1</v>
      </c>
      <c r="G193" s="56"/>
      <c r="H193" s="62"/>
      <c r="L193" s="62"/>
      <c r="M193" s="62"/>
    </row>
    <row r="194" spans="1:13" x14ac:dyDescent="0.25">
      <c r="A194" s="96" t="s">
        <v>582</v>
      </c>
      <c r="B194" s="64" t="s">
        <v>91</v>
      </c>
      <c r="C194" s="119">
        <v>0</v>
      </c>
      <c r="E194" s="58"/>
      <c r="F194" s="128">
        <f t="shared" si="13"/>
        <v>0</v>
      </c>
      <c r="G194" s="58"/>
      <c r="H194" s="62"/>
      <c r="L194" s="62"/>
      <c r="M194" s="62"/>
    </row>
    <row r="195" spans="1:13" x14ac:dyDescent="0.25">
      <c r="A195" s="96" t="s">
        <v>583</v>
      </c>
      <c r="B195" s="64" t="s">
        <v>127</v>
      </c>
      <c r="C195" s="119"/>
      <c r="E195" s="58"/>
      <c r="F195" s="128">
        <f t="shared" si="13"/>
        <v>0</v>
      </c>
      <c r="G195" s="58"/>
      <c r="H195" s="62"/>
      <c r="L195" s="62"/>
      <c r="M195" s="62"/>
    </row>
    <row r="196" spans="1:13" x14ac:dyDescent="0.25">
      <c r="A196" s="96" t="s">
        <v>584</v>
      </c>
      <c r="B196" s="64" t="s">
        <v>116</v>
      </c>
      <c r="C196" s="119"/>
      <c r="E196" s="58"/>
      <c r="F196" s="128">
        <f t="shared" si="13"/>
        <v>0</v>
      </c>
      <c r="G196" s="58"/>
      <c r="H196" s="62"/>
      <c r="L196" s="62"/>
      <c r="M196" s="62"/>
    </row>
    <row r="197" spans="1:13" x14ac:dyDescent="0.25">
      <c r="A197" s="96" t="s">
        <v>585</v>
      </c>
      <c r="B197" s="64" t="s">
        <v>120</v>
      </c>
      <c r="C197" s="119"/>
      <c r="E197" s="58"/>
      <c r="F197" s="128">
        <f t="shared" si="13"/>
        <v>0</v>
      </c>
      <c r="G197" s="58"/>
      <c r="H197" s="62"/>
      <c r="L197" s="62"/>
      <c r="M197" s="62"/>
    </row>
    <row r="198" spans="1:13" x14ac:dyDescent="0.25">
      <c r="A198" s="96" t="s">
        <v>586</v>
      </c>
      <c r="B198" s="64" t="s">
        <v>121</v>
      </c>
      <c r="C198" s="119"/>
      <c r="E198" s="58"/>
      <c r="F198" s="128">
        <f t="shared" si="13"/>
        <v>0</v>
      </c>
      <c r="G198" s="58"/>
      <c r="H198" s="62"/>
      <c r="L198" s="62"/>
      <c r="M198" s="62"/>
    </row>
    <row r="199" spans="1:13" x14ac:dyDescent="0.25">
      <c r="A199" s="96" t="s">
        <v>587</v>
      </c>
      <c r="B199" s="64" t="s">
        <v>140</v>
      </c>
      <c r="C199" s="119"/>
      <c r="E199" s="58"/>
      <c r="F199" s="128">
        <f t="shared" si="13"/>
        <v>0</v>
      </c>
      <c r="G199" s="58"/>
      <c r="H199" s="62"/>
      <c r="L199" s="62"/>
      <c r="M199" s="62"/>
    </row>
    <row r="200" spans="1:13" x14ac:dyDescent="0.25">
      <c r="A200" s="96" t="s">
        <v>588</v>
      </c>
      <c r="B200" s="64" t="s">
        <v>122</v>
      </c>
      <c r="C200" s="119"/>
      <c r="E200" s="58"/>
      <c r="F200" s="128">
        <f t="shared" si="13"/>
        <v>0</v>
      </c>
      <c r="G200" s="58"/>
      <c r="H200" s="62"/>
      <c r="L200" s="62"/>
      <c r="M200" s="62"/>
    </row>
    <row r="201" spans="1:13" x14ac:dyDescent="0.25">
      <c r="A201" s="96" t="s">
        <v>589</v>
      </c>
      <c r="B201" s="64" t="s">
        <v>123</v>
      </c>
      <c r="C201" s="119"/>
      <c r="E201" s="58"/>
      <c r="F201" s="128">
        <f t="shared" si="13"/>
        <v>0</v>
      </c>
      <c r="G201" s="58"/>
      <c r="H201" s="62"/>
      <c r="L201" s="62"/>
      <c r="M201" s="62"/>
    </row>
    <row r="202" spans="1:13" x14ac:dyDescent="0.25">
      <c r="A202" s="96" t="s">
        <v>590</v>
      </c>
      <c r="B202" s="64" t="s">
        <v>124</v>
      </c>
      <c r="C202" s="119"/>
      <c r="E202" s="58"/>
      <c r="F202" s="128">
        <f t="shared" si="13"/>
        <v>0</v>
      </c>
      <c r="G202" s="58"/>
      <c r="H202" s="62"/>
      <c r="L202" s="62"/>
      <c r="M202" s="62"/>
    </row>
    <row r="203" spans="1:13" x14ac:dyDescent="0.25">
      <c r="A203" s="96" t="s">
        <v>591</v>
      </c>
      <c r="B203" s="64" t="s">
        <v>125</v>
      </c>
      <c r="C203" s="119"/>
      <c r="E203" s="58"/>
      <c r="F203" s="128">
        <f t="shared" si="13"/>
        <v>0</v>
      </c>
      <c r="G203" s="58"/>
      <c r="H203" s="62"/>
      <c r="L203" s="62"/>
      <c r="M203" s="62"/>
    </row>
    <row r="204" spans="1:13" x14ac:dyDescent="0.25">
      <c r="A204" s="96" t="s">
        <v>592</v>
      </c>
      <c r="B204" s="64" t="s">
        <v>128</v>
      </c>
      <c r="C204" s="119"/>
      <c r="E204" s="58"/>
      <c r="F204" s="128">
        <f t="shared" si="13"/>
        <v>0</v>
      </c>
      <c r="G204" s="58"/>
      <c r="H204" s="62"/>
      <c r="L204" s="62"/>
      <c r="M204" s="62"/>
    </row>
    <row r="205" spans="1:13" x14ac:dyDescent="0.25">
      <c r="A205" s="96" t="s">
        <v>593</v>
      </c>
      <c r="B205" s="64" t="s">
        <v>126</v>
      </c>
      <c r="C205" s="119"/>
      <c r="E205" s="58"/>
      <c r="F205" s="128">
        <f t="shared" si="13"/>
        <v>0</v>
      </c>
      <c r="G205" s="58"/>
      <c r="H205" s="62"/>
      <c r="L205" s="62"/>
      <c r="M205" s="62"/>
    </row>
    <row r="206" spans="1:13" x14ac:dyDescent="0.25">
      <c r="A206" s="96" t="s">
        <v>594</v>
      </c>
      <c r="B206" s="64" t="s">
        <v>2</v>
      </c>
      <c r="C206" s="119"/>
      <c r="E206" s="58"/>
      <c r="F206" s="128">
        <f t="shared" si="13"/>
        <v>0</v>
      </c>
      <c r="G206" s="58"/>
      <c r="H206" s="62"/>
      <c r="L206" s="62"/>
      <c r="M206" s="62"/>
    </row>
    <row r="207" spans="1:13" x14ac:dyDescent="0.25">
      <c r="A207" s="96" t="s">
        <v>595</v>
      </c>
      <c r="B207" s="66" t="s">
        <v>193</v>
      </c>
      <c r="C207" s="119">
        <f>SUM(C193:C196)</f>
        <v>9.9566540000000003</v>
      </c>
      <c r="E207" s="58"/>
      <c r="F207" s="128">
        <f t="shared" si="13"/>
        <v>1</v>
      </c>
      <c r="G207" s="58"/>
      <c r="H207" s="62"/>
      <c r="L207" s="62"/>
      <c r="M207" s="62"/>
    </row>
    <row r="208" spans="1:13" x14ac:dyDescent="0.25">
      <c r="A208" s="96" t="s">
        <v>596</v>
      </c>
      <c r="B208" s="9" t="s">
        <v>1</v>
      </c>
      <c r="C208" s="126">
        <f>SUM(C193:C206)</f>
        <v>9.9566540000000003</v>
      </c>
      <c r="D208" s="64"/>
      <c r="E208" s="58"/>
      <c r="F208" s="130">
        <f>SUM(F193:F206)</f>
        <v>1</v>
      </c>
      <c r="G208" s="58"/>
      <c r="H208" s="62"/>
      <c r="L208" s="62"/>
      <c r="M208" s="62"/>
    </row>
    <row r="209" spans="1:13" hidden="1" outlineLevel="1" x14ac:dyDescent="0.25">
      <c r="A209" s="96" t="s">
        <v>597</v>
      </c>
      <c r="B209" s="81" t="s">
        <v>154</v>
      </c>
      <c r="C209" s="120"/>
      <c r="D209" s="120"/>
      <c r="E209" s="58"/>
      <c r="F209" s="56">
        <f t="shared" ref="F209:F215" si="14">IF($C$208=0,"",IF(C209="[for completion]","",C209/$C$208))</f>
        <v>0</v>
      </c>
      <c r="G209" s="58"/>
      <c r="H209" s="62"/>
      <c r="L209" s="62"/>
      <c r="M209" s="62"/>
    </row>
    <row r="210" spans="1:13" hidden="1" outlineLevel="1" x14ac:dyDescent="0.25">
      <c r="A210" s="96" t="s">
        <v>598</v>
      </c>
      <c r="B210" s="81" t="s">
        <v>154</v>
      </c>
      <c r="C210" s="120"/>
      <c r="D210" s="120"/>
      <c r="E210" s="58"/>
      <c r="F210" s="56">
        <f t="shared" si="14"/>
        <v>0</v>
      </c>
      <c r="G210" s="58"/>
      <c r="H210" s="62"/>
      <c r="L210" s="62"/>
      <c r="M210" s="62"/>
    </row>
    <row r="211" spans="1:13" hidden="1" outlineLevel="1" x14ac:dyDescent="0.25">
      <c r="A211" s="96" t="s">
        <v>599</v>
      </c>
      <c r="B211" s="81" t="s">
        <v>154</v>
      </c>
      <c r="C211" s="120"/>
      <c r="D211" s="120"/>
      <c r="E211" s="58"/>
      <c r="F211" s="56">
        <f t="shared" si="14"/>
        <v>0</v>
      </c>
      <c r="G211" s="58"/>
      <c r="H211" s="62"/>
      <c r="L211" s="62"/>
      <c r="M211" s="62"/>
    </row>
    <row r="212" spans="1:13" hidden="1" outlineLevel="1" x14ac:dyDescent="0.25">
      <c r="A212" s="96" t="s">
        <v>600</v>
      </c>
      <c r="B212" s="81" t="s">
        <v>154</v>
      </c>
      <c r="C212" s="120"/>
      <c r="D212" s="120"/>
      <c r="E212" s="58"/>
      <c r="F212" s="56">
        <f t="shared" si="14"/>
        <v>0</v>
      </c>
      <c r="G212" s="58"/>
      <c r="H212" s="62"/>
      <c r="L212" s="62"/>
      <c r="M212" s="62"/>
    </row>
    <row r="213" spans="1:13" hidden="1" outlineLevel="1" x14ac:dyDescent="0.25">
      <c r="A213" s="96" t="s">
        <v>601</v>
      </c>
      <c r="B213" s="81" t="s">
        <v>154</v>
      </c>
      <c r="C213" s="120"/>
      <c r="D213" s="120"/>
      <c r="E213" s="58"/>
      <c r="F213" s="56">
        <f t="shared" si="14"/>
        <v>0</v>
      </c>
      <c r="G213" s="58"/>
      <c r="H213" s="62"/>
      <c r="L213" s="62"/>
      <c r="M213" s="62"/>
    </row>
    <row r="214" spans="1:13" hidden="1" outlineLevel="1" x14ac:dyDescent="0.25">
      <c r="A214" s="96" t="s">
        <v>602</v>
      </c>
      <c r="B214" s="81" t="s">
        <v>154</v>
      </c>
      <c r="C214" s="120"/>
      <c r="D214" s="120"/>
      <c r="E214" s="58"/>
      <c r="F214" s="56">
        <f t="shared" si="14"/>
        <v>0</v>
      </c>
      <c r="G214" s="58"/>
      <c r="H214" s="62"/>
      <c r="L214" s="62"/>
      <c r="M214" s="62"/>
    </row>
    <row r="215" spans="1:13" hidden="1" outlineLevel="1" x14ac:dyDescent="0.25">
      <c r="A215" s="96" t="s">
        <v>603</v>
      </c>
      <c r="B215" s="81" t="s">
        <v>154</v>
      </c>
      <c r="C215" s="120"/>
      <c r="D215" s="120"/>
      <c r="E215" s="58"/>
      <c r="F215" s="56">
        <f t="shared" si="14"/>
        <v>0</v>
      </c>
      <c r="G215" s="58"/>
      <c r="H215" s="62"/>
      <c r="L215" s="62"/>
      <c r="M215" s="62"/>
    </row>
    <row r="216" spans="1:13" ht="15" customHeight="1" collapsed="1" x14ac:dyDescent="0.25">
      <c r="A216" s="69"/>
      <c r="B216" s="71" t="s">
        <v>755</v>
      </c>
      <c r="C216" s="69" t="s">
        <v>83</v>
      </c>
      <c r="D216" s="69"/>
      <c r="E216" s="54"/>
      <c r="F216" s="70" t="s">
        <v>145</v>
      </c>
      <c r="G216" s="70" t="s">
        <v>58</v>
      </c>
      <c r="H216" s="62"/>
      <c r="L216" s="62"/>
      <c r="M216" s="62"/>
    </row>
    <row r="217" spans="1:13" x14ac:dyDescent="0.25">
      <c r="A217" s="96" t="s">
        <v>604</v>
      </c>
      <c r="B217" s="8" t="s">
        <v>167</v>
      </c>
      <c r="C217" s="119"/>
      <c r="E217" s="10"/>
      <c r="F217" s="128" t="str">
        <f>IF($C$220=0,"",IF(C217="[for completion]","",C217/$C$220))</f>
        <v/>
      </c>
      <c r="G217" s="128" t="str">
        <f>IF($C$220=0,"",IF(C217="[for completion]","",C217/$C$220))</f>
        <v/>
      </c>
      <c r="H217" s="62"/>
      <c r="L217" s="62"/>
      <c r="M217" s="62"/>
    </row>
    <row r="218" spans="1:13" x14ac:dyDescent="0.25">
      <c r="A218" s="96" t="s">
        <v>605</v>
      </c>
      <c r="B218" s="8" t="s">
        <v>166</v>
      </c>
      <c r="C218" s="119"/>
      <c r="E218" s="10"/>
      <c r="F218" s="128" t="str">
        <f>IF($C$220=0,"",IF(C218="[for completion]","",C218/$C$220))</f>
        <v/>
      </c>
      <c r="G218" s="128" t="str">
        <f>IF($C$220=0,"",IF(C218="[for completion]","",C218/$C$220))</f>
        <v/>
      </c>
      <c r="H218" s="62"/>
      <c r="L218" s="62"/>
      <c r="M218" s="62"/>
    </row>
    <row r="219" spans="1:13" x14ac:dyDescent="0.25">
      <c r="A219" s="96" t="s">
        <v>606</v>
      </c>
      <c r="B219" s="8" t="s">
        <v>2</v>
      </c>
      <c r="C219" s="119"/>
      <c r="E219" s="10"/>
      <c r="F219" s="128" t="str">
        <f>IF($C$220=0,"",IF(C219="[for completion]","",C219/$C$220))</f>
        <v/>
      </c>
      <c r="G219" s="128" t="str">
        <f>IF($C$220=0,"",IF(C219="[for completion]","",C219/$C$220))</f>
        <v/>
      </c>
      <c r="H219" s="62"/>
      <c r="L219" s="62"/>
      <c r="M219" s="62"/>
    </row>
    <row r="220" spans="1:13" x14ac:dyDescent="0.25">
      <c r="A220" s="96" t="s">
        <v>607</v>
      </c>
      <c r="B220" s="9" t="s">
        <v>1</v>
      </c>
      <c r="C220" s="126">
        <f>SUM(C217:C219)</f>
        <v>0</v>
      </c>
      <c r="E220" s="10"/>
      <c r="F220" s="129">
        <f>SUM(F217:F219)</f>
        <v>0</v>
      </c>
      <c r="G220" s="129">
        <f>SUM(G217:G219)</f>
        <v>0</v>
      </c>
      <c r="H220" s="62"/>
      <c r="L220" s="62"/>
      <c r="M220" s="62"/>
    </row>
    <row r="221" spans="1:13" hidden="1" outlineLevel="1" x14ac:dyDescent="0.25">
      <c r="A221" s="96" t="s">
        <v>609</v>
      </c>
      <c r="B221" s="81" t="s">
        <v>154</v>
      </c>
      <c r="C221" s="120"/>
      <c r="D221" s="120"/>
      <c r="E221" s="10"/>
      <c r="F221" s="56" t="str">
        <f t="shared" ref="F221:F227" si="15">IF($C$220=0,"",IF(C221="[for completion]","",C221/$C$220))</f>
        <v/>
      </c>
      <c r="G221" s="56" t="str">
        <f t="shared" ref="G221:G227" si="16">IF($C$220=0,"",IF(C221="[for completion]","",C221/$C$220))</f>
        <v/>
      </c>
      <c r="H221" s="62"/>
      <c r="L221" s="62"/>
      <c r="M221" s="62"/>
    </row>
    <row r="222" spans="1:13" hidden="1" outlineLevel="1" x14ac:dyDescent="0.25">
      <c r="A222" s="96" t="s">
        <v>610</v>
      </c>
      <c r="B222" s="81" t="s">
        <v>154</v>
      </c>
      <c r="C222" s="120"/>
      <c r="D222" s="120"/>
      <c r="E222" s="10"/>
      <c r="F222" s="56" t="str">
        <f t="shared" si="15"/>
        <v/>
      </c>
      <c r="G222" s="56" t="str">
        <f t="shared" si="16"/>
        <v/>
      </c>
      <c r="H222" s="62"/>
      <c r="L222" s="62"/>
      <c r="M222" s="62"/>
    </row>
    <row r="223" spans="1:13" hidden="1" outlineLevel="1" x14ac:dyDescent="0.25">
      <c r="A223" s="96" t="s">
        <v>611</v>
      </c>
      <c r="B223" s="81" t="s">
        <v>154</v>
      </c>
      <c r="C223" s="120"/>
      <c r="D223" s="120"/>
      <c r="E223" s="10"/>
      <c r="F223" s="56" t="str">
        <f t="shared" si="15"/>
        <v/>
      </c>
      <c r="G223" s="56" t="str">
        <f t="shared" si="16"/>
        <v/>
      </c>
      <c r="H223" s="62"/>
      <c r="L223" s="62"/>
      <c r="M223" s="62"/>
    </row>
    <row r="224" spans="1:13" hidden="1" outlineLevel="1" x14ac:dyDescent="0.25">
      <c r="A224" s="96" t="s">
        <v>612</v>
      </c>
      <c r="B224" s="81" t="s">
        <v>154</v>
      </c>
      <c r="C224" s="120"/>
      <c r="D224" s="120"/>
      <c r="E224" s="10"/>
      <c r="F224" s="56" t="str">
        <f t="shared" si="15"/>
        <v/>
      </c>
      <c r="G224" s="56" t="str">
        <f t="shared" si="16"/>
        <v/>
      </c>
      <c r="H224" s="62"/>
      <c r="L224" s="62"/>
      <c r="M224" s="62"/>
    </row>
    <row r="225" spans="1:14" hidden="1" outlineLevel="1" x14ac:dyDescent="0.25">
      <c r="A225" s="96" t="s">
        <v>613</v>
      </c>
      <c r="B225" s="81" t="s">
        <v>154</v>
      </c>
      <c r="C225" s="120"/>
      <c r="D225" s="120"/>
      <c r="E225" s="10"/>
      <c r="F225" s="56" t="str">
        <f t="shared" si="15"/>
        <v/>
      </c>
      <c r="G225" s="56" t="str">
        <f t="shared" si="16"/>
        <v/>
      </c>
      <c r="H225" s="62"/>
      <c r="L225" s="62"/>
      <c r="M225" s="62"/>
    </row>
    <row r="226" spans="1:14" hidden="1" outlineLevel="1" x14ac:dyDescent="0.25">
      <c r="A226" s="96" t="s">
        <v>614</v>
      </c>
      <c r="B226" s="81" t="s">
        <v>154</v>
      </c>
      <c r="C226" s="120"/>
      <c r="D226" s="120"/>
      <c r="E226" s="64"/>
      <c r="F226" s="56" t="str">
        <f t="shared" si="15"/>
        <v/>
      </c>
      <c r="G226" s="56" t="str">
        <f t="shared" si="16"/>
        <v/>
      </c>
      <c r="H226" s="62"/>
      <c r="L226" s="62"/>
      <c r="M226" s="62"/>
    </row>
    <row r="227" spans="1:14" hidden="1" outlineLevel="1" x14ac:dyDescent="0.25">
      <c r="A227" s="96" t="s">
        <v>615</v>
      </c>
      <c r="B227" s="81" t="s">
        <v>154</v>
      </c>
      <c r="C227" s="120"/>
      <c r="D227" s="120"/>
      <c r="E227" s="10"/>
      <c r="F227" s="56" t="str">
        <f t="shared" si="15"/>
        <v/>
      </c>
      <c r="G227" s="56" t="str">
        <f t="shared" si="16"/>
        <v/>
      </c>
      <c r="H227" s="62"/>
      <c r="L227" s="62"/>
      <c r="M227" s="62"/>
    </row>
    <row r="228" spans="1:14" ht="15" customHeight="1" collapsed="1" x14ac:dyDescent="0.25">
      <c r="A228" s="69"/>
      <c r="B228" s="71" t="s">
        <v>756</v>
      </c>
      <c r="C228" s="69"/>
      <c r="D228" s="69"/>
      <c r="E228" s="54"/>
      <c r="F228" s="70"/>
      <c r="G228" s="70"/>
      <c r="H228" s="62"/>
      <c r="L228" s="62"/>
      <c r="M228" s="62"/>
    </row>
    <row r="229" spans="1:14" x14ac:dyDescent="0.25">
      <c r="A229" s="96" t="s">
        <v>608</v>
      </c>
      <c r="B229" s="64" t="s">
        <v>45</v>
      </c>
      <c r="C229" s="63" t="s">
        <v>1657</v>
      </c>
      <c r="H229" s="62"/>
      <c r="L229" s="62"/>
      <c r="M229" s="62"/>
    </row>
    <row r="230" spans="1:14" ht="15" customHeight="1" x14ac:dyDescent="0.25">
      <c r="A230" s="69"/>
      <c r="B230" s="71" t="s">
        <v>757</v>
      </c>
      <c r="C230" s="69"/>
      <c r="D230" s="69"/>
      <c r="E230" s="54"/>
      <c r="F230" s="70"/>
      <c r="G230" s="70"/>
      <c r="H230" s="62"/>
      <c r="L230" s="62"/>
      <c r="M230" s="62"/>
    </row>
    <row r="231" spans="1:14" x14ac:dyDescent="0.25">
      <c r="A231" s="96" t="s">
        <v>616</v>
      </c>
      <c r="B231" s="96" t="s">
        <v>1501</v>
      </c>
      <c r="C231" s="119"/>
      <c r="E231" s="64"/>
      <c r="H231" s="62"/>
      <c r="L231" s="62"/>
      <c r="M231" s="62"/>
    </row>
    <row r="232" spans="1:14" x14ac:dyDescent="0.25">
      <c r="A232" s="96" t="s">
        <v>617</v>
      </c>
      <c r="B232" s="101" t="s">
        <v>225</v>
      </c>
      <c r="C232" s="120"/>
      <c r="E232" s="64"/>
      <c r="H232" s="62"/>
      <c r="L232" s="62"/>
      <c r="M232" s="62"/>
    </row>
    <row r="233" spans="1:14" x14ac:dyDescent="0.25">
      <c r="A233" s="96" t="s">
        <v>618</v>
      </c>
      <c r="B233" s="101" t="s">
        <v>226</v>
      </c>
      <c r="C233" s="120"/>
      <c r="E233" s="64"/>
      <c r="H233" s="62"/>
      <c r="L233" s="62"/>
      <c r="M233" s="62"/>
    </row>
    <row r="234" spans="1:14" hidden="1" outlineLevel="1" x14ac:dyDescent="0.25">
      <c r="A234" s="96" t="s">
        <v>619</v>
      </c>
      <c r="B234" s="97" t="s">
        <v>250</v>
      </c>
      <c r="C234" s="120"/>
      <c r="D234" s="64"/>
      <c r="E234" s="64"/>
      <c r="H234" s="62"/>
      <c r="L234" s="62"/>
      <c r="M234" s="62"/>
    </row>
    <row r="235" spans="1:14" hidden="1" outlineLevel="1" x14ac:dyDescent="0.25">
      <c r="A235" s="96" t="s">
        <v>620</v>
      </c>
      <c r="B235" s="97" t="s">
        <v>249</v>
      </c>
      <c r="C235" s="120"/>
      <c r="D235" s="64"/>
      <c r="E235" s="64"/>
      <c r="H235" s="62"/>
      <c r="L235" s="62"/>
      <c r="M235" s="62"/>
    </row>
    <row r="236" spans="1:14" hidden="1" outlineLevel="1" x14ac:dyDescent="0.25">
      <c r="A236" s="96" t="s">
        <v>621</v>
      </c>
      <c r="B236" s="97" t="s">
        <v>251</v>
      </c>
      <c r="C236" s="120"/>
      <c r="D236" s="64"/>
      <c r="E236" s="64"/>
      <c r="H236" s="62"/>
      <c r="L236" s="62"/>
      <c r="M236" s="62"/>
    </row>
    <row r="237" spans="1:14" hidden="1" outlineLevel="1" x14ac:dyDescent="0.25">
      <c r="A237" s="96" t="s">
        <v>622</v>
      </c>
      <c r="B237" s="96"/>
      <c r="C237" s="64"/>
      <c r="D237" s="64"/>
      <c r="E237" s="64"/>
      <c r="H237" s="62"/>
      <c r="L237" s="62"/>
      <c r="M237" s="62"/>
    </row>
    <row r="238" spans="1:14" hidden="1" outlineLevel="1" x14ac:dyDescent="0.25">
      <c r="A238" s="96" t="s">
        <v>623</v>
      </c>
      <c r="B238" s="96"/>
      <c r="C238" s="65"/>
      <c r="D238" s="64"/>
      <c r="E238" s="64"/>
      <c r="H238" s="62"/>
      <c r="L238" s="62"/>
      <c r="M238" s="62"/>
    </row>
    <row r="239" spans="1:14" hidden="1" outlineLevel="1" x14ac:dyDescent="0.25">
      <c r="A239" s="96" t="s">
        <v>624</v>
      </c>
      <c r="B239" s="96"/>
      <c r="D239" s="60"/>
      <c r="E239" s="60"/>
      <c r="F239" s="60"/>
      <c r="G239" s="60"/>
      <c r="H239" s="62"/>
      <c r="K239" s="77"/>
      <c r="L239" s="77"/>
      <c r="M239" s="77"/>
      <c r="N239" s="77"/>
    </row>
    <row r="240" spans="1:14" hidden="1" outlineLevel="1" x14ac:dyDescent="0.25">
      <c r="A240" s="96" t="s">
        <v>625</v>
      </c>
      <c r="B240" s="96"/>
      <c r="C240" s="96"/>
      <c r="D240" s="92"/>
      <c r="E240" s="92"/>
      <c r="F240" s="92"/>
      <c r="G240" s="92"/>
      <c r="H240" s="62"/>
      <c r="I240" s="96"/>
      <c r="J240" s="96"/>
      <c r="K240" s="77"/>
      <c r="L240" s="77"/>
      <c r="M240" s="77"/>
      <c r="N240" s="77"/>
    </row>
    <row r="241" spans="1:14" hidden="1" outlineLevel="1" x14ac:dyDescent="0.25">
      <c r="A241" s="96" t="s">
        <v>626</v>
      </c>
      <c r="B241" s="96"/>
      <c r="C241" s="96"/>
      <c r="D241" s="92"/>
      <c r="E241" s="92"/>
      <c r="F241" s="92"/>
      <c r="G241" s="92"/>
      <c r="H241" s="62"/>
      <c r="I241" s="96"/>
      <c r="J241" s="96"/>
      <c r="K241" s="77"/>
      <c r="L241" s="77"/>
      <c r="M241" s="77"/>
      <c r="N241" s="77"/>
    </row>
    <row r="242" spans="1:14" hidden="1" outlineLevel="1" x14ac:dyDescent="0.25">
      <c r="A242" s="96" t="s">
        <v>627</v>
      </c>
      <c r="B242" s="96"/>
      <c r="C242" s="96"/>
      <c r="D242" s="92"/>
      <c r="E242" s="92"/>
      <c r="F242" s="92"/>
      <c r="G242" s="92"/>
      <c r="H242" s="62"/>
      <c r="I242" s="96"/>
      <c r="J242" s="96"/>
      <c r="K242" s="77"/>
      <c r="L242" s="77"/>
      <c r="M242" s="77"/>
      <c r="N242" s="77"/>
    </row>
    <row r="243" spans="1:14" hidden="1" outlineLevel="1" x14ac:dyDescent="0.25">
      <c r="A243" s="96" t="s">
        <v>628</v>
      </c>
      <c r="B243" s="96"/>
      <c r="C243" s="96"/>
      <c r="D243" s="92"/>
      <c r="E243" s="92"/>
      <c r="F243" s="92"/>
      <c r="G243" s="92"/>
      <c r="H243" s="62"/>
      <c r="I243" s="96"/>
      <c r="J243" s="96"/>
      <c r="K243" s="77"/>
      <c r="L243" s="77"/>
      <c r="M243" s="77"/>
      <c r="N243" s="77"/>
    </row>
    <row r="244" spans="1:14" hidden="1" outlineLevel="1" x14ac:dyDescent="0.25">
      <c r="A244" s="96" t="s">
        <v>629</v>
      </c>
      <c r="B244" s="96"/>
      <c r="C244" s="96"/>
      <c r="D244" s="92"/>
      <c r="E244" s="92"/>
      <c r="F244" s="92"/>
      <c r="G244" s="92"/>
      <c r="H244" s="62"/>
      <c r="I244" s="96"/>
      <c r="J244" s="96"/>
      <c r="K244" s="77"/>
      <c r="L244" s="77"/>
      <c r="M244" s="77"/>
      <c r="N244" s="77"/>
    </row>
    <row r="245" spans="1:14" hidden="1" outlineLevel="1" x14ac:dyDescent="0.25">
      <c r="A245" s="96" t="s">
        <v>630</v>
      </c>
      <c r="B245" s="96"/>
      <c r="C245" s="96"/>
      <c r="D245" s="92"/>
      <c r="E245" s="92"/>
      <c r="F245" s="92"/>
      <c r="G245" s="92"/>
      <c r="H245" s="62"/>
      <c r="I245" s="96"/>
      <c r="J245" s="96"/>
      <c r="K245" s="77"/>
      <c r="L245" s="77"/>
      <c r="M245" s="77"/>
      <c r="N245" s="77"/>
    </row>
    <row r="246" spans="1:14" hidden="1" outlineLevel="1" x14ac:dyDescent="0.25">
      <c r="A246" s="96" t="s">
        <v>631</v>
      </c>
      <c r="B246" s="96"/>
      <c r="C246" s="96"/>
      <c r="D246" s="92"/>
      <c r="E246" s="92"/>
      <c r="F246" s="92"/>
      <c r="G246" s="92"/>
      <c r="H246" s="62"/>
      <c r="I246" s="96"/>
      <c r="J246" s="96"/>
      <c r="K246" s="77"/>
      <c r="L246" s="77"/>
      <c r="M246" s="77"/>
      <c r="N246" s="77"/>
    </row>
    <row r="247" spans="1:14" hidden="1" outlineLevel="1" x14ac:dyDescent="0.25">
      <c r="A247" s="96" t="s">
        <v>632</v>
      </c>
      <c r="B247" s="96"/>
      <c r="C247" s="96"/>
      <c r="D247" s="92"/>
      <c r="E247" s="92"/>
      <c r="F247" s="92"/>
      <c r="G247" s="92"/>
      <c r="H247" s="62"/>
      <c r="I247" s="96"/>
      <c r="J247" s="96"/>
      <c r="K247" s="77"/>
      <c r="L247" s="77"/>
      <c r="M247" s="77"/>
      <c r="N247" s="77"/>
    </row>
    <row r="248" spans="1:14" hidden="1" outlineLevel="1" x14ac:dyDescent="0.25">
      <c r="A248" s="96" t="s">
        <v>633</v>
      </c>
      <c r="B248" s="96"/>
      <c r="C248" s="96"/>
      <c r="D248" s="92"/>
      <c r="E248" s="92"/>
      <c r="F248" s="92"/>
      <c r="G248" s="92"/>
      <c r="H248" s="62"/>
      <c r="I248" s="96"/>
      <c r="J248" s="96"/>
      <c r="K248" s="77"/>
      <c r="L248" s="77"/>
      <c r="M248" s="77"/>
      <c r="N248" s="77"/>
    </row>
    <row r="249" spans="1:14" hidden="1" outlineLevel="1" x14ac:dyDescent="0.25">
      <c r="A249" s="96" t="s">
        <v>634</v>
      </c>
      <c r="B249" s="96"/>
      <c r="C249" s="96"/>
      <c r="D249" s="92"/>
      <c r="E249" s="92"/>
      <c r="F249" s="92"/>
      <c r="G249" s="92"/>
      <c r="H249" s="62"/>
      <c r="I249" s="96"/>
      <c r="J249" s="96"/>
      <c r="K249" s="77"/>
      <c r="L249" s="77"/>
      <c r="M249" s="77"/>
      <c r="N249" s="77"/>
    </row>
    <row r="250" spans="1:14" hidden="1" outlineLevel="1" x14ac:dyDescent="0.25">
      <c r="A250" s="96" t="s">
        <v>635</v>
      </c>
      <c r="B250" s="96"/>
      <c r="C250" s="96"/>
      <c r="D250" s="92"/>
      <c r="E250" s="92"/>
      <c r="F250" s="92"/>
      <c r="G250" s="92"/>
      <c r="H250" s="62"/>
      <c r="I250" s="96"/>
      <c r="J250" s="96"/>
      <c r="K250" s="77"/>
      <c r="L250" s="77"/>
      <c r="M250" s="77"/>
      <c r="N250" s="77"/>
    </row>
    <row r="251" spans="1:14" hidden="1" outlineLevel="1" x14ac:dyDescent="0.25">
      <c r="A251" s="96" t="s">
        <v>636</v>
      </c>
      <c r="B251" s="96"/>
      <c r="C251" s="96"/>
      <c r="D251" s="92"/>
      <c r="E251" s="92"/>
      <c r="F251" s="92"/>
      <c r="G251" s="92"/>
      <c r="H251" s="62"/>
      <c r="I251" s="96"/>
      <c r="J251" s="96"/>
      <c r="K251" s="77"/>
      <c r="L251" s="77"/>
      <c r="M251" s="77"/>
      <c r="N251" s="77"/>
    </row>
    <row r="252" spans="1:14" hidden="1" outlineLevel="1" x14ac:dyDescent="0.25">
      <c r="A252" s="96" t="s">
        <v>637</v>
      </c>
      <c r="B252" s="96"/>
      <c r="C252" s="96"/>
      <c r="D252" s="92"/>
      <c r="E252" s="92"/>
      <c r="F252" s="92"/>
      <c r="G252" s="92"/>
      <c r="H252" s="62"/>
      <c r="I252" s="96"/>
      <c r="J252" s="96"/>
      <c r="K252" s="77"/>
      <c r="L252" s="77"/>
      <c r="M252" s="77"/>
      <c r="N252" s="77"/>
    </row>
    <row r="253" spans="1:14" hidden="1" outlineLevel="1" x14ac:dyDescent="0.25">
      <c r="A253" s="96" t="s">
        <v>638</v>
      </c>
      <c r="B253" s="96"/>
      <c r="C253" s="96"/>
      <c r="D253" s="92"/>
      <c r="E253" s="92"/>
      <c r="F253" s="92"/>
      <c r="G253" s="92"/>
      <c r="H253" s="62"/>
      <c r="I253" s="96"/>
      <c r="J253" s="96"/>
      <c r="K253" s="77"/>
      <c r="L253" s="77"/>
      <c r="M253" s="77"/>
      <c r="N253" s="77"/>
    </row>
    <row r="254" spans="1:14" hidden="1" outlineLevel="1" x14ac:dyDescent="0.25">
      <c r="A254" s="96" t="s">
        <v>639</v>
      </c>
      <c r="B254" s="96"/>
      <c r="C254" s="96"/>
      <c r="D254" s="92"/>
      <c r="E254" s="92"/>
      <c r="F254" s="92"/>
      <c r="G254" s="92"/>
      <c r="H254" s="62"/>
      <c r="I254" s="96"/>
      <c r="J254" s="96"/>
      <c r="K254" s="77"/>
      <c r="L254" s="77"/>
      <c r="M254" s="77"/>
      <c r="N254" s="77"/>
    </row>
    <row r="255" spans="1:14" hidden="1" outlineLevel="1" x14ac:dyDescent="0.25">
      <c r="A255" s="96" t="s">
        <v>640</v>
      </c>
      <c r="B255" s="96"/>
      <c r="C255" s="96"/>
      <c r="D255" s="92"/>
      <c r="E255" s="92"/>
      <c r="F255" s="92"/>
      <c r="G255" s="92"/>
      <c r="H255" s="62"/>
      <c r="I255" s="96"/>
      <c r="J255" s="96"/>
      <c r="K255" s="77"/>
      <c r="L255" s="77"/>
      <c r="M255" s="77"/>
      <c r="N255" s="77"/>
    </row>
    <row r="256" spans="1:14" hidden="1" outlineLevel="1" x14ac:dyDescent="0.25">
      <c r="A256" s="96" t="s">
        <v>641</v>
      </c>
      <c r="B256" s="96"/>
      <c r="C256" s="96"/>
      <c r="D256" s="92"/>
      <c r="E256" s="92"/>
      <c r="F256" s="92"/>
      <c r="G256" s="92"/>
      <c r="H256" s="62"/>
      <c r="I256" s="96"/>
      <c r="J256" s="96"/>
      <c r="K256" s="77"/>
      <c r="L256" s="77"/>
      <c r="M256" s="77"/>
      <c r="N256" s="77"/>
    </row>
    <row r="257" spans="1:14" hidden="1" outlineLevel="1" x14ac:dyDescent="0.25">
      <c r="A257" s="96" t="s">
        <v>642</v>
      </c>
      <c r="B257" s="96"/>
      <c r="C257" s="96"/>
      <c r="D257" s="92"/>
      <c r="E257" s="92"/>
      <c r="F257" s="92"/>
      <c r="G257" s="92"/>
      <c r="H257" s="62"/>
      <c r="I257" s="96"/>
      <c r="J257" s="96"/>
      <c r="K257" s="77"/>
      <c r="L257" s="77"/>
      <c r="M257" s="77"/>
      <c r="N257" s="77"/>
    </row>
    <row r="258" spans="1:14" hidden="1" outlineLevel="1" x14ac:dyDescent="0.25">
      <c r="A258" s="96" t="s">
        <v>643</v>
      </c>
      <c r="B258" s="96"/>
      <c r="C258" s="96"/>
      <c r="D258" s="92"/>
      <c r="E258" s="92"/>
      <c r="F258" s="92"/>
      <c r="G258" s="92"/>
      <c r="H258" s="62"/>
      <c r="I258" s="96"/>
      <c r="J258" s="96"/>
      <c r="K258" s="77"/>
      <c r="L258" s="77"/>
      <c r="M258" s="77"/>
      <c r="N258" s="77"/>
    </row>
    <row r="259" spans="1:14" hidden="1" outlineLevel="1" x14ac:dyDescent="0.25">
      <c r="A259" s="96" t="s">
        <v>644</v>
      </c>
      <c r="B259" s="96"/>
      <c r="C259" s="96"/>
      <c r="D259" s="92"/>
      <c r="E259" s="92"/>
      <c r="F259" s="92"/>
      <c r="G259" s="92"/>
      <c r="H259" s="62"/>
      <c r="I259" s="96"/>
      <c r="J259" s="96"/>
      <c r="K259" s="77"/>
      <c r="L259" s="77"/>
      <c r="M259" s="77"/>
      <c r="N259" s="77"/>
    </row>
    <row r="260" spans="1:14" hidden="1" outlineLevel="1" x14ac:dyDescent="0.25">
      <c r="A260" s="96" t="s">
        <v>645</v>
      </c>
      <c r="B260" s="96"/>
      <c r="C260" s="96"/>
      <c r="D260" s="92"/>
      <c r="E260" s="92"/>
      <c r="F260" s="92"/>
      <c r="G260" s="92"/>
      <c r="H260" s="62"/>
      <c r="I260" s="96"/>
      <c r="J260" s="96"/>
      <c r="K260" s="77"/>
      <c r="L260" s="77"/>
      <c r="M260" s="77"/>
      <c r="N260" s="77"/>
    </row>
    <row r="261" spans="1:14" hidden="1" outlineLevel="1" x14ac:dyDescent="0.25">
      <c r="A261" s="96" t="s">
        <v>646</v>
      </c>
      <c r="B261" s="96"/>
      <c r="C261" s="96"/>
      <c r="D261" s="92"/>
      <c r="E261" s="92"/>
      <c r="F261" s="92"/>
      <c r="G261" s="92"/>
      <c r="H261" s="62"/>
      <c r="I261" s="96"/>
      <c r="J261" s="96"/>
      <c r="K261" s="77"/>
      <c r="L261" s="77"/>
      <c r="M261" s="77"/>
      <c r="N261" s="77"/>
    </row>
    <row r="262" spans="1:14" hidden="1" outlineLevel="1" x14ac:dyDescent="0.25">
      <c r="A262" s="96" t="s">
        <v>647</v>
      </c>
      <c r="B262" s="96"/>
      <c r="C262" s="96"/>
      <c r="D262" s="92"/>
      <c r="E262" s="92"/>
      <c r="F262" s="92"/>
      <c r="G262" s="92"/>
      <c r="H262" s="62"/>
      <c r="I262" s="96"/>
      <c r="J262" s="96"/>
      <c r="K262" s="77"/>
      <c r="L262" s="77"/>
      <c r="M262" s="77"/>
      <c r="N262" s="77"/>
    </row>
    <row r="263" spans="1:14" hidden="1" outlineLevel="1" x14ac:dyDescent="0.25">
      <c r="A263" s="96" t="s">
        <v>648</v>
      </c>
      <c r="B263" s="96"/>
      <c r="C263" s="96"/>
      <c r="D263" s="92"/>
      <c r="E263" s="92"/>
      <c r="F263" s="92"/>
      <c r="G263" s="92"/>
      <c r="H263" s="62"/>
      <c r="I263" s="96"/>
      <c r="J263" s="96"/>
      <c r="K263" s="77"/>
      <c r="L263" s="77"/>
      <c r="M263" s="77"/>
      <c r="N263" s="77"/>
    </row>
    <row r="264" spans="1:14" hidden="1" outlineLevel="1" x14ac:dyDescent="0.25">
      <c r="A264" s="96" t="s">
        <v>649</v>
      </c>
      <c r="B264" s="96"/>
      <c r="C264" s="96"/>
      <c r="D264" s="92"/>
      <c r="E264" s="92"/>
      <c r="F264" s="92"/>
      <c r="G264" s="92"/>
      <c r="H264" s="62"/>
      <c r="I264" s="96"/>
      <c r="J264" s="96"/>
      <c r="K264" s="77"/>
      <c r="L264" s="77"/>
      <c r="M264" s="77"/>
      <c r="N264" s="77"/>
    </row>
    <row r="265" spans="1:14" hidden="1" outlineLevel="1" x14ac:dyDescent="0.25">
      <c r="A265" s="96" t="s">
        <v>650</v>
      </c>
      <c r="B265" s="96"/>
      <c r="C265" s="96"/>
      <c r="D265" s="92"/>
      <c r="E265" s="92"/>
      <c r="F265" s="92"/>
      <c r="G265" s="92"/>
      <c r="H265" s="62"/>
      <c r="I265" s="96"/>
      <c r="J265" s="96"/>
      <c r="K265" s="77"/>
      <c r="L265" s="77"/>
      <c r="M265" s="77"/>
      <c r="N265" s="77"/>
    </row>
    <row r="266" spans="1:14" hidden="1" outlineLevel="1" x14ac:dyDescent="0.25">
      <c r="A266" s="96" t="s">
        <v>651</v>
      </c>
      <c r="B266" s="96"/>
      <c r="C266" s="96"/>
      <c r="D266" s="92"/>
      <c r="E266" s="92"/>
      <c r="F266" s="92"/>
      <c r="G266" s="92"/>
      <c r="H266" s="62"/>
      <c r="I266" s="96"/>
      <c r="J266" s="96"/>
      <c r="K266" s="77"/>
      <c r="L266" s="77"/>
      <c r="M266" s="77"/>
      <c r="N266" s="77"/>
    </row>
    <row r="267" spans="1:14" hidden="1" outlineLevel="1" x14ac:dyDescent="0.25">
      <c r="A267" s="96" t="s">
        <v>652</v>
      </c>
      <c r="B267" s="96"/>
      <c r="C267" s="96"/>
      <c r="D267" s="92"/>
      <c r="E267" s="92"/>
      <c r="F267" s="92"/>
      <c r="G267" s="92"/>
      <c r="H267" s="62"/>
      <c r="I267" s="96"/>
      <c r="J267" s="96"/>
      <c r="K267" s="77"/>
      <c r="L267" s="77"/>
      <c r="M267" s="77"/>
      <c r="N267" s="77"/>
    </row>
    <row r="268" spans="1:14" hidden="1" outlineLevel="1" x14ac:dyDescent="0.25">
      <c r="A268" s="96" t="s">
        <v>653</v>
      </c>
      <c r="B268" s="96"/>
      <c r="C268" s="96"/>
      <c r="D268" s="92"/>
      <c r="E268" s="92"/>
      <c r="F268" s="92"/>
      <c r="G268" s="92"/>
      <c r="H268" s="62"/>
      <c r="I268" s="96"/>
      <c r="J268" s="96"/>
      <c r="K268" s="77"/>
      <c r="L268" s="77"/>
      <c r="M268" s="77"/>
      <c r="N268" s="77"/>
    </row>
    <row r="269" spans="1:14" hidden="1" outlineLevel="1" x14ac:dyDescent="0.25">
      <c r="A269" s="96" t="s">
        <v>654</v>
      </c>
      <c r="B269" s="96"/>
      <c r="C269" s="96"/>
      <c r="D269" s="92"/>
      <c r="E269" s="92"/>
      <c r="F269" s="92"/>
      <c r="G269" s="92"/>
      <c r="H269" s="62"/>
      <c r="I269" s="96"/>
      <c r="J269" s="96"/>
      <c r="K269" s="77"/>
      <c r="L269" s="77"/>
      <c r="M269" s="77"/>
      <c r="N269" s="77"/>
    </row>
    <row r="270" spans="1:14" hidden="1" outlineLevel="1" x14ac:dyDescent="0.25">
      <c r="A270" s="96" t="s">
        <v>655</v>
      </c>
      <c r="B270" s="96"/>
      <c r="C270" s="96"/>
      <c r="D270" s="92"/>
      <c r="E270" s="92"/>
      <c r="F270" s="92"/>
      <c r="G270" s="92"/>
      <c r="H270" s="62"/>
      <c r="I270" s="96"/>
      <c r="J270" s="96"/>
      <c r="K270" s="77"/>
      <c r="L270" s="77"/>
      <c r="M270" s="77"/>
      <c r="N270" s="77"/>
    </row>
    <row r="271" spans="1:14" hidden="1" outlineLevel="1" x14ac:dyDescent="0.25">
      <c r="A271" s="96" t="s">
        <v>656</v>
      </c>
      <c r="B271" s="96"/>
      <c r="C271" s="96"/>
      <c r="D271" s="92"/>
      <c r="E271" s="92"/>
      <c r="F271" s="92"/>
      <c r="G271" s="92"/>
      <c r="H271" s="62"/>
      <c r="I271" s="96"/>
      <c r="J271" s="96"/>
      <c r="K271" s="77"/>
      <c r="L271" s="77"/>
      <c r="M271" s="77"/>
      <c r="N271" s="77"/>
    </row>
    <row r="272" spans="1:14" hidden="1" outlineLevel="1" x14ac:dyDescent="0.25">
      <c r="A272" s="96" t="s">
        <v>657</v>
      </c>
      <c r="B272" s="96"/>
      <c r="C272" s="96"/>
      <c r="D272" s="92"/>
      <c r="E272" s="92"/>
      <c r="F272" s="92"/>
      <c r="G272" s="92"/>
      <c r="H272" s="62"/>
      <c r="I272" s="96"/>
      <c r="J272" s="96"/>
      <c r="K272" s="77"/>
      <c r="L272" s="77"/>
      <c r="M272" s="77"/>
      <c r="N272" s="77"/>
    </row>
    <row r="273" spans="1:14" hidden="1" outlineLevel="1" x14ac:dyDescent="0.25">
      <c r="A273" s="96" t="s">
        <v>658</v>
      </c>
      <c r="B273" s="96"/>
      <c r="C273" s="96"/>
      <c r="D273" s="92"/>
      <c r="E273" s="92"/>
      <c r="F273" s="92"/>
      <c r="G273" s="92"/>
      <c r="H273" s="62"/>
      <c r="I273" s="96"/>
      <c r="J273" s="96"/>
      <c r="K273" s="77"/>
      <c r="L273" s="77"/>
      <c r="M273" s="77"/>
      <c r="N273" s="77"/>
    </row>
    <row r="274" spans="1:14" hidden="1" outlineLevel="1" x14ac:dyDescent="0.25">
      <c r="A274" s="96" t="s">
        <v>659</v>
      </c>
      <c r="B274" s="96"/>
      <c r="C274" s="96"/>
      <c r="D274" s="92"/>
      <c r="E274" s="92"/>
      <c r="F274" s="92"/>
      <c r="G274" s="92"/>
      <c r="H274" s="62"/>
      <c r="I274" s="96"/>
      <c r="J274" s="96"/>
      <c r="K274" s="77"/>
      <c r="L274" s="77"/>
      <c r="M274" s="77"/>
      <c r="N274" s="77"/>
    </row>
    <row r="275" spans="1:14" hidden="1" outlineLevel="1" x14ac:dyDescent="0.25">
      <c r="A275" s="96" t="s">
        <v>660</v>
      </c>
      <c r="B275" s="96"/>
      <c r="C275" s="96"/>
      <c r="D275" s="92"/>
      <c r="E275" s="92"/>
      <c r="F275" s="92"/>
      <c r="G275" s="92"/>
      <c r="H275" s="62"/>
      <c r="I275" s="96"/>
      <c r="J275" s="96"/>
      <c r="K275" s="77"/>
      <c r="L275" s="77"/>
      <c r="M275" s="77"/>
      <c r="N275" s="77"/>
    </row>
    <row r="276" spans="1:14" hidden="1" outlineLevel="1" x14ac:dyDescent="0.25">
      <c r="A276" s="96" t="s">
        <v>661</v>
      </c>
      <c r="B276" s="96"/>
      <c r="C276" s="96"/>
      <c r="D276" s="92"/>
      <c r="E276" s="92"/>
      <c r="F276" s="92"/>
      <c r="G276" s="92"/>
      <c r="H276" s="62"/>
      <c r="I276" s="96"/>
      <c r="J276" s="96"/>
      <c r="K276" s="77"/>
      <c r="L276" s="77"/>
      <c r="M276" s="77"/>
      <c r="N276" s="77"/>
    </row>
    <row r="277" spans="1:14" hidden="1" outlineLevel="1" x14ac:dyDescent="0.25">
      <c r="A277" s="96" t="s">
        <v>662</v>
      </c>
      <c r="B277" s="96"/>
      <c r="C277" s="96"/>
      <c r="D277" s="92"/>
      <c r="E277" s="92"/>
      <c r="F277" s="92"/>
      <c r="G277" s="92"/>
      <c r="H277" s="62"/>
      <c r="I277" s="96"/>
      <c r="J277" s="96"/>
      <c r="K277" s="77"/>
      <c r="L277" s="77"/>
      <c r="M277" s="77"/>
      <c r="N277" s="77"/>
    </row>
    <row r="278" spans="1:14" hidden="1" outlineLevel="1" x14ac:dyDescent="0.25">
      <c r="A278" s="96" t="s">
        <v>663</v>
      </c>
      <c r="B278" s="96"/>
      <c r="C278" s="96"/>
      <c r="D278" s="92"/>
      <c r="E278" s="92"/>
      <c r="F278" s="92"/>
      <c r="G278" s="92"/>
      <c r="H278" s="62"/>
      <c r="I278" s="96"/>
      <c r="J278" s="96"/>
      <c r="K278" s="77"/>
      <c r="L278" s="77"/>
      <c r="M278" s="77"/>
      <c r="N278" s="77"/>
    </row>
    <row r="279" spans="1:14" hidden="1" outlineLevel="1" x14ac:dyDescent="0.25">
      <c r="A279" s="96" t="s">
        <v>664</v>
      </c>
      <c r="B279" s="96"/>
      <c r="C279" s="96"/>
      <c r="D279" s="92"/>
      <c r="E279" s="92"/>
      <c r="F279" s="92"/>
      <c r="G279" s="92"/>
      <c r="H279" s="62"/>
      <c r="I279" s="96"/>
      <c r="J279" s="96"/>
      <c r="K279" s="77"/>
      <c r="L279" s="77"/>
      <c r="M279" s="77"/>
      <c r="N279" s="77"/>
    </row>
    <row r="280" spans="1:14" hidden="1" outlineLevel="1" x14ac:dyDescent="0.25">
      <c r="A280" s="96" t="s">
        <v>665</v>
      </c>
      <c r="B280" s="96"/>
      <c r="C280" s="96"/>
      <c r="D280" s="92"/>
      <c r="E280" s="92"/>
      <c r="F280" s="92"/>
      <c r="G280" s="92"/>
      <c r="H280" s="62"/>
      <c r="I280" s="96"/>
      <c r="J280" s="96"/>
      <c r="K280" s="77"/>
      <c r="L280" s="77"/>
      <c r="M280" s="77"/>
      <c r="N280" s="77"/>
    </row>
    <row r="281" spans="1:14" hidden="1" outlineLevel="1" x14ac:dyDescent="0.25">
      <c r="A281" s="96" t="s">
        <v>666</v>
      </c>
      <c r="B281" s="96"/>
      <c r="C281" s="96"/>
      <c r="D281" s="92"/>
      <c r="E281" s="92"/>
      <c r="F281" s="92"/>
      <c r="G281" s="92"/>
      <c r="H281" s="62"/>
      <c r="I281" s="96"/>
      <c r="J281" s="96"/>
      <c r="K281" s="77"/>
      <c r="L281" s="77"/>
      <c r="M281" s="77"/>
      <c r="N281" s="77"/>
    </row>
    <row r="282" spans="1:14" hidden="1" outlineLevel="1" x14ac:dyDescent="0.25">
      <c r="A282" s="96" t="s">
        <v>667</v>
      </c>
      <c r="B282" s="96"/>
      <c r="C282" s="96"/>
      <c r="D282" s="92"/>
      <c r="E282" s="92"/>
      <c r="F282" s="92"/>
      <c r="G282" s="92"/>
      <c r="H282" s="62"/>
      <c r="I282" s="96"/>
      <c r="J282" s="96"/>
      <c r="K282" s="77"/>
      <c r="L282" s="77"/>
      <c r="M282" s="77"/>
      <c r="N282" s="77"/>
    </row>
    <row r="283" spans="1:14" hidden="1" outlineLevel="1" x14ac:dyDescent="0.25">
      <c r="A283" s="96" t="s">
        <v>668</v>
      </c>
      <c r="B283" s="96"/>
      <c r="C283" s="96"/>
      <c r="D283" s="92"/>
      <c r="E283" s="92"/>
      <c r="F283" s="92"/>
      <c r="G283" s="92"/>
      <c r="H283" s="62"/>
      <c r="I283" s="96"/>
      <c r="J283" s="96"/>
      <c r="K283" s="77"/>
      <c r="L283" s="77"/>
      <c r="M283" s="77"/>
      <c r="N283" s="77"/>
    </row>
    <row r="284" spans="1:14" hidden="1" outlineLevel="1" x14ac:dyDescent="0.25">
      <c r="A284" s="96" t="s">
        <v>669</v>
      </c>
      <c r="B284" s="96"/>
      <c r="C284" s="96"/>
      <c r="D284" s="92"/>
      <c r="E284" s="92"/>
      <c r="F284" s="92"/>
      <c r="G284" s="92"/>
      <c r="H284" s="62"/>
      <c r="I284" s="96"/>
      <c r="J284" s="96"/>
      <c r="K284" s="77"/>
      <c r="L284" s="77"/>
      <c r="M284" s="77"/>
      <c r="N284" s="77"/>
    </row>
    <row r="285" spans="1:14" ht="37.5" collapsed="1" x14ac:dyDescent="0.25">
      <c r="A285" s="18"/>
      <c r="B285" s="18" t="s">
        <v>203</v>
      </c>
      <c r="C285" s="18" t="s">
        <v>75</v>
      </c>
      <c r="D285" s="18" t="s">
        <v>75</v>
      </c>
      <c r="E285" s="18"/>
      <c r="F285" s="16"/>
      <c r="G285" s="17"/>
      <c r="H285" s="62"/>
      <c r="I285" s="74"/>
      <c r="J285" s="74"/>
      <c r="K285" s="74"/>
      <c r="L285" s="74"/>
      <c r="M285" s="4"/>
    </row>
    <row r="286" spans="1:14" ht="18.75" x14ac:dyDescent="0.25">
      <c r="A286" s="102" t="s">
        <v>227</v>
      </c>
      <c r="B286" s="103"/>
      <c r="C286" s="103"/>
      <c r="D286" s="103"/>
      <c r="E286" s="103"/>
      <c r="F286" s="104"/>
      <c r="G286" s="103"/>
      <c r="H286" s="62"/>
      <c r="I286" s="74"/>
      <c r="J286" s="74"/>
      <c r="K286" s="74"/>
      <c r="L286" s="74"/>
      <c r="M286" s="4"/>
    </row>
    <row r="287" spans="1:14" ht="18.75" x14ac:dyDescent="0.25">
      <c r="A287" s="102" t="s">
        <v>228</v>
      </c>
      <c r="B287" s="103"/>
      <c r="C287" s="103"/>
      <c r="D287" s="103"/>
      <c r="E287" s="103"/>
      <c r="F287" s="104"/>
      <c r="G287" s="103"/>
      <c r="H287" s="62"/>
      <c r="I287" s="74"/>
      <c r="J287" s="74"/>
      <c r="K287" s="74"/>
      <c r="L287" s="74"/>
      <c r="M287" s="4"/>
    </row>
    <row r="288" spans="1:14" x14ac:dyDescent="0.25">
      <c r="A288" s="96" t="s">
        <v>670</v>
      </c>
      <c r="B288" s="59" t="s">
        <v>67</v>
      </c>
      <c r="C288" s="150">
        <v>38</v>
      </c>
      <c r="D288" s="149"/>
      <c r="E288" s="149"/>
      <c r="F288" s="149"/>
      <c r="G288" s="68"/>
      <c r="H288" s="62"/>
      <c r="I288" s="59"/>
      <c r="J288" s="76"/>
      <c r="L288" s="68"/>
      <c r="M288" s="68"/>
      <c r="N288" s="68"/>
    </row>
    <row r="289" spans="1:14" x14ac:dyDescent="0.25">
      <c r="A289" s="96" t="s">
        <v>671</v>
      </c>
      <c r="B289" s="59" t="s">
        <v>68</v>
      </c>
      <c r="C289" s="150">
        <v>39</v>
      </c>
      <c r="D289" s="148"/>
      <c r="E289" s="149"/>
      <c r="F289" s="149"/>
      <c r="H289" s="62"/>
      <c r="I289" s="59"/>
      <c r="J289" s="76"/>
      <c r="L289" s="68"/>
      <c r="M289" s="68"/>
    </row>
    <row r="290" spans="1:14" x14ac:dyDescent="0.25">
      <c r="A290" s="96" t="s">
        <v>672</v>
      </c>
      <c r="B290" s="59" t="s">
        <v>48</v>
      </c>
      <c r="C290" s="150" t="s">
        <v>1535</v>
      </c>
      <c r="D290" s="150" t="s">
        <v>1536</v>
      </c>
      <c r="E290" s="151"/>
      <c r="F290" s="149"/>
      <c r="G290" s="41"/>
      <c r="H290" s="62"/>
      <c r="I290" s="59"/>
      <c r="J290" s="76"/>
      <c r="K290" s="76"/>
      <c r="L290" s="41"/>
      <c r="M290" s="68"/>
      <c r="N290" s="41"/>
    </row>
    <row r="291" spans="1:14" x14ac:dyDescent="0.25">
      <c r="A291" s="96" t="s">
        <v>673</v>
      </c>
      <c r="B291" s="59" t="s">
        <v>69</v>
      </c>
      <c r="C291" s="150">
        <v>52</v>
      </c>
      <c r="D291" s="148"/>
      <c r="E291" s="148"/>
      <c r="F291" s="148"/>
      <c r="H291" s="62"/>
      <c r="I291" s="59"/>
      <c r="J291" s="76"/>
    </row>
    <row r="292" spans="1:14" x14ac:dyDescent="0.25">
      <c r="A292" s="96" t="s">
        <v>674</v>
      </c>
      <c r="B292" s="59" t="s">
        <v>70</v>
      </c>
      <c r="C292" s="152" t="s">
        <v>1537</v>
      </c>
      <c r="D292" s="150" t="s">
        <v>1538</v>
      </c>
      <c r="E292" s="151"/>
      <c r="F292" s="150" t="s">
        <v>1539</v>
      </c>
      <c r="G292" s="41"/>
      <c r="H292" s="62"/>
      <c r="I292" s="59"/>
      <c r="J292" s="77"/>
      <c r="K292" s="76"/>
      <c r="L292" s="41"/>
      <c r="N292" s="41"/>
    </row>
    <row r="293" spans="1:14" x14ac:dyDescent="0.25">
      <c r="A293" s="96" t="s">
        <v>675</v>
      </c>
      <c r="B293" s="59" t="s">
        <v>273</v>
      </c>
      <c r="C293" s="150" t="s">
        <v>1540</v>
      </c>
      <c r="D293" s="150">
        <v>228</v>
      </c>
      <c r="E293" s="148"/>
      <c r="F293" s="150" t="s">
        <v>1541</v>
      </c>
      <c r="H293" s="62"/>
      <c r="I293" s="59"/>
      <c r="M293" s="41"/>
    </row>
    <row r="294" spans="1:14" x14ac:dyDescent="0.25">
      <c r="A294" s="96" t="s">
        <v>676</v>
      </c>
      <c r="B294" s="59" t="s">
        <v>274</v>
      </c>
      <c r="C294" s="150">
        <v>111</v>
      </c>
      <c r="D294" s="148"/>
      <c r="E294" s="148"/>
      <c r="F294" s="151"/>
      <c r="H294" s="62"/>
      <c r="I294" s="59"/>
      <c r="J294" s="76"/>
      <c r="M294" s="41"/>
    </row>
    <row r="295" spans="1:14" x14ac:dyDescent="0.25">
      <c r="A295" s="96" t="s">
        <v>677</v>
      </c>
      <c r="B295" s="59" t="s">
        <v>71</v>
      </c>
      <c r="C295" s="150">
        <v>163</v>
      </c>
      <c r="D295" s="148"/>
      <c r="E295" s="151"/>
      <c r="F295" s="151"/>
      <c r="H295" s="62"/>
      <c r="I295" s="59"/>
      <c r="J295" s="76"/>
      <c r="L295" s="41"/>
      <c r="M295" s="41"/>
    </row>
    <row r="296" spans="1:14" x14ac:dyDescent="0.25">
      <c r="A296" s="96" t="s">
        <v>678</v>
      </c>
      <c r="B296" s="59" t="s">
        <v>72</v>
      </c>
      <c r="C296" s="150">
        <v>137</v>
      </c>
      <c r="D296" s="148"/>
      <c r="E296" s="151"/>
      <c r="F296" s="151"/>
      <c r="H296" s="62"/>
      <c r="I296" s="59"/>
      <c r="J296" s="76"/>
      <c r="L296" s="41"/>
      <c r="M296" s="41"/>
    </row>
    <row r="297" spans="1:14" ht="30" x14ac:dyDescent="0.25">
      <c r="A297" s="96" t="s">
        <v>679</v>
      </c>
      <c r="B297" s="63" t="s">
        <v>218</v>
      </c>
      <c r="C297" s="150" t="s">
        <v>1542</v>
      </c>
      <c r="D297" s="148"/>
      <c r="E297" s="151"/>
      <c r="F297" s="148"/>
      <c r="H297" s="62"/>
      <c r="J297" s="76"/>
      <c r="L297" s="41"/>
    </row>
    <row r="298" spans="1:14" x14ac:dyDescent="0.25">
      <c r="A298" s="96" t="s">
        <v>680</v>
      </c>
      <c r="B298" s="59" t="s">
        <v>73</v>
      </c>
      <c r="C298" s="150">
        <v>65</v>
      </c>
      <c r="D298" s="148"/>
      <c r="E298" s="151"/>
      <c r="F298" s="148"/>
      <c r="H298" s="62"/>
      <c r="I298" s="59"/>
      <c r="J298" s="76"/>
      <c r="L298" s="41"/>
    </row>
    <row r="299" spans="1:14" x14ac:dyDescent="0.25">
      <c r="A299" s="96" t="s">
        <v>681</v>
      </c>
      <c r="B299" s="59" t="s">
        <v>74</v>
      </c>
      <c r="C299" s="150">
        <v>88</v>
      </c>
      <c r="D299" s="148"/>
      <c r="E299" s="151"/>
      <c r="F299" s="148"/>
      <c r="H299" s="62"/>
      <c r="I299" s="59"/>
      <c r="J299" s="76"/>
      <c r="L299" s="41"/>
    </row>
    <row r="300" spans="1:14" x14ac:dyDescent="0.25">
      <c r="A300" s="96" t="s">
        <v>682</v>
      </c>
      <c r="B300" s="59" t="s">
        <v>49</v>
      </c>
      <c r="C300" s="150" t="s">
        <v>1543</v>
      </c>
      <c r="D300" s="150" t="s">
        <v>1544</v>
      </c>
      <c r="E300" s="151"/>
      <c r="F300" s="148"/>
      <c r="H300" s="62"/>
      <c r="I300" s="59"/>
      <c r="J300" s="76"/>
      <c r="K300" s="76"/>
      <c r="L300" s="41"/>
    </row>
    <row r="301" spans="1:14" hidden="1" outlineLevel="1" x14ac:dyDescent="0.25">
      <c r="A301" s="96" t="s">
        <v>683</v>
      </c>
      <c r="B301" s="59"/>
      <c r="C301" s="76"/>
      <c r="D301" s="76"/>
      <c r="E301" s="41"/>
      <c r="H301" s="62"/>
      <c r="I301" s="59"/>
      <c r="J301" s="76"/>
      <c r="K301" s="76"/>
      <c r="L301" s="41"/>
    </row>
    <row r="302" spans="1:14" hidden="1" outlineLevel="1" x14ac:dyDescent="0.25">
      <c r="A302" s="96" t="s">
        <v>684</v>
      </c>
      <c r="B302" s="59"/>
      <c r="C302" s="76"/>
      <c r="D302" s="76"/>
      <c r="E302" s="41"/>
      <c r="H302" s="62"/>
      <c r="I302" s="59"/>
      <c r="J302" s="76"/>
      <c r="K302" s="76"/>
      <c r="L302" s="41"/>
    </row>
    <row r="303" spans="1:14" hidden="1" outlineLevel="1" x14ac:dyDescent="0.25">
      <c r="A303" s="96" t="s">
        <v>685</v>
      </c>
      <c r="B303" s="59"/>
      <c r="C303" s="76"/>
      <c r="D303" s="76"/>
      <c r="E303" s="41"/>
      <c r="H303" s="62"/>
      <c r="I303" s="59"/>
      <c r="J303" s="76"/>
      <c r="K303" s="76"/>
      <c r="L303" s="41"/>
    </row>
    <row r="304" spans="1:14" hidden="1" outlineLevel="1" x14ac:dyDescent="0.25">
      <c r="A304" s="96" t="s">
        <v>686</v>
      </c>
      <c r="B304" s="59"/>
      <c r="C304" s="76"/>
      <c r="D304" s="76"/>
      <c r="E304" s="41"/>
      <c r="H304" s="62"/>
      <c r="I304" s="59"/>
      <c r="J304" s="76"/>
      <c r="K304" s="76"/>
      <c r="L304" s="41"/>
    </row>
    <row r="305" spans="1:13" hidden="1" outlineLevel="1" x14ac:dyDescent="0.25">
      <c r="A305" s="96" t="s">
        <v>687</v>
      </c>
      <c r="B305" s="59"/>
      <c r="C305" s="76"/>
      <c r="D305" s="76"/>
      <c r="E305" s="41"/>
      <c r="H305" s="62"/>
      <c r="I305" s="59"/>
      <c r="J305" s="76"/>
      <c r="K305" s="76"/>
      <c r="L305" s="41"/>
    </row>
    <row r="306" spans="1:13" hidden="1" outlineLevel="1" x14ac:dyDescent="0.25">
      <c r="A306" s="96" t="s">
        <v>688</v>
      </c>
      <c r="B306" s="59"/>
      <c r="C306" s="76"/>
      <c r="D306" s="76"/>
      <c r="E306" s="41"/>
      <c r="H306" s="62"/>
      <c r="I306" s="59"/>
      <c r="J306" s="76"/>
      <c r="K306" s="76"/>
      <c r="L306" s="41"/>
    </row>
    <row r="307" spans="1:13" hidden="1" outlineLevel="1" x14ac:dyDescent="0.25">
      <c r="A307" s="96" t="s">
        <v>689</v>
      </c>
      <c r="B307" s="59"/>
      <c r="C307" s="76"/>
      <c r="D307" s="76"/>
      <c r="E307" s="41"/>
      <c r="H307" s="62"/>
      <c r="I307" s="59"/>
      <c r="J307" s="76"/>
      <c r="K307" s="76"/>
      <c r="L307" s="41"/>
    </row>
    <row r="308" spans="1:13" hidden="1" outlineLevel="1" x14ac:dyDescent="0.25">
      <c r="A308" s="96" t="s">
        <v>690</v>
      </c>
      <c r="B308" s="59"/>
      <c r="C308" s="76"/>
      <c r="D308" s="76"/>
      <c r="E308" s="41"/>
      <c r="H308" s="62"/>
      <c r="I308" s="59"/>
      <c r="J308" s="76"/>
      <c r="K308" s="76"/>
      <c r="L308" s="41"/>
    </row>
    <row r="309" spans="1:13" hidden="1" outlineLevel="1" x14ac:dyDescent="0.25">
      <c r="A309" s="96" t="s">
        <v>691</v>
      </c>
      <c r="B309" s="59"/>
      <c r="C309" s="76"/>
      <c r="D309" s="76"/>
      <c r="E309" s="41"/>
      <c r="H309" s="62"/>
      <c r="I309" s="59"/>
      <c r="J309" s="76"/>
      <c r="K309" s="76"/>
      <c r="L309" s="41"/>
    </row>
    <row r="310" spans="1:13" hidden="1" outlineLevel="1" x14ac:dyDescent="0.25">
      <c r="A310" s="96" t="s">
        <v>692</v>
      </c>
      <c r="H310" s="62"/>
    </row>
    <row r="311" spans="1:13" ht="37.5" collapsed="1" x14ac:dyDescent="0.25">
      <c r="A311" s="16"/>
      <c r="B311" s="18" t="s">
        <v>205</v>
      </c>
      <c r="C311" s="16"/>
      <c r="D311" s="16"/>
      <c r="E311" s="16"/>
      <c r="F311" s="16"/>
      <c r="G311" s="17"/>
      <c r="H311" s="62"/>
      <c r="I311" s="74"/>
      <c r="J311" s="4"/>
      <c r="K311" s="4"/>
      <c r="L311" s="4"/>
      <c r="M311" s="4"/>
    </row>
    <row r="312" spans="1:13" x14ac:dyDescent="0.25">
      <c r="A312" s="96" t="s">
        <v>693</v>
      </c>
      <c r="B312" s="85" t="s">
        <v>132</v>
      </c>
      <c r="C312" s="76"/>
      <c r="H312" s="62"/>
      <c r="I312" s="85"/>
      <c r="J312" s="76"/>
    </row>
    <row r="313" spans="1:13" hidden="1" outlineLevel="1" x14ac:dyDescent="0.25">
      <c r="A313" s="96" t="s">
        <v>694</v>
      </c>
      <c r="B313" s="85"/>
      <c r="C313" s="76"/>
      <c r="H313" s="62"/>
      <c r="I313" s="85"/>
      <c r="J313" s="76"/>
    </row>
    <row r="314" spans="1:13" hidden="1" outlineLevel="1" x14ac:dyDescent="0.25">
      <c r="A314" s="96" t="s">
        <v>695</v>
      </c>
      <c r="B314" s="85"/>
      <c r="C314" s="76"/>
      <c r="H314" s="62"/>
      <c r="I314" s="85"/>
      <c r="J314" s="76"/>
    </row>
    <row r="315" spans="1:13" hidden="1" outlineLevel="1" x14ac:dyDescent="0.25">
      <c r="A315" s="96" t="s">
        <v>696</v>
      </c>
      <c r="B315" s="85"/>
      <c r="C315" s="76"/>
      <c r="H315" s="62"/>
      <c r="I315" s="85"/>
      <c r="J315" s="76"/>
    </row>
    <row r="316" spans="1:13" hidden="1" outlineLevel="1" x14ac:dyDescent="0.25">
      <c r="A316" s="96" t="s">
        <v>697</v>
      </c>
      <c r="B316" s="85"/>
      <c r="C316" s="76"/>
      <c r="H316" s="62"/>
      <c r="I316" s="85"/>
      <c r="J316" s="76"/>
    </row>
    <row r="317" spans="1:13" hidden="1" outlineLevel="1" x14ac:dyDescent="0.25">
      <c r="A317" s="96" t="s">
        <v>698</v>
      </c>
      <c r="B317" s="85"/>
      <c r="C317" s="76"/>
      <c r="H317" s="62"/>
      <c r="I317" s="85"/>
      <c r="J317" s="76"/>
    </row>
    <row r="318" spans="1:13" hidden="1" outlineLevel="1" x14ac:dyDescent="0.25">
      <c r="A318" s="96" t="s">
        <v>699</v>
      </c>
      <c r="B318" s="85"/>
      <c r="C318" s="76"/>
      <c r="H318" s="62"/>
      <c r="I318" s="85"/>
      <c r="J318" s="76"/>
    </row>
    <row r="319" spans="1:13" ht="18.75" collapsed="1" x14ac:dyDescent="0.25">
      <c r="A319" s="16"/>
      <c r="B319" s="18" t="s">
        <v>206</v>
      </c>
      <c r="C319" s="16"/>
      <c r="D319" s="16"/>
      <c r="E319" s="16"/>
      <c r="F319" s="16"/>
      <c r="G319" s="17"/>
      <c r="H319" s="62"/>
      <c r="I319" s="74"/>
      <c r="J319" s="4"/>
      <c r="K319" s="4"/>
      <c r="L319" s="4"/>
      <c r="M319" s="4"/>
    </row>
    <row r="320" spans="1:13" ht="15" customHeight="1" outlineLevel="1" x14ac:dyDescent="0.25">
      <c r="A320" s="69"/>
      <c r="B320" s="71" t="s">
        <v>758</v>
      </c>
      <c r="C320" s="69"/>
      <c r="D320" s="69"/>
      <c r="E320" s="54"/>
      <c r="F320" s="70"/>
      <c r="G320" s="70"/>
      <c r="H320" s="62"/>
      <c r="L320" s="62"/>
      <c r="M320" s="62"/>
    </row>
    <row r="321" spans="1:8" outlineLevel="1" x14ac:dyDescent="0.25">
      <c r="A321" s="96" t="s">
        <v>700</v>
      </c>
      <c r="B321" s="96" t="s">
        <v>252</v>
      </c>
      <c r="C321" s="96" t="s">
        <v>186</v>
      </c>
      <c r="H321" s="62"/>
    </row>
    <row r="322" spans="1:8" outlineLevel="1" x14ac:dyDescent="0.25">
      <c r="A322" s="96" t="s">
        <v>701</v>
      </c>
      <c r="B322" s="96" t="s">
        <v>1546</v>
      </c>
      <c r="C322" s="96" t="s">
        <v>186</v>
      </c>
      <c r="H322" s="62"/>
    </row>
    <row r="323" spans="1:8" outlineLevel="1" x14ac:dyDescent="0.25">
      <c r="A323" s="96" t="s">
        <v>702</v>
      </c>
      <c r="B323" s="96" t="s">
        <v>1672</v>
      </c>
      <c r="C323" s="96" t="s">
        <v>1673</v>
      </c>
      <c r="H323" s="62"/>
    </row>
    <row r="324" spans="1:8" outlineLevel="1" x14ac:dyDescent="0.25">
      <c r="A324" s="96" t="s">
        <v>703</v>
      </c>
      <c r="B324" s="96" t="s">
        <v>1674</v>
      </c>
      <c r="C324" s="63" t="s">
        <v>1654</v>
      </c>
      <c r="H324" s="62"/>
    </row>
    <row r="325" spans="1:8" outlineLevel="1" x14ac:dyDescent="0.25">
      <c r="A325" s="96" t="s">
        <v>704</v>
      </c>
      <c r="B325" s="96" t="s">
        <v>1675</v>
      </c>
      <c r="C325" s="63" t="s">
        <v>1654</v>
      </c>
      <c r="H325" s="62"/>
    </row>
    <row r="326" spans="1:8" outlineLevel="1" x14ac:dyDescent="0.25">
      <c r="A326" s="96" t="s">
        <v>705</v>
      </c>
      <c r="B326" s="96" t="s">
        <v>1676</v>
      </c>
      <c r="C326" s="63" t="s">
        <v>1654</v>
      </c>
      <c r="H326" s="62"/>
    </row>
    <row r="327" spans="1:8" outlineLevel="1" x14ac:dyDescent="0.25">
      <c r="A327" s="96" t="s">
        <v>706</v>
      </c>
      <c r="B327" s="96" t="s">
        <v>1677</v>
      </c>
      <c r="C327" s="63" t="s">
        <v>1654</v>
      </c>
      <c r="H327" s="62"/>
    </row>
    <row r="328" spans="1:8" outlineLevel="1" x14ac:dyDescent="0.25">
      <c r="A328" s="96" t="s">
        <v>707</v>
      </c>
      <c r="B328" s="96" t="s">
        <v>1678</v>
      </c>
      <c r="C328" s="63" t="s">
        <v>1654</v>
      </c>
      <c r="H328" s="62"/>
    </row>
    <row r="329" spans="1:8" outlineLevel="1" x14ac:dyDescent="0.25">
      <c r="A329" s="96" t="s">
        <v>708</v>
      </c>
      <c r="B329" s="96" t="s">
        <v>1679</v>
      </c>
      <c r="C329" s="63" t="s">
        <v>1680</v>
      </c>
      <c r="H329" s="62"/>
    </row>
    <row r="330" spans="1:8" outlineLevel="1" x14ac:dyDescent="0.25">
      <c r="A330" s="96" t="s">
        <v>709</v>
      </c>
      <c r="B330" s="97" t="s">
        <v>1681</v>
      </c>
      <c r="C330" s="63" t="s">
        <v>1680</v>
      </c>
      <c r="H330" s="62"/>
    </row>
    <row r="331" spans="1:8" outlineLevel="1" x14ac:dyDescent="0.25">
      <c r="A331" s="96" t="s">
        <v>710</v>
      </c>
      <c r="B331" s="97" t="s">
        <v>1682</v>
      </c>
      <c r="C331" s="63" t="s">
        <v>1683</v>
      </c>
      <c r="H331" s="62"/>
    </row>
    <row r="332" spans="1:8" outlineLevel="1" x14ac:dyDescent="0.25">
      <c r="A332" s="96" t="s">
        <v>711</v>
      </c>
      <c r="B332" s="97" t="s">
        <v>1684</v>
      </c>
      <c r="C332" s="63" t="s">
        <v>1683</v>
      </c>
      <c r="H332" s="62"/>
    </row>
    <row r="333" spans="1:8" ht="30" outlineLevel="1" x14ac:dyDescent="0.25">
      <c r="A333" s="96" t="s">
        <v>712</v>
      </c>
      <c r="B333" s="97" t="s">
        <v>1685</v>
      </c>
      <c r="C333" s="63" t="s">
        <v>1686</v>
      </c>
      <c r="H333" s="62"/>
    </row>
    <row r="334" spans="1:8" ht="30" outlineLevel="1" x14ac:dyDescent="0.25">
      <c r="A334" s="96" t="s">
        <v>713</v>
      </c>
      <c r="B334" s="97" t="s">
        <v>1687</v>
      </c>
      <c r="C334" s="63" t="s">
        <v>1686</v>
      </c>
      <c r="H334" s="62"/>
    </row>
    <row r="335" spans="1:8" outlineLevel="1" x14ac:dyDescent="0.25">
      <c r="A335" s="96" t="s">
        <v>714</v>
      </c>
      <c r="B335" s="97" t="s">
        <v>1688</v>
      </c>
      <c r="C335" s="63" t="s">
        <v>1689</v>
      </c>
      <c r="H335" s="62"/>
    </row>
    <row r="336" spans="1:8" outlineLevel="1" x14ac:dyDescent="0.25">
      <c r="A336" s="96" t="s">
        <v>715</v>
      </c>
      <c r="B336" s="97" t="s">
        <v>1690</v>
      </c>
      <c r="C336" s="63" t="s">
        <v>1691</v>
      </c>
      <c r="H336" s="62"/>
    </row>
    <row r="337" spans="1:8" outlineLevel="1" x14ac:dyDescent="0.25">
      <c r="A337" s="96" t="s">
        <v>716</v>
      </c>
      <c r="B337" s="97" t="s">
        <v>1692</v>
      </c>
      <c r="C337" s="63" t="s">
        <v>1691</v>
      </c>
      <c r="H337" s="62"/>
    </row>
    <row r="338" spans="1:8" outlineLevel="1" x14ac:dyDescent="0.25">
      <c r="A338" s="96" t="s">
        <v>717</v>
      </c>
      <c r="B338" s="97" t="s">
        <v>1693</v>
      </c>
      <c r="C338" s="63" t="s">
        <v>1694</v>
      </c>
      <c r="H338" s="62"/>
    </row>
    <row r="339" spans="1:8" ht="45" outlineLevel="1" x14ac:dyDescent="0.25">
      <c r="A339" s="96" t="s">
        <v>718</v>
      </c>
      <c r="B339" s="97" t="s">
        <v>1695</v>
      </c>
      <c r="C339" s="63" t="s">
        <v>1696</v>
      </c>
      <c r="H339" s="62"/>
    </row>
    <row r="340" spans="1:8" outlineLevel="1" x14ac:dyDescent="0.25">
      <c r="A340" s="96" t="s">
        <v>719</v>
      </c>
      <c r="B340" s="97" t="s">
        <v>1697</v>
      </c>
      <c r="C340" s="63" t="s">
        <v>1698</v>
      </c>
      <c r="H340" s="62"/>
    </row>
    <row r="341" spans="1:8" ht="30" outlineLevel="1" x14ac:dyDescent="0.25">
      <c r="A341" s="96" t="s">
        <v>720</v>
      </c>
      <c r="B341" s="97" t="s">
        <v>1699</v>
      </c>
      <c r="C341" s="63" t="s">
        <v>1700</v>
      </c>
      <c r="H341" s="62"/>
    </row>
    <row r="342" spans="1:8" outlineLevel="1" x14ac:dyDescent="0.25">
      <c r="A342" s="96" t="s">
        <v>721</v>
      </c>
      <c r="B342" s="97" t="s">
        <v>1701</v>
      </c>
      <c r="C342" s="63" t="s">
        <v>1702</v>
      </c>
      <c r="H342" s="62"/>
    </row>
    <row r="343" spans="1:8" ht="30" outlineLevel="1" x14ac:dyDescent="0.25">
      <c r="A343" s="96" t="s">
        <v>722</v>
      </c>
      <c r="B343" s="97" t="s">
        <v>1703</v>
      </c>
      <c r="C343" s="63" t="s">
        <v>1704</v>
      </c>
      <c r="H343" s="62"/>
    </row>
    <row r="344" spans="1:8" outlineLevel="1" x14ac:dyDescent="0.25">
      <c r="A344" s="96" t="s">
        <v>723</v>
      </c>
      <c r="B344" s="97" t="s">
        <v>191</v>
      </c>
      <c r="H344" s="62"/>
    </row>
    <row r="345" spans="1:8" outlineLevel="1" x14ac:dyDescent="0.25">
      <c r="A345" s="96" t="s">
        <v>724</v>
      </c>
      <c r="B345" s="97" t="s">
        <v>191</v>
      </c>
      <c r="H345" s="62"/>
    </row>
    <row r="346" spans="1:8" outlineLevel="1" x14ac:dyDescent="0.25">
      <c r="A346" s="96" t="s">
        <v>725</v>
      </c>
      <c r="B346" s="97" t="s">
        <v>191</v>
      </c>
      <c r="H346" s="62"/>
    </row>
    <row r="347" spans="1:8" outlineLevel="1" x14ac:dyDescent="0.25">
      <c r="A347" s="96" t="s">
        <v>726</v>
      </c>
      <c r="B347" s="97" t="s">
        <v>191</v>
      </c>
      <c r="H347" s="62"/>
    </row>
    <row r="348" spans="1:8" outlineLevel="1" x14ac:dyDescent="0.25">
      <c r="A348" s="96" t="s">
        <v>727</v>
      </c>
      <c r="B348" s="97" t="s">
        <v>191</v>
      </c>
      <c r="H348" s="62"/>
    </row>
    <row r="349" spans="1:8" outlineLevel="1" x14ac:dyDescent="0.25">
      <c r="A349" s="96" t="s">
        <v>728</v>
      </c>
      <c r="B349" s="97" t="s">
        <v>191</v>
      </c>
      <c r="H349" s="62"/>
    </row>
    <row r="350" spans="1:8" outlineLevel="1" x14ac:dyDescent="0.25">
      <c r="A350" s="96" t="s">
        <v>729</v>
      </c>
      <c r="B350" s="97" t="s">
        <v>191</v>
      </c>
      <c r="H350" s="62"/>
    </row>
    <row r="351" spans="1:8" outlineLevel="1" x14ac:dyDescent="0.25">
      <c r="A351" s="96" t="s">
        <v>730</v>
      </c>
      <c r="B351" s="97" t="s">
        <v>191</v>
      </c>
      <c r="H351" s="62"/>
    </row>
    <row r="352" spans="1:8" outlineLevel="1" x14ac:dyDescent="0.25">
      <c r="A352" s="96" t="s">
        <v>731</v>
      </c>
      <c r="B352" s="97" t="s">
        <v>191</v>
      </c>
      <c r="H352" s="62"/>
    </row>
    <row r="353" spans="1:8" outlineLevel="1" x14ac:dyDescent="0.25">
      <c r="A353" s="96" t="s">
        <v>732</v>
      </c>
      <c r="B353" s="97" t="s">
        <v>191</v>
      </c>
      <c r="H353" s="62"/>
    </row>
    <row r="354" spans="1:8" outlineLevel="1" x14ac:dyDescent="0.25">
      <c r="A354" s="96" t="s">
        <v>733</v>
      </c>
      <c r="B354" s="97" t="s">
        <v>191</v>
      </c>
      <c r="H354" s="62"/>
    </row>
    <row r="355" spans="1:8" outlineLevel="1" x14ac:dyDescent="0.25">
      <c r="A355" s="96" t="s">
        <v>734</v>
      </c>
      <c r="B355" s="97" t="s">
        <v>191</v>
      </c>
      <c r="H355" s="62"/>
    </row>
    <row r="356" spans="1:8" outlineLevel="1" x14ac:dyDescent="0.25">
      <c r="A356" s="96" t="s">
        <v>735</v>
      </c>
      <c r="B356" s="97" t="s">
        <v>191</v>
      </c>
      <c r="H356" s="62"/>
    </row>
    <row r="357" spans="1:8" outlineLevel="1" x14ac:dyDescent="0.25">
      <c r="A357" s="96" t="s">
        <v>736</v>
      </c>
      <c r="B357" s="97" t="s">
        <v>191</v>
      </c>
      <c r="H357" s="62"/>
    </row>
    <row r="358" spans="1:8" outlineLevel="1" x14ac:dyDescent="0.25">
      <c r="A358" s="96" t="s">
        <v>737</v>
      </c>
      <c r="B358" s="97" t="s">
        <v>191</v>
      </c>
      <c r="H358" s="62"/>
    </row>
    <row r="359" spans="1:8" outlineLevel="1" x14ac:dyDescent="0.25">
      <c r="A359" s="96" t="s">
        <v>738</v>
      </c>
      <c r="B359" s="97" t="s">
        <v>191</v>
      </c>
      <c r="H359" s="62"/>
    </row>
    <row r="360" spans="1:8" outlineLevel="1" x14ac:dyDescent="0.25">
      <c r="A360" s="96" t="s">
        <v>739</v>
      </c>
      <c r="B360" s="97" t="s">
        <v>191</v>
      </c>
      <c r="H360" s="62"/>
    </row>
    <row r="361" spans="1:8" outlineLevel="1" x14ac:dyDescent="0.25">
      <c r="A361" s="96" t="s">
        <v>740</v>
      </c>
      <c r="B361" s="97" t="s">
        <v>191</v>
      </c>
      <c r="H361" s="62"/>
    </row>
    <row r="362" spans="1:8" outlineLevel="1" x14ac:dyDescent="0.25">
      <c r="A362" s="96" t="s">
        <v>741</v>
      </c>
      <c r="B362" s="97" t="s">
        <v>191</v>
      </c>
      <c r="H362" s="62"/>
    </row>
    <row r="363" spans="1:8" outlineLevel="1" x14ac:dyDescent="0.25">
      <c r="A363" s="96" t="s">
        <v>742</v>
      </c>
      <c r="B363" s="97" t="s">
        <v>191</v>
      </c>
      <c r="H363" s="62"/>
    </row>
    <row r="364" spans="1:8" outlineLevel="1" x14ac:dyDescent="0.25">
      <c r="A364" s="96" t="s">
        <v>743</v>
      </c>
      <c r="B364" s="97" t="s">
        <v>191</v>
      </c>
      <c r="H364" s="62"/>
    </row>
    <row r="365" spans="1:8" outlineLevel="1" x14ac:dyDescent="0.25">
      <c r="A365" s="96" t="s">
        <v>744</v>
      </c>
      <c r="B365" s="97" t="s">
        <v>191</v>
      </c>
      <c r="H365" s="62"/>
    </row>
    <row r="366" spans="1:8" x14ac:dyDescent="0.25">
      <c r="H366" s="62"/>
    </row>
    <row r="367" spans="1:8" x14ac:dyDescent="0.25">
      <c r="H367" s="62"/>
    </row>
    <row r="368" spans="1:8" x14ac:dyDescent="0.25">
      <c r="H368" s="62"/>
    </row>
    <row r="369" spans="8:8" x14ac:dyDescent="0.25">
      <c r="H369" s="62"/>
    </row>
    <row r="370" spans="8:8" x14ac:dyDescent="0.25">
      <c r="H370" s="62"/>
    </row>
    <row r="371" spans="8:8" x14ac:dyDescent="0.25">
      <c r="H371" s="62"/>
    </row>
    <row r="372" spans="8:8" x14ac:dyDescent="0.25">
      <c r="H372" s="62"/>
    </row>
    <row r="373" spans="8:8" x14ac:dyDescent="0.25">
      <c r="H373" s="62"/>
    </row>
    <row r="374" spans="8:8" x14ac:dyDescent="0.25">
      <c r="H374" s="62"/>
    </row>
    <row r="375" spans="8:8" x14ac:dyDescent="0.25">
      <c r="H375" s="62"/>
    </row>
    <row r="376" spans="8:8" x14ac:dyDescent="0.25">
      <c r="H376" s="62"/>
    </row>
    <row r="377" spans="8:8" x14ac:dyDescent="0.25">
      <c r="H377" s="62"/>
    </row>
    <row r="378" spans="8:8" x14ac:dyDescent="0.25">
      <c r="H378" s="62"/>
    </row>
    <row r="379" spans="8:8" x14ac:dyDescent="0.25">
      <c r="H379" s="62"/>
    </row>
    <row r="380" spans="8:8" x14ac:dyDescent="0.25">
      <c r="H380" s="62"/>
    </row>
    <row r="381" spans="8:8" x14ac:dyDescent="0.25">
      <c r="H381" s="62"/>
    </row>
    <row r="382" spans="8:8" x14ac:dyDescent="0.25">
      <c r="H382" s="62"/>
    </row>
    <row r="383" spans="8:8" x14ac:dyDescent="0.25">
      <c r="H383" s="62"/>
    </row>
    <row r="384" spans="8:8" x14ac:dyDescent="0.25">
      <c r="H384" s="62"/>
    </row>
    <row r="385" spans="8:8" x14ac:dyDescent="0.25">
      <c r="H385" s="62"/>
    </row>
    <row r="386" spans="8:8" x14ac:dyDescent="0.25">
      <c r="H386" s="62"/>
    </row>
    <row r="387" spans="8:8" x14ac:dyDescent="0.25">
      <c r="H387" s="62"/>
    </row>
    <row r="388" spans="8:8" x14ac:dyDescent="0.25">
      <c r="H388" s="62"/>
    </row>
    <row r="389" spans="8:8" x14ac:dyDescent="0.25">
      <c r="H389" s="62"/>
    </row>
    <row r="390" spans="8:8" x14ac:dyDescent="0.25">
      <c r="H390" s="62"/>
    </row>
    <row r="391" spans="8:8" x14ac:dyDescent="0.25">
      <c r="H391" s="62"/>
    </row>
    <row r="392" spans="8:8" x14ac:dyDescent="0.25">
      <c r="H392" s="62"/>
    </row>
    <row r="393" spans="8:8" x14ac:dyDescent="0.25">
      <c r="H393" s="62"/>
    </row>
    <row r="394" spans="8:8" x14ac:dyDescent="0.25">
      <c r="H394" s="62"/>
    </row>
    <row r="395" spans="8:8" x14ac:dyDescent="0.25">
      <c r="H395" s="62"/>
    </row>
    <row r="396" spans="8:8" x14ac:dyDescent="0.25">
      <c r="H396" s="62"/>
    </row>
    <row r="397" spans="8:8" x14ac:dyDescent="0.25">
      <c r="H397" s="62"/>
    </row>
    <row r="398" spans="8:8" x14ac:dyDescent="0.25">
      <c r="H398" s="62"/>
    </row>
    <row r="399" spans="8:8" x14ac:dyDescent="0.25">
      <c r="H399" s="62"/>
    </row>
    <row r="400" spans="8:8" x14ac:dyDescent="0.25">
      <c r="H400" s="62"/>
    </row>
    <row r="401" spans="8:8" x14ac:dyDescent="0.25">
      <c r="H401" s="62"/>
    </row>
    <row r="402" spans="8:8" x14ac:dyDescent="0.25">
      <c r="H402" s="62"/>
    </row>
    <row r="403" spans="8:8" x14ac:dyDescent="0.25">
      <c r="H403" s="62"/>
    </row>
    <row r="404" spans="8:8" x14ac:dyDescent="0.25">
      <c r="H404" s="62"/>
    </row>
    <row r="405" spans="8:8" x14ac:dyDescent="0.25">
      <c r="H405" s="62"/>
    </row>
    <row r="406" spans="8:8" x14ac:dyDescent="0.25">
      <c r="H406" s="62"/>
    </row>
    <row r="407" spans="8:8" x14ac:dyDescent="0.25">
      <c r="H407" s="62"/>
    </row>
    <row r="408" spans="8:8" x14ac:dyDescent="0.25">
      <c r="H408" s="62"/>
    </row>
    <row r="409" spans="8:8" x14ac:dyDescent="0.25">
      <c r="H409" s="62"/>
    </row>
    <row r="410" spans="8:8" x14ac:dyDescent="0.25">
      <c r="H410" s="62"/>
    </row>
    <row r="411" spans="8:8" x14ac:dyDescent="0.25">
      <c r="H411" s="62"/>
    </row>
    <row r="412" spans="8:8" x14ac:dyDescent="0.25">
      <c r="H412" s="62"/>
    </row>
    <row r="413" spans="8:8" x14ac:dyDescent="0.25">
      <c r="H413" s="62"/>
    </row>
  </sheetData>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B27" r:id="rId1" display="UCITS Compliance"/>
    <hyperlink ref="B28" r:id="rId2" display="CRR Compliance"/>
    <hyperlink ref="B29" r:id="rId3"/>
    <hyperlink ref="B10" location="'A. HTT General'!B311" display="5. References to Capital Requirements Regulation (CRR) 129(1)"/>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F292" location="'A. HTT General'!B18" display="'A. HTT General'!B18"/>
    <hyperlink ref="D292" location="'B1. HTT Mortgage Assets'!B267" display="'B1. HTT Mortgage Assets'!B267"/>
    <hyperlink ref="C292" location="'B1. HTT Mortgage Assets'!B166" display="'B1. HTT Mortgage Assets'!B166"/>
    <hyperlink ref="F293" location="'B2. HTT Public Sector Assets'!B129" display="'B2. HTT Public Sector Assets'!B129"/>
    <hyperlink ref="C293" location="'B1. HTT Mortgage Assets'!B130" display="'B1. HTT Mortgage Assets'!B130"/>
    <hyperlink ref="C288" location="'A. HTT General'!A38" display="'A. HTT General'!A38"/>
    <hyperlink ref="D293" location="'A. HTT General'!B228" display="'A. HTT General'!B228"/>
    <hyperlink ref="C294" location="'A. HTT General'!B111" display="'A. HTT General'!B111"/>
  </hyperlinks>
  <pageMargins left="0.70866141732283505" right="0.70866141732283505" top="0.74803149606299202" bottom="0.74803149606299202" header="0.31496062992126" footer="0.31496062992126"/>
  <pageSetup paperSize="9" scale="50" fitToHeight="0" orientation="landscape" r:id="rId4"/>
  <headerFooter>
    <oddHeader>&amp;R&amp;G</oddHeader>
  </headerFooter>
  <rowBreaks count="2" manualBreakCount="2">
    <brk id="110" max="6" man="1"/>
    <brk id="215" max="6" man="1"/>
  </rowBreaks>
  <legacyDrawingHF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E36E00"/>
  </sheetPr>
  <dimension ref="A1:G371"/>
  <sheetViews>
    <sheetView showGridLines="0" view="pageBreakPreview" topLeftCell="A218" zoomScale="80" zoomScaleNormal="70" zoomScaleSheetLayoutView="80" zoomScalePageLayoutView="80" workbookViewId="0">
      <selection activeCell="V17" sqref="V17"/>
    </sheetView>
  </sheetViews>
  <sheetFormatPr defaultColWidth="8.85546875" defaultRowHeight="15" outlineLevelRow="2" x14ac:dyDescent="0.25"/>
  <cols>
    <col min="1" max="1" width="12.7109375" style="63" customWidth="1"/>
    <col min="2" max="2" width="61.5703125" style="5" customWidth="1"/>
    <col min="3" max="4" width="40.7109375" style="5" customWidth="1"/>
    <col min="5" max="5" width="6.7109375" style="5" customWidth="1"/>
    <col min="6" max="6" width="41.7109375" style="5" customWidth="1"/>
    <col min="7" max="7" width="41.7109375" style="3" customWidth="1"/>
    <col min="8" max="8" width="7.28515625" style="1" customWidth="1"/>
    <col min="9" max="16384" width="8.85546875" style="1"/>
  </cols>
  <sheetData>
    <row r="1" spans="1:7" ht="31.5" x14ac:dyDescent="0.25">
      <c r="A1" s="19" t="s">
        <v>257</v>
      </c>
      <c r="B1" s="19"/>
      <c r="C1" s="3"/>
      <c r="D1" s="3"/>
      <c r="E1" s="3"/>
      <c r="F1" s="3"/>
    </row>
    <row r="2" spans="1:7" ht="15.75" thickBot="1" x14ac:dyDescent="0.3">
      <c r="A2" s="62"/>
      <c r="B2" s="3"/>
      <c r="C2" s="3"/>
      <c r="D2" s="3"/>
      <c r="E2" s="3"/>
      <c r="F2" s="3"/>
    </row>
    <row r="3" spans="1:7" ht="19.5" thickBot="1" x14ac:dyDescent="0.3">
      <c r="A3" s="47"/>
      <c r="B3" s="46" t="s">
        <v>130</v>
      </c>
      <c r="C3" s="99" t="s">
        <v>1652</v>
      </c>
      <c r="D3" s="47"/>
      <c r="E3" s="47"/>
      <c r="F3" s="47"/>
      <c r="G3" s="47"/>
    </row>
    <row r="4" spans="1:7" ht="15.75" thickBot="1" x14ac:dyDescent="0.3"/>
    <row r="5" spans="1:7" s="61" customFormat="1" ht="18.75" x14ac:dyDescent="0.25">
      <c r="A5" s="74"/>
      <c r="B5" s="90" t="s">
        <v>258</v>
      </c>
      <c r="C5" s="74"/>
      <c r="D5" s="63"/>
      <c r="E5" s="4"/>
      <c r="F5" s="4"/>
      <c r="G5" s="62"/>
    </row>
    <row r="6" spans="1:7" s="61" customFormat="1" x14ac:dyDescent="0.25">
      <c r="A6" s="63"/>
      <c r="B6" s="87" t="s">
        <v>212</v>
      </c>
      <c r="C6" s="63"/>
      <c r="D6" s="63"/>
      <c r="E6" s="63"/>
      <c r="F6" s="63"/>
      <c r="G6" s="62"/>
    </row>
    <row r="7" spans="1:7" s="61" customFormat="1" x14ac:dyDescent="0.25">
      <c r="A7" s="63"/>
      <c r="B7" s="87" t="s">
        <v>213</v>
      </c>
      <c r="C7" s="63"/>
      <c r="D7" s="63"/>
      <c r="E7" s="63"/>
      <c r="F7" s="63"/>
      <c r="G7" s="62"/>
    </row>
    <row r="8" spans="1:7" s="61" customFormat="1" ht="15.75" thickBot="1" x14ac:dyDescent="0.3">
      <c r="A8" s="63"/>
      <c r="B8" s="89" t="s">
        <v>214</v>
      </c>
      <c r="C8" s="63"/>
      <c r="D8" s="63"/>
      <c r="E8" s="63"/>
      <c r="F8" s="63"/>
      <c r="G8" s="62"/>
    </row>
    <row r="9" spans="1:7" s="61" customFormat="1" x14ac:dyDescent="0.25">
      <c r="A9" s="63"/>
      <c r="B9" s="80"/>
      <c r="C9" s="63"/>
      <c r="D9" s="63"/>
      <c r="E9" s="63"/>
      <c r="F9" s="63"/>
      <c r="G9" s="62"/>
    </row>
    <row r="10" spans="1:7" ht="37.5" x14ac:dyDescent="0.25">
      <c r="A10" s="18" t="s">
        <v>211</v>
      </c>
      <c r="B10" s="18" t="s">
        <v>212</v>
      </c>
      <c r="C10" s="16"/>
      <c r="D10" s="16"/>
      <c r="E10" s="16"/>
      <c r="F10" s="16"/>
      <c r="G10" s="17"/>
    </row>
    <row r="11" spans="1:7" ht="15" customHeight="1" x14ac:dyDescent="0.25">
      <c r="A11" s="69"/>
      <c r="B11" s="71" t="s">
        <v>1084</v>
      </c>
      <c r="C11" s="36" t="s">
        <v>83</v>
      </c>
      <c r="D11" s="36"/>
      <c r="E11" s="36"/>
      <c r="F11" s="37" t="s">
        <v>147</v>
      </c>
      <c r="G11" s="37"/>
    </row>
    <row r="12" spans="1:7" x14ac:dyDescent="0.25">
      <c r="A12" s="96" t="s">
        <v>759</v>
      </c>
      <c r="B12" s="5" t="s">
        <v>3</v>
      </c>
      <c r="C12" s="119">
        <v>2713.357</v>
      </c>
      <c r="F12" s="128">
        <f>IF($C$15=0,"",IF(C12="","",C12/$C$15))</f>
        <v>1</v>
      </c>
    </row>
    <row r="13" spans="1:7" x14ac:dyDescent="0.25">
      <c r="A13" s="96" t="s">
        <v>760</v>
      </c>
      <c r="B13" s="5" t="s">
        <v>4</v>
      </c>
      <c r="C13" s="119">
        <v>0</v>
      </c>
      <c r="F13" s="128">
        <f>IF($C$15=0,"",IF(C13="","",C13/$C$15))</f>
        <v>0</v>
      </c>
    </row>
    <row r="14" spans="1:7" s="61" customFormat="1" x14ac:dyDescent="0.25">
      <c r="A14" s="96" t="s">
        <v>761</v>
      </c>
      <c r="B14" s="63" t="s">
        <v>2</v>
      </c>
      <c r="C14" s="119">
        <v>0</v>
      </c>
      <c r="D14" s="63"/>
      <c r="E14" s="63"/>
      <c r="F14" s="128">
        <f>IF($C$15=0,"",IF(C14="","",C14/$C$15))</f>
        <v>0</v>
      </c>
      <c r="G14" s="62"/>
    </row>
    <row r="15" spans="1:7" s="61" customFormat="1" x14ac:dyDescent="0.25">
      <c r="A15" s="96" t="s">
        <v>762</v>
      </c>
      <c r="B15" s="38" t="s">
        <v>1</v>
      </c>
      <c r="C15" s="119">
        <f>SUM(C12:C14)</f>
        <v>2713.357</v>
      </c>
      <c r="D15" s="5"/>
      <c r="E15" s="5"/>
      <c r="F15" s="129">
        <f>SUM(F12:F14)</f>
        <v>1</v>
      </c>
      <c r="G15" s="62"/>
    </row>
    <row r="16" spans="1:7" s="61" customFormat="1" hidden="1" outlineLevel="1" x14ac:dyDescent="0.25">
      <c r="A16" s="96" t="s">
        <v>763</v>
      </c>
      <c r="B16" s="81" t="s">
        <v>161</v>
      </c>
      <c r="C16" s="120"/>
      <c r="D16" s="63"/>
      <c r="E16" s="63"/>
      <c r="F16" s="56" t="str">
        <f t="shared" ref="F16:F26" si="0">IF($C$15=0,"",IF(C16="","",C16/$C$15))</f>
        <v/>
      </c>
      <c r="G16" s="62"/>
    </row>
    <row r="17" spans="1:7" s="61" customFormat="1" hidden="1" outlineLevel="1" x14ac:dyDescent="0.25">
      <c r="A17" s="96" t="s">
        <v>764</v>
      </c>
      <c r="B17" s="81" t="s">
        <v>158</v>
      </c>
      <c r="C17" s="120"/>
      <c r="D17" s="63"/>
      <c r="E17" s="63"/>
      <c r="F17" s="56" t="str">
        <f t="shared" si="0"/>
        <v/>
      </c>
      <c r="G17" s="62"/>
    </row>
    <row r="18" spans="1:7" s="61" customFormat="1" hidden="1" outlineLevel="1" x14ac:dyDescent="0.25">
      <c r="A18" s="96" t="s">
        <v>765</v>
      </c>
      <c r="B18" s="81" t="s">
        <v>154</v>
      </c>
      <c r="C18" s="120"/>
      <c r="D18" s="63"/>
      <c r="E18" s="63"/>
      <c r="F18" s="56" t="str">
        <f t="shared" si="0"/>
        <v/>
      </c>
      <c r="G18" s="62"/>
    </row>
    <row r="19" spans="1:7" s="61" customFormat="1" hidden="1" outlineLevel="1" x14ac:dyDescent="0.25">
      <c r="A19" s="96" t="s">
        <v>766</v>
      </c>
      <c r="B19" s="81" t="s">
        <v>154</v>
      </c>
      <c r="C19" s="120"/>
      <c r="D19" s="63"/>
      <c r="E19" s="63"/>
      <c r="F19" s="56" t="str">
        <f t="shared" si="0"/>
        <v/>
      </c>
      <c r="G19" s="62"/>
    </row>
    <row r="20" spans="1:7" s="61" customFormat="1" hidden="1" outlineLevel="1" x14ac:dyDescent="0.25">
      <c r="A20" s="96" t="s">
        <v>767</v>
      </c>
      <c r="B20" s="81" t="s">
        <v>154</v>
      </c>
      <c r="C20" s="120"/>
      <c r="D20" s="63"/>
      <c r="E20" s="63"/>
      <c r="F20" s="56" t="str">
        <f t="shared" si="0"/>
        <v/>
      </c>
      <c r="G20" s="62"/>
    </row>
    <row r="21" spans="1:7" s="61" customFormat="1" hidden="1" outlineLevel="1" x14ac:dyDescent="0.25">
      <c r="A21" s="96" t="s">
        <v>768</v>
      </c>
      <c r="B21" s="81" t="s">
        <v>154</v>
      </c>
      <c r="C21" s="120"/>
      <c r="D21" s="63"/>
      <c r="E21" s="63"/>
      <c r="F21" s="56" t="str">
        <f t="shared" si="0"/>
        <v/>
      </c>
      <c r="G21" s="62"/>
    </row>
    <row r="22" spans="1:7" s="61" customFormat="1" hidden="1" outlineLevel="1" x14ac:dyDescent="0.25">
      <c r="A22" s="96" t="s">
        <v>769</v>
      </c>
      <c r="B22" s="81" t="s">
        <v>154</v>
      </c>
      <c r="C22" s="120"/>
      <c r="D22" s="63"/>
      <c r="E22" s="63"/>
      <c r="F22" s="56" t="str">
        <f t="shared" si="0"/>
        <v/>
      </c>
      <c r="G22" s="62"/>
    </row>
    <row r="23" spans="1:7" s="61" customFormat="1" hidden="1" outlineLevel="1" x14ac:dyDescent="0.25">
      <c r="A23" s="96" t="s">
        <v>770</v>
      </c>
      <c r="B23" s="81" t="s">
        <v>154</v>
      </c>
      <c r="C23" s="120"/>
      <c r="D23" s="63"/>
      <c r="E23" s="63"/>
      <c r="F23" s="56" t="str">
        <f t="shared" si="0"/>
        <v/>
      </c>
      <c r="G23" s="62"/>
    </row>
    <row r="24" spans="1:7" s="61" customFormat="1" hidden="1" outlineLevel="1" x14ac:dyDescent="0.25">
      <c r="A24" s="96" t="s">
        <v>771</v>
      </c>
      <c r="B24" s="81" t="s">
        <v>154</v>
      </c>
      <c r="C24" s="120"/>
      <c r="D24" s="63"/>
      <c r="E24" s="63"/>
      <c r="F24" s="56" t="str">
        <f t="shared" si="0"/>
        <v/>
      </c>
      <c r="G24" s="62"/>
    </row>
    <row r="25" spans="1:7" s="61" customFormat="1" hidden="1" outlineLevel="1" x14ac:dyDescent="0.25">
      <c r="A25" s="96" t="s">
        <v>772</v>
      </c>
      <c r="B25" s="81" t="s">
        <v>154</v>
      </c>
      <c r="C25" s="120"/>
      <c r="D25" s="63"/>
      <c r="E25" s="63"/>
      <c r="F25" s="56" t="str">
        <f t="shared" si="0"/>
        <v/>
      </c>
      <c r="G25" s="62"/>
    </row>
    <row r="26" spans="1:7" hidden="1" outlineLevel="1" x14ac:dyDescent="0.25">
      <c r="A26" s="96" t="s">
        <v>773</v>
      </c>
      <c r="B26" s="81" t="s">
        <v>154</v>
      </c>
      <c r="C26" s="120"/>
      <c r="D26" s="1"/>
      <c r="E26" s="1"/>
      <c r="F26" s="56" t="str">
        <f t="shared" si="0"/>
        <v/>
      </c>
    </row>
    <row r="27" spans="1:7" ht="15" customHeight="1" collapsed="1" x14ac:dyDescent="0.25">
      <c r="A27" s="69"/>
      <c r="B27" s="71" t="s">
        <v>1085</v>
      </c>
      <c r="C27" s="36" t="s">
        <v>141</v>
      </c>
      <c r="D27" s="69" t="s">
        <v>142</v>
      </c>
      <c r="E27" s="35"/>
      <c r="F27" s="69" t="s">
        <v>148</v>
      </c>
      <c r="G27" s="37"/>
    </row>
    <row r="28" spans="1:7" x14ac:dyDescent="0.25">
      <c r="A28" s="96" t="s">
        <v>774</v>
      </c>
      <c r="B28" s="5" t="s">
        <v>200</v>
      </c>
      <c r="C28" s="119">
        <v>15359</v>
      </c>
      <c r="D28" s="100" t="s">
        <v>186</v>
      </c>
      <c r="E28" s="119"/>
      <c r="F28" s="119">
        <f>IF(C28=0,"",C28)</f>
        <v>15359</v>
      </c>
    </row>
    <row r="29" spans="1:7" s="61" customFormat="1" hidden="1" outlineLevel="1" x14ac:dyDescent="0.25">
      <c r="A29" s="96" t="s">
        <v>775</v>
      </c>
      <c r="B29" s="59" t="s">
        <v>189</v>
      </c>
      <c r="C29" s="119"/>
      <c r="D29" s="119"/>
      <c r="E29" s="119"/>
      <c r="F29" s="119" t="str">
        <f>IF(C29+D29=0,"",C29+D29)</f>
        <v/>
      </c>
      <c r="G29" s="62"/>
    </row>
    <row r="30" spans="1:7" s="61" customFormat="1" hidden="1" outlineLevel="1" x14ac:dyDescent="0.25">
      <c r="A30" s="96" t="s">
        <v>776</v>
      </c>
      <c r="B30" s="59" t="s">
        <v>190</v>
      </c>
      <c r="C30" s="119"/>
      <c r="D30" s="119"/>
      <c r="E30" s="119"/>
      <c r="F30" s="119" t="str">
        <f>IF(C30+D30=0,"",C30+D30)</f>
        <v/>
      </c>
      <c r="G30" s="62"/>
    </row>
    <row r="31" spans="1:7" s="61" customFormat="1" hidden="1" outlineLevel="1" x14ac:dyDescent="0.25">
      <c r="A31" s="96" t="s">
        <v>777</v>
      </c>
      <c r="B31" s="59"/>
      <c r="C31" s="63"/>
      <c r="D31" s="63"/>
      <c r="E31" s="63"/>
      <c r="F31" s="63"/>
      <c r="G31" s="62"/>
    </row>
    <row r="32" spans="1:7" s="61" customFormat="1" hidden="1" outlineLevel="1" x14ac:dyDescent="0.25">
      <c r="A32" s="96" t="s">
        <v>778</v>
      </c>
      <c r="B32" s="59"/>
      <c r="C32" s="63"/>
      <c r="D32" s="63"/>
      <c r="E32" s="63"/>
      <c r="F32" s="63"/>
      <c r="G32" s="62"/>
    </row>
    <row r="33" spans="1:7" s="61" customFormat="1" hidden="1" outlineLevel="1" x14ac:dyDescent="0.25">
      <c r="A33" s="96" t="s">
        <v>779</v>
      </c>
      <c r="B33" s="59"/>
      <c r="C33" s="63"/>
      <c r="D33" s="63"/>
      <c r="E33" s="63"/>
      <c r="F33" s="63"/>
      <c r="G33" s="62"/>
    </row>
    <row r="34" spans="1:7" s="61" customFormat="1" hidden="1" outlineLevel="1" x14ac:dyDescent="0.25">
      <c r="A34" s="96" t="s">
        <v>780</v>
      </c>
      <c r="B34" s="59"/>
      <c r="C34" s="63"/>
      <c r="D34" s="63"/>
      <c r="E34" s="63"/>
      <c r="F34" s="63"/>
      <c r="G34" s="62"/>
    </row>
    <row r="35" spans="1:7" ht="15" customHeight="1" collapsed="1" x14ac:dyDescent="0.25">
      <c r="A35" s="69"/>
      <c r="B35" s="71" t="s">
        <v>1086</v>
      </c>
      <c r="C35" s="36" t="s">
        <v>143</v>
      </c>
      <c r="D35" s="55" t="s">
        <v>144</v>
      </c>
      <c r="E35" s="35"/>
      <c r="F35" s="70" t="s">
        <v>147</v>
      </c>
      <c r="G35" s="37"/>
    </row>
    <row r="36" spans="1:7" x14ac:dyDescent="0.25">
      <c r="A36" s="96" t="s">
        <v>781</v>
      </c>
      <c r="B36" s="5" t="s">
        <v>36</v>
      </c>
      <c r="C36" s="127">
        <v>2.7000000000000001E-3</v>
      </c>
      <c r="D36" s="100" t="s">
        <v>186</v>
      </c>
      <c r="E36" s="120"/>
      <c r="F36" s="127">
        <f>IF(C36=0,"",C36)</f>
        <v>2.7000000000000001E-3</v>
      </c>
    </row>
    <row r="37" spans="1:7" hidden="1" outlineLevel="1" x14ac:dyDescent="0.25">
      <c r="A37" s="96" t="s">
        <v>782</v>
      </c>
      <c r="D37" s="49"/>
      <c r="F37" s="63"/>
    </row>
    <row r="38" spans="1:7" s="61" customFormat="1" hidden="1" outlineLevel="1" x14ac:dyDescent="0.25">
      <c r="A38" s="96" t="s">
        <v>783</v>
      </c>
      <c r="B38" s="63"/>
      <c r="C38" s="63"/>
      <c r="D38" s="63"/>
      <c r="E38" s="63"/>
      <c r="F38" s="63"/>
      <c r="G38" s="62"/>
    </row>
    <row r="39" spans="1:7" s="61" customFormat="1" hidden="1" outlineLevel="1" x14ac:dyDescent="0.25">
      <c r="A39" s="96" t="s">
        <v>784</v>
      </c>
      <c r="B39" s="63"/>
      <c r="C39" s="63"/>
      <c r="D39" s="63"/>
      <c r="E39" s="63"/>
      <c r="F39" s="63"/>
      <c r="G39" s="62"/>
    </row>
    <row r="40" spans="1:7" s="61" customFormat="1" hidden="1" outlineLevel="1" x14ac:dyDescent="0.25">
      <c r="A40" s="96" t="s">
        <v>785</v>
      </c>
      <c r="B40" s="63"/>
      <c r="C40" s="63"/>
      <c r="D40" s="63"/>
      <c r="E40" s="63"/>
      <c r="F40" s="63"/>
      <c r="G40" s="62"/>
    </row>
    <row r="41" spans="1:7" s="61" customFormat="1" hidden="1" outlineLevel="1" x14ac:dyDescent="0.25">
      <c r="A41" s="96" t="s">
        <v>786</v>
      </c>
      <c r="B41" s="63"/>
      <c r="C41" s="63"/>
      <c r="D41" s="63"/>
      <c r="E41" s="63"/>
      <c r="F41" s="63"/>
      <c r="G41" s="62"/>
    </row>
    <row r="42" spans="1:7" s="61" customFormat="1" hidden="1" outlineLevel="1" x14ac:dyDescent="0.25">
      <c r="A42" s="96" t="s">
        <v>787</v>
      </c>
      <c r="B42" s="63"/>
      <c r="C42" s="63"/>
      <c r="D42" s="63"/>
      <c r="E42" s="63"/>
      <c r="F42" s="63"/>
      <c r="G42" s="62"/>
    </row>
    <row r="43" spans="1:7" ht="15" customHeight="1" collapsed="1" x14ac:dyDescent="0.25">
      <c r="A43" s="69"/>
      <c r="B43" s="71" t="s">
        <v>1087</v>
      </c>
      <c r="C43" s="69" t="s">
        <v>143</v>
      </c>
      <c r="D43" s="69" t="s">
        <v>144</v>
      </c>
      <c r="E43" s="35"/>
      <c r="F43" s="70" t="s">
        <v>147</v>
      </c>
      <c r="G43" s="37"/>
    </row>
    <row r="44" spans="1:7" x14ac:dyDescent="0.25">
      <c r="A44" s="96" t="s">
        <v>788</v>
      </c>
      <c r="B44" s="84" t="s">
        <v>92</v>
      </c>
      <c r="C44" s="155">
        <f>SUM(C45:C72)</f>
        <v>1</v>
      </c>
      <c r="D44" s="100" t="s">
        <v>186</v>
      </c>
      <c r="E44" s="120"/>
      <c r="F44" s="155">
        <f>SUM(F45:F72)</f>
        <v>1</v>
      </c>
      <c r="G44" s="5"/>
    </row>
    <row r="45" spans="1:7" s="48" customFormat="1" x14ac:dyDescent="0.25">
      <c r="A45" s="96" t="s">
        <v>789</v>
      </c>
      <c r="B45" s="63" t="s">
        <v>105</v>
      </c>
      <c r="C45" s="127"/>
      <c r="D45" s="100"/>
      <c r="E45" s="120"/>
      <c r="F45" s="127" t="str">
        <f t="shared" ref="F45:F72" si="1">IF(C45=0,"",C45)</f>
        <v/>
      </c>
      <c r="G45" s="49"/>
    </row>
    <row r="46" spans="1:7" s="48" customFormat="1" x14ac:dyDescent="0.25">
      <c r="A46" s="96" t="s">
        <v>790</v>
      </c>
      <c r="B46" s="63" t="s">
        <v>93</v>
      </c>
      <c r="C46" s="127"/>
      <c r="D46" s="100"/>
      <c r="E46" s="120"/>
      <c r="F46" s="127" t="str">
        <f t="shared" si="1"/>
        <v/>
      </c>
      <c r="G46" s="49"/>
    </row>
    <row r="47" spans="1:7" s="48" customFormat="1" x14ac:dyDescent="0.25">
      <c r="A47" s="96" t="s">
        <v>791</v>
      </c>
      <c r="B47" s="63" t="s">
        <v>94</v>
      </c>
      <c r="C47" s="127"/>
      <c r="D47" s="100"/>
      <c r="E47" s="120"/>
      <c r="F47" s="127" t="str">
        <f t="shared" si="1"/>
        <v/>
      </c>
      <c r="G47" s="49"/>
    </row>
    <row r="48" spans="1:7" s="61" customFormat="1" x14ac:dyDescent="0.25">
      <c r="A48" s="96" t="s">
        <v>792</v>
      </c>
      <c r="B48" s="96" t="s">
        <v>272</v>
      </c>
      <c r="C48" s="127"/>
      <c r="D48" s="100"/>
      <c r="E48" s="120"/>
      <c r="F48" s="127" t="str">
        <f t="shared" si="1"/>
        <v/>
      </c>
      <c r="G48" s="96"/>
    </row>
    <row r="49" spans="1:7" s="48" customFormat="1" x14ac:dyDescent="0.25">
      <c r="A49" s="96" t="s">
        <v>793</v>
      </c>
      <c r="B49" s="63" t="s">
        <v>115</v>
      </c>
      <c r="C49" s="127"/>
      <c r="D49" s="100"/>
      <c r="E49" s="120"/>
      <c r="F49" s="127" t="str">
        <f t="shared" si="1"/>
        <v/>
      </c>
      <c r="G49" s="49"/>
    </row>
    <row r="50" spans="1:7" s="48" customFormat="1" x14ac:dyDescent="0.25">
      <c r="A50" s="96" t="s">
        <v>794</v>
      </c>
      <c r="B50" s="63" t="s">
        <v>112</v>
      </c>
      <c r="C50" s="127"/>
      <c r="D50" s="100"/>
      <c r="E50" s="120"/>
      <c r="F50" s="127" t="str">
        <f t="shared" si="1"/>
        <v/>
      </c>
      <c r="G50" s="49"/>
    </row>
    <row r="51" spans="1:7" s="48" customFormat="1" x14ac:dyDescent="0.25">
      <c r="A51" s="96" t="s">
        <v>795</v>
      </c>
      <c r="B51" s="63" t="s">
        <v>95</v>
      </c>
      <c r="C51" s="127"/>
      <c r="D51" s="100"/>
      <c r="E51" s="120"/>
      <c r="F51" s="127" t="str">
        <f t="shared" si="1"/>
        <v/>
      </c>
      <c r="G51" s="49"/>
    </row>
    <row r="52" spans="1:7" s="48" customFormat="1" x14ac:dyDescent="0.25">
      <c r="A52" s="96" t="s">
        <v>796</v>
      </c>
      <c r="B52" s="63" t="s">
        <v>96</v>
      </c>
      <c r="C52" s="127"/>
      <c r="D52" s="100"/>
      <c r="E52" s="120"/>
      <c r="F52" s="127" t="str">
        <f t="shared" si="1"/>
        <v/>
      </c>
      <c r="G52" s="49"/>
    </row>
    <row r="53" spans="1:7" s="48" customFormat="1" x14ac:dyDescent="0.25">
      <c r="A53" s="96" t="s">
        <v>797</v>
      </c>
      <c r="B53" s="63" t="s">
        <v>97</v>
      </c>
      <c r="C53" s="127"/>
      <c r="D53" s="100"/>
      <c r="E53" s="120"/>
      <c r="F53" s="127" t="str">
        <f t="shared" si="1"/>
        <v/>
      </c>
      <c r="G53" s="49"/>
    </row>
    <row r="54" spans="1:7" s="48" customFormat="1" x14ac:dyDescent="0.25">
      <c r="A54" s="96" t="s">
        <v>798</v>
      </c>
      <c r="B54" s="63" t="s">
        <v>0</v>
      </c>
      <c r="C54" s="127"/>
      <c r="D54" s="100"/>
      <c r="E54" s="120"/>
      <c r="F54" s="127" t="str">
        <f t="shared" si="1"/>
        <v/>
      </c>
      <c r="G54" s="49"/>
    </row>
    <row r="55" spans="1:7" s="48" customFormat="1" x14ac:dyDescent="0.25">
      <c r="A55" s="96" t="s">
        <v>799</v>
      </c>
      <c r="B55" s="63" t="s">
        <v>13</v>
      </c>
      <c r="C55" s="127"/>
      <c r="D55" s="100"/>
      <c r="E55" s="120"/>
      <c r="F55" s="127" t="str">
        <f t="shared" si="1"/>
        <v/>
      </c>
      <c r="G55" s="49"/>
    </row>
    <row r="56" spans="1:7" s="48" customFormat="1" x14ac:dyDescent="0.25">
      <c r="A56" s="96" t="s">
        <v>800</v>
      </c>
      <c r="B56" s="63" t="s">
        <v>98</v>
      </c>
      <c r="C56" s="127"/>
      <c r="D56" s="100"/>
      <c r="E56" s="120"/>
      <c r="F56" s="127" t="str">
        <f t="shared" si="1"/>
        <v/>
      </c>
      <c r="G56" s="49"/>
    </row>
    <row r="57" spans="1:7" s="48" customFormat="1" x14ac:dyDescent="0.25">
      <c r="A57" s="96" t="s">
        <v>801</v>
      </c>
      <c r="B57" s="63" t="s">
        <v>275</v>
      </c>
      <c r="C57" s="127">
        <v>1</v>
      </c>
      <c r="D57" s="100"/>
      <c r="E57" s="120"/>
      <c r="F57" s="127">
        <f t="shared" si="1"/>
        <v>1</v>
      </c>
      <c r="G57" s="49"/>
    </row>
    <row r="58" spans="1:7" s="48" customFormat="1" x14ac:dyDescent="0.25">
      <c r="A58" s="96" t="s">
        <v>802</v>
      </c>
      <c r="B58" s="63" t="s">
        <v>113</v>
      </c>
      <c r="C58" s="127"/>
      <c r="D58" s="100"/>
      <c r="E58" s="120"/>
      <c r="F58" s="127" t="str">
        <f t="shared" si="1"/>
        <v/>
      </c>
      <c r="G58" s="49"/>
    </row>
    <row r="59" spans="1:7" s="48" customFormat="1" x14ac:dyDescent="0.25">
      <c r="A59" s="96" t="s">
        <v>803</v>
      </c>
      <c r="B59" s="63" t="s">
        <v>99</v>
      </c>
      <c r="C59" s="127"/>
      <c r="D59" s="100"/>
      <c r="E59" s="120"/>
      <c r="F59" s="127" t="str">
        <f t="shared" si="1"/>
        <v/>
      </c>
      <c r="G59" s="49"/>
    </row>
    <row r="60" spans="1:7" s="48" customFormat="1" x14ac:dyDescent="0.25">
      <c r="A60" s="96" t="s">
        <v>804</v>
      </c>
      <c r="B60" s="63" t="s">
        <v>100</v>
      </c>
      <c r="C60" s="127"/>
      <c r="D60" s="100"/>
      <c r="E60" s="120"/>
      <c r="F60" s="127" t="str">
        <f t="shared" si="1"/>
        <v/>
      </c>
      <c r="G60" s="49"/>
    </row>
    <row r="61" spans="1:7" s="48" customFormat="1" x14ac:dyDescent="0.25">
      <c r="A61" s="96" t="s">
        <v>805</v>
      </c>
      <c r="B61" s="63" t="s">
        <v>101</v>
      </c>
      <c r="C61" s="127"/>
      <c r="D61" s="100"/>
      <c r="E61" s="120"/>
      <c r="F61" s="127" t="str">
        <f t="shared" si="1"/>
        <v/>
      </c>
      <c r="G61" s="49"/>
    </row>
    <row r="62" spans="1:7" s="48" customFormat="1" x14ac:dyDescent="0.25">
      <c r="A62" s="96" t="s">
        <v>806</v>
      </c>
      <c r="B62" s="63" t="s">
        <v>102</v>
      </c>
      <c r="C62" s="127"/>
      <c r="D62" s="100"/>
      <c r="E62" s="120"/>
      <c r="F62" s="127" t="str">
        <f t="shared" si="1"/>
        <v/>
      </c>
      <c r="G62" s="49"/>
    </row>
    <row r="63" spans="1:7" s="48" customFormat="1" x14ac:dyDescent="0.25">
      <c r="A63" s="96" t="s">
        <v>807</v>
      </c>
      <c r="B63" s="63" t="s">
        <v>103</v>
      </c>
      <c r="C63" s="127"/>
      <c r="D63" s="100"/>
      <c r="E63" s="120"/>
      <c r="F63" s="127" t="str">
        <f t="shared" si="1"/>
        <v/>
      </c>
      <c r="G63" s="49"/>
    </row>
    <row r="64" spans="1:7" s="48" customFormat="1" x14ac:dyDescent="0.25">
      <c r="A64" s="96" t="s">
        <v>808</v>
      </c>
      <c r="B64" s="63" t="s">
        <v>104</v>
      </c>
      <c r="C64" s="127"/>
      <c r="D64" s="100"/>
      <c r="E64" s="120"/>
      <c r="F64" s="127" t="str">
        <f t="shared" si="1"/>
        <v/>
      </c>
      <c r="G64" s="49"/>
    </row>
    <row r="65" spans="1:7" s="48" customFormat="1" x14ac:dyDescent="0.25">
      <c r="A65" s="96" t="s">
        <v>809</v>
      </c>
      <c r="B65" s="63" t="s">
        <v>106</v>
      </c>
      <c r="C65" s="127"/>
      <c r="D65" s="100"/>
      <c r="E65" s="120"/>
      <c r="F65" s="127" t="str">
        <f t="shared" si="1"/>
        <v/>
      </c>
      <c r="G65" s="49"/>
    </row>
    <row r="66" spans="1:7" s="48" customFormat="1" x14ac:dyDescent="0.25">
      <c r="A66" s="96" t="s">
        <v>810</v>
      </c>
      <c r="B66" s="63" t="s">
        <v>107</v>
      </c>
      <c r="C66" s="127"/>
      <c r="D66" s="100"/>
      <c r="E66" s="120"/>
      <c r="F66" s="127" t="str">
        <f t="shared" si="1"/>
        <v/>
      </c>
      <c r="G66" s="49"/>
    </row>
    <row r="67" spans="1:7" s="48" customFormat="1" x14ac:dyDescent="0.25">
      <c r="A67" s="96" t="s">
        <v>811</v>
      </c>
      <c r="B67" s="63" t="s">
        <v>108</v>
      </c>
      <c r="C67" s="127"/>
      <c r="D67" s="100"/>
      <c r="E67" s="120"/>
      <c r="F67" s="127" t="str">
        <f t="shared" si="1"/>
        <v/>
      </c>
      <c r="G67" s="49"/>
    </row>
    <row r="68" spans="1:7" s="48" customFormat="1" x14ac:dyDescent="0.25">
      <c r="A68" s="96" t="s">
        <v>812</v>
      </c>
      <c r="B68" s="63" t="s">
        <v>110</v>
      </c>
      <c r="C68" s="127"/>
      <c r="D68" s="100"/>
      <c r="E68" s="120"/>
      <c r="F68" s="127" t="str">
        <f t="shared" si="1"/>
        <v/>
      </c>
      <c r="G68" s="49"/>
    </row>
    <row r="69" spans="1:7" s="48" customFormat="1" x14ac:dyDescent="0.25">
      <c r="A69" s="96" t="s">
        <v>813</v>
      </c>
      <c r="B69" s="63" t="s">
        <v>111</v>
      </c>
      <c r="C69" s="127"/>
      <c r="D69" s="100"/>
      <c r="E69" s="120"/>
      <c r="F69" s="127" t="str">
        <f t="shared" si="1"/>
        <v/>
      </c>
      <c r="G69" s="49"/>
    </row>
    <row r="70" spans="1:7" s="48" customFormat="1" x14ac:dyDescent="0.25">
      <c r="A70" s="96" t="s">
        <v>814</v>
      </c>
      <c r="B70" s="63" t="s">
        <v>109</v>
      </c>
      <c r="C70" s="127"/>
      <c r="D70" s="100"/>
      <c r="E70" s="120"/>
      <c r="F70" s="127" t="str">
        <f t="shared" si="1"/>
        <v/>
      </c>
      <c r="G70" s="49"/>
    </row>
    <row r="71" spans="1:7" s="48" customFormat="1" x14ac:dyDescent="0.25">
      <c r="A71" s="96" t="s">
        <v>815</v>
      </c>
      <c r="B71" s="63" t="s">
        <v>114</v>
      </c>
      <c r="C71" s="127"/>
      <c r="D71" s="100"/>
      <c r="E71" s="120"/>
      <c r="F71" s="127" t="str">
        <f t="shared" si="1"/>
        <v/>
      </c>
      <c r="G71" s="49"/>
    </row>
    <row r="72" spans="1:7" s="48" customFormat="1" x14ac:dyDescent="0.25">
      <c r="A72" s="96" t="s">
        <v>816</v>
      </c>
      <c r="B72" s="63" t="s">
        <v>114</v>
      </c>
      <c r="C72" s="127"/>
      <c r="D72" s="100"/>
      <c r="E72" s="120"/>
      <c r="F72" s="127" t="str">
        <f t="shared" si="1"/>
        <v/>
      </c>
      <c r="G72" s="49"/>
    </row>
    <row r="73" spans="1:7" x14ac:dyDescent="0.25">
      <c r="A73" s="96" t="s">
        <v>817</v>
      </c>
      <c r="B73" s="84" t="s">
        <v>116</v>
      </c>
      <c r="C73" s="155">
        <f>SUM(C74:C76)</f>
        <v>0</v>
      </c>
      <c r="D73" s="100"/>
      <c r="E73" s="120"/>
      <c r="F73" s="155">
        <f>SUM(F74:F76)</f>
        <v>0</v>
      </c>
      <c r="G73" s="5"/>
    </row>
    <row r="74" spans="1:7" x14ac:dyDescent="0.25">
      <c r="A74" s="96" t="s">
        <v>818</v>
      </c>
      <c r="B74" s="63" t="s">
        <v>117</v>
      </c>
      <c r="C74" s="127"/>
      <c r="D74" s="100"/>
      <c r="E74" s="120"/>
      <c r="F74" s="127" t="str">
        <f>IF(C74=0,"",C74)</f>
        <v/>
      </c>
      <c r="G74" s="5"/>
    </row>
    <row r="75" spans="1:7" x14ac:dyDescent="0.25">
      <c r="A75" s="96" t="s">
        <v>819</v>
      </c>
      <c r="B75" s="63" t="s">
        <v>118</v>
      </c>
      <c r="C75" s="127"/>
      <c r="D75" s="100"/>
      <c r="E75" s="120"/>
      <c r="F75" s="127" t="str">
        <f>IF(C75=0,"",C75)</f>
        <v/>
      </c>
      <c r="G75" s="5"/>
    </row>
    <row r="76" spans="1:7" x14ac:dyDescent="0.25">
      <c r="A76" s="96" t="s">
        <v>820</v>
      </c>
      <c r="B76" s="63" t="s">
        <v>119</v>
      </c>
      <c r="C76" s="127"/>
      <c r="D76" s="100"/>
      <c r="E76" s="120"/>
      <c r="F76" s="127" t="str">
        <f>IF(C76=0,"",C76)</f>
        <v/>
      </c>
      <c r="G76" s="5"/>
    </row>
    <row r="77" spans="1:7" x14ac:dyDescent="0.25">
      <c r="A77" s="96" t="s">
        <v>821</v>
      </c>
      <c r="B77" s="84" t="s">
        <v>2</v>
      </c>
      <c r="C77" s="155">
        <f>SUM(C78:C87)</f>
        <v>0</v>
      </c>
      <c r="D77" s="100"/>
      <c r="E77" s="120"/>
      <c r="F77" s="155">
        <f>SUM(F78:F87)</f>
        <v>0</v>
      </c>
      <c r="G77" s="5"/>
    </row>
    <row r="78" spans="1:7" x14ac:dyDescent="0.25">
      <c r="A78" s="96" t="s">
        <v>822</v>
      </c>
      <c r="B78" s="64" t="s">
        <v>120</v>
      </c>
      <c r="C78" s="127"/>
      <c r="D78" s="100"/>
      <c r="E78" s="120"/>
      <c r="F78" s="127" t="str">
        <f t="shared" ref="F78:F87" si="2">IF(C78=0,"",C78)</f>
        <v/>
      </c>
      <c r="G78" s="5"/>
    </row>
    <row r="79" spans="1:7" x14ac:dyDescent="0.25">
      <c r="A79" s="96" t="s">
        <v>823</v>
      </c>
      <c r="B79" s="64" t="s">
        <v>121</v>
      </c>
      <c r="C79" s="127"/>
      <c r="D79" s="100"/>
      <c r="E79" s="120"/>
      <c r="F79" s="127" t="str">
        <f t="shared" si="2"/>
        <v/>
      </c>
      <c r="G79" s="5"/>
    </row>
    <row r="80" spans="1:7" s="61" customFormat="1" x14ac:dyDescent="0.25">
      <c r="A80" s="96" t="s">
        <v>824</v>
      </c>
      <c r="B80" s="64" t="s">
        <v>140</v>
      </c>
      <c r="C80" s="127"/>
      <c r="D80" s="100"/>
      <c r="E80" s="120"/>
      <c r="F80" s="127" t="str">
        <f t="shared" si="2"/>
        <v/>
      </c>
      <c r="G80" s="63"/>
    </row>
    <row r="81" spans="1:7" x14ac:dyDescent="0.25">
      <c r="A81" s="96" t="s">
        <v>825</v>
      </c>
      <c r="B81" s="64" t="s">
        <v>122</v>
      </c>
      <c r="C81" s="127"/>
      <c r="D81" s="100"/>
      <c r="E81" s="120"/>
      <c r="F81" s="127" t="str">
        <f t="shared" si="2"/>
        <v/>
      </c>
      <c r="G81" s="5"/>
    </row>
    <row r="82" spans="1:7" x14ac:dyDescent="0.25">
      <c r="A82" s="96" t="s">
        <v>826</v>
      </c>
      <c r="B82" s="64" t="s">
        <v>123</v>
      </c>
      <c r="C82" s="127"/>
      <c r="D82" s="100"/>
      <c r="E82" s="120"/>
      <c r="F82" s="127" t="str">
        <f t="shared" si="2"/>
        <v/>
      </c>
      <c r="G82" s="5"/>
    </row>
    <row r="83" spans="1:7" x14ac:dyDescent="0.25">
      <c r="A83" s="96" t="s">
        <v>827</v>
      </c>
      <c r="B83" s="64" t="s">
        <v>124</v>
      </c>
      <c r="C83" s="127"/>
      <c r="D83" s="100"/>
      <c r="E83" s="120"/>
      <c r="F83" s="127" t="str">
        <f t="shared" si="2"/>
        <v/>
      </c>
      <c r="G83" s="5"/>
    </row>
    <row r="84" spans="1:7" x14ac:dyDescent="0.25">
      <c r="A84" s="96" t="s">
        <v>828</v>
      </c>
      <c r="B84" s="64" t="s">
        <v>124</v>
      </c>
      <c r="C84" s="127"/>
      <c r="D84" s="100"/>
      <c r="E84" s="120"/>
      <c r="F84" s="127" t="str">
        <f t="shared" si="2"/>
        <v/>
      </c>
      <c r="G84" s="5"/>
    </row>
    <row r="85" spans="1:7" x14ac:dyDescent="0.25">
      <c r="A85" s="96" t="s">
        <v>829</v>
      </c>
      <c r="B85" s="64" t="s">
        <v>125</v>
      </c>
      <c r="C85" s="127"/>
      <c r="D85" s="100"/>
      <c r="E85" s="120"/>
      <c r="F85" s="127" t="str">
        <f t="shared" si="2"/>
        <v/>
      </c>
      <c r="G85" s="5"/>
    </row>
    <row r="86" spans="1:7" x14ac:dyDescent="0.25">
      <c r="A86" s="96" t="s">
        <v>830</v>
      </c>
      <c r="B86" s="64" t="s">
        <v>128</v>
      </c>
      <c r="C86" s="127"/>
      <c r="D86" s="100"/>
      <c r="E86" s="120"/>
      <c r="F86" s="127" t="str">
        <f t="shared" si="2"/>
        <v/>
      </c>
      <c r="G86" s="5"/>
    </row>
    <row r="87" spans="1:7" x14ac:dyDescent="0.25">
      <c r="A87" s="96" t="s">
        <v>831</v>
      </c>
      <c r="B87" s="64" t="s">
        <v>126</v>
      </c>
      <c r="C87" s="127"/>
      <c r="D87" s="100"/>
      <c r="E87" s="120"/>
      <c r="F87" s="127" t="str">
        <f t="shared" si="2"/>
        <v/>
      </c>
      <c r="G87" s="5"/>
    </row>
    <row r="88" spans="1:7" s="61" customFormat="1" hidden="1" outlineLevel="1" x14ac:dyDescent="0.25">
      <c r="A88" s="96" t="s">
        <v>832</v>
      </c>
      <c r="B88" s="81" t="s">
        <v>2</v>
      </c>
      <c r="C88" s="100"/>
      <c r="D88" s="100"/>
      <c r="E88" s="120"/>
      <c r="F88" s="100"/>
      <c r="G88" s="63"/>
    </row>
    <row r="89" spans="1:7" s="61" customFormat="1" hidden="1" outlineLevel="1" x14ac:dyDescent="0.25">
      <c r="A89" s="96" t="s">
        <v>833</v>
      </c>
      <c r="B89" s="81" t="s">
        <v>154</v>
      </c>
      <c r="C89" s="100"/>
      <c r="D89" s="100"/>
      <c r="E89" s="120"/>
      <c r="F89" s="100"/>
      <c r="G89" s="63"/>
    </row>
    <row r="90" spans="1:7" s="61" customFormat="1" hidden="1" outlineLevel="1" x14ac:dyDescent="0.25">
      <c r="A90" s="96" t="s">
        <v>834</v>
      </c>
      <c r="B90" s="81" t="s">
        <v>154</v>
      </c>
      <c r="C90" s="100"/>
      <c r="D90" s="100"/>
      <c r="E90" s="120"/>
      <c r="F90" s="100"/>
      <c r="G90" s="63"/>
    </row>
    <row r="91" spans="1:7" s="61" customFormat="1" hidden="1" outlineLevel="1" x14ac:dyDescent="0.25">
      <c r="A91" s="96" t="s">
        <v>835</v>
      </c>
      <c r="B91" s="81" t="s">
        <v>154</v>
      </c>
      <c r="C91" s="100"/>
      <c r="D91" s="100"/>
      <c r="E91" s="120"/>
      <c r="F91" s="100"/>
      <c r="G91" s="63"/>
    </row>
    <row r="92" spans="1:7" s="61" customFormat="1" hidden="1" outlineLevel="1" x14ac:dyDescent="0.25">
      <c r="A92" s="96" t="s">
        <v>836</v>
      </c>
      <c r="B92" s="81" t="s">
        <v>154</v>
      </c>
      <c r="C92" s="100"/>
      <c r="D92" s="100"/>
      <c r="E92" s="120"/>
      <c r="F92" s="100"/>
      <c r="G92" s="63"/>
    </row>
    <row r="93" spans="1:7" s="61" customFormat="1" hidden="1" outlineLevel="1" x14ac:dyDescent="0.25">
      <c r="A93" s="96" t="s">
        <v>837</v>
      </c>
      <c r="B93" s="81" t="s">
        <v>154</v>
      </c>
      <c r="C93" s="100"/>
      <c r="D93" s="100"/>
      <c r="E93" s="120"/>
      <c r="F93" s="100"/>
      <c r="G93" s="63"/>
    </row>
    <row r="94" spans="1:7" s="61" customFormat="1" hidden="1" outlineLevel="1" x14ac:dyDescent="0.25">
      <c r="A94" s="96" t="s">
        <v>838</v>
      </c>
      <c r="B94" s="81" t="s">
        <v>154</v>
      </c>
      <c r="C94" s="100"/>
      <c r="D94" s="100"/>
      <c r="E94" s="120"/>
      <c r="F94" s="100"/>
      <c r="G94" s="63"/>
    </row>
    <row r="95" spans="1:7" s="61" customFormat="1" hidden="1" outlineLevel="1" x14ac:dyDescent="0.25">
      <c r="A95" s="96" t="s">
        <v>839</v>
      </c>
      <c r="B95" s="81" t="s">
        <v>154</v>
      </c>
      <c r="C95" s="100"/>
      <c r="D95" s="100"/>
      <c r="E95" s="120"/>
      <c r="F95" s="100"/>
      <c r="G95" s="63"/>
    </row>
    <row r="96" spans="1:7" s="61" customFormat="1" hidden="1" outlineLevel="1" x14ac:dyDescent="0.25">
      <c r="A96" s="96" t="s">
        <v>840</v>
      </c>
      <c r="B96" s="81" t="s">
        <v>154</v>
      </c>
      <c r="C96" s="100"/>
      <c r="D96" s="100"/>
      <c r="E96" s="120"/>
      <c r="F96" s="100"/>
      <c r="G96" s="63"/>
    </row>
    <row r="97" spans="1:7" s="61" customFormat="1" hidden="1" outlineLevel="1" x14ac:dyDescent="0.25">
      <c r="A97" s="96" t="s">
        <v>841</v>
      </c>
      <c r="B97" s="81" t="s">
        <v>154</v>
      </c>
      <c r="C97" s="100"/>
      <c r="D97" s="100"/>
      <c r="E97" s="120"/>
      <c r="F97" s="100"/>
      <c r="G97" s="63"/>
    </row>
    <row r="98" spans="1:7" s="48" customFormat="1" ht="15" customHeight="1" collapsed="1" x14ac:dyDescent="0.25">
      <c r="A98" s="69"/>
      <c r="B98" s="71" t="s">
        <v>1088</v>
      </c>
      <c r="C98" s="69" t="s">
        <v>143</v>
      </c>
      <c r="D98" s="69" t="s">
        <v>144</v>
      </c>
      <c r="E98" s="54"/>
      <c r="F98" s="70" t="s">
        <v>147</v>
      </c>
      <c r="G98" s="57"/>
    </row>
    <row r="99" spans="1:7" s="48" customFormat="1" x14ac:dyDescent="0.25">
      <c r="A99" s="96" t="s">
        <v>842</v>
      </c>
      <c r="B99" s="64" t="s">
        <v>1705</v>
      </c>
      <c r="C99" s="127">
        <v>4.2299999999999997E-2</v>
      </c>
      <c r="D99" s="100"/>
      <c r="E99" s="100"/>
      <c r="F99" s="127">
        <f t="shared" ref="F99:F129" si="3">IF(C99=0,"",C99)</f>
        <v>4.2299999999999997E-2</v>
      </c>
      <c r="G99" s="49"/>
    </row>
    <row r="100" spans="1:7" s="48" customFormat="1" x14ac:dyDescent="0.25">
      <c r="A100" s="96" t="s">
        <v>843</v>
      </c>
      <c r="B100" s="64" t="s">
        <v>1706</v>
      </c>
      <c r="C100" s="127">
        <v>0.04</v>
      </c>
      <c r="D100" s="100"/>
      <c r="E100" s="100"/>
      <c r="F100" s="127">
        <f t="shared" si="3"/>
        <v>0.04</v>
      </c>
      <c r="G100" s="49"/>
    </row>
    <row r="101" spans="1:7" s="48" customFormat="1" x14ac:dyDescent="0.25">
      <c r="A101" s="96" t="s">
        <v>844</v>
      </c>
      <c r="B101" s="64" t="s">
        <v>1707</v>
      </c>
      <c r="C101" s="127">
        <v>3.3399999999999999E-2</v>
      </c>
      <c r="D101" s="100"/>
      <c r="E101" s="100"/>
      <c r="F101" s="127">
        <f t="shared" si="3"/>
        <v>3.3399999999999999E-2</v>
      </c>
      <c r="G101" s="49"/>
    </row>
    <row r="102" spans="1:7" s="48" customFormat="1" x14ac:dyDescent="0.25">
      <c r="A102" s="96" t="s">
        <v>845</v>
      </c>
      <c r="B102" s="64" t="s">
        <v>1708</v>
      </c>
      <c r="C102" s="127">
        <v>8.0600000000000005E-2</v>
      </c>
      <c r="D102" s="100"/>
      <c r="E102" s="100"/>
      <c r="F102" s="127">
        <f t="shared" si="3"/>
        <v>8.0600000000000005E-2</v>
      </c>
      <c r="G102" s="49"/>
    </row>
    <row r="103" spans="1:7" s="48" customFormat="1" x14ac:dyDescent="0.25">
      <c r="A103" s="96" t="s">
        <v>846</v>
      </c>
      <c r="B103" s="64" t="s">
        <v>1709</v>
      </c>
      <c r="C103" s="127">
        <v>0.1268</v>
      </c>
      <c r="D103" s="100"/>
      <c r="E103" s="100"/>
      <c r="F103" s="127">
        <f t="shared" si="3"/>
        <v>0.1268</v>
      </c>
      <c r="G103" s="49"/>
    </row>
    <row r="104" spans="1:7" s="48" customFormat="1" x14ac:dyDescent="0.25">
      <c r="A104" s="96" t="s">
        <v>847</v>
      </c>
      <c r="B104" s="64" t="s">
        <v>1710</v>
      </c>
      <c r="C104" s="127">
        <v>0.13320000000000001</v>
      </c>
      <c r="D104" s="100"/>
      <c r="E104" s="100"/>
      <c r="F104" s="127">
        <f t="shared" si="3"/>
        <v>0.13320000000000001</v>
      </c>
      <c r="G104" s="49"/>
    </row>
    <row r="105" spans="1:7" s="48" customFormat="1" x14ac:dyDescent="0.25">
      <c r="A105" s="96" t="s">
        <v>848</v>
      </c>
      <c r="B105" s="64" t="s">
        <v>1711</v>
      </c>
      <c r="C105" s="127">
        <v>0.2021</v>
      </c>
      <c r="D105" s="100"/>
      <c r="E105" s="100"/>
      <c r="F105" s="127">
        <f t="shared" si="3"/>
        <v>0.2021</v>
      </c>
      <c r="G105" s="49"/>
    </row>
    <row r="106" spans="1:7" s="48" customFormat="1" x14ac:dyDescent="0.25">
      <c r="A106" s="96" t="s">
        <v>849</v>
      </c>
      <c r="B106" s="64" t="s">
        <v>1712</v>
      </c>
      <c r="C106" s="127">
        <v>2.92E-2</v>
      </c>
      <c r="D106" s="100"/>
      <c r="E106" s="100"/>
      <c r="F106" s="127">
        <f t="shared" si="3"/>
        <v>2.92E-2</v>
      </c>
      <c r="G106" s="49"/>
    </row>
    <row r="107" spans="1:7" s="48" customFormat="1" x14ac:dyDescent="0.25">
      <c r="A107" s="96" t="s">
        <v>850</v>
      </c>
      <c r="B107" s="64" t="s">
        <v>1713</v>
      </c>
      <c r="C107" s="127">
        <v>0.14699999999999999</v>
      </c>
      <c r="D107" s="100"/>
      <c r="E107" s="100"/>
      <c r="F107" s="127">
        <f t="shared" si="3"/>
        <v>0.14699999999999999</v>
      </c>
      <c r="G107" s="49"/>
    </row>
    <row r="108" spans="1:7" s="48" customFormat="1" x14ac:dyDescent="0.25">
      <c r="A108" s="96" t="s">
        <v>851</v>
      </c>
      <c r="B108" s="64" t="s">
        <v>1714</v>
      </c>
      <c r="C108" s="127">
        <v>8.3599999999999994E-2</v>
      </c>
      <c r="D108" s="100"/>
      <c r="E108" s="100"/>
      <c r="F108" s="127">
        <f t="shared" si="3"/>
        <v>8.3599999999999994E-2</v>
      </c>
      <c r="G108" s="49"/>
    </row>
    <row r="109" spans="1:7" s="48" customFormat="1" x14ac:dyDescent="0.25">
      <c r="A109" s="96" t="s">
        <v>852</v>
      </c>
      <c r="B109" s="64" t="s">
        <v>1715</v>
      </c>
      <c r="C109" s="127">
        <v>6.1699999999999998E-2</v>
      </c>
      <c r="D109" s="100"/>
      <c r="E109" s="100"/>
      <c r="F109" s="127">
        <f t="shared" si="3"/>
        <v>6.1699999999999998E-2</v>
      </c>
      <c r="G109" s="49"/>
    </row>
    <row r="110" spans="1:7" s="48" customFormat="1" x14ac:dyDescent="0.25">
      <c r="A110" s="96" t="s">
        <v>853</v>
      </c>
      <c r="B110" s="64" t="s">
        <v>1716</v>
      </c>
      <c r="C110" s="127">
        <v>2.01E-2</v>
      </c>
      <c r="D110" s="100"/>
      <c r="E110" s="100"/>
      <c r="F110" s="127">
        <f t="shared" si="3"/>
        <v>2.01E-2</v>
      </c>
      <c r="G110" s="49"/>
    </row>
    <row r="111" spans="1:7" s="48" customFormat="1" x14ac:dyDescent="0.25">
      <c r="A111" s="96" t="s">
        <v>854</v>
      </c>
      <c r="B111" s="64" t="s">
        <v>1717</v>
      </c>
      <c r="C111" s="127">
        <v>0</v>
      </c>
      <c r="D111" s="100"/>
      <c r="E111" s="100"/>
      <c r="F111" s="127" t="str">
        <f t="shared" si="3"/>
        <v/>
      </c>
      <c r="G111" s="49"/>
    </row>
    <row r="112" spans="1:7" s="48" customFormat="1" x14ac:dyDescent="0.25">
      <c r="A112" s="96" t="s">
        <v>855</v>
      </c>
      <c r="B112" s="64"/>
      <c r="C112" s="127"/>
      <c r="D112" s="100"/>
      <c r="E112" s="100"/>
      <c r="F112" s="127" t="str">
        <f t="shared" si="3"/>
        <v/>
      </c>
      <c r="G112" s="49"/>
    </row>
    <row r="113" spans="1:7" s="48" customFormat="1" x14ac:dyDescent="0.25">
      <c r="A113" s="96" t="s">
        <v>856</v>
      </c>
      <c r="B113" s="64"/>
      <c r="C113" s="127"/>
      <c r="D113" s="100"/>
      <c r="E113" s="100"/>
      <c r="F113" s="127" t="str">
        <f t="shared" si="3"/>
        <v/>
      </c>
      <c r="G113" s="49"/>
    </row>
    <row r="114" spans="1:7" s="48" customFormat="1" x14ac:dyDescent="0.25">
      <c r="A114" s="96" t="s">
        <v>857</v>
      </c>
      <c r="B114" s="64"/>
      <c r="C114" s="127"/>
      <c r="D114" s="100"/>
      <c r="E114" s="100"/>
      <c r="F114" s="127" t="str">
        <f t="shared" si="3"/>
        <v/>
      </c>
      <c r="G114" s="49"/>
    </row>
    <row r="115" spans="1:7" s="48" customFormat="1" x14ac:dyDescent="0.25">
      <c r="A115" s="96" t="s">
        <v>858</v>
      </c>
      <c r="B115" s="64"/>
      <c r="C115" s="127"/>
      <c r="D115" s="100"/>
      <c r="E115" s="100"/>
      <c r="F115" s="127" t="str">
        <f t="shared" si="3"/>
        <v/>
      </c>
      <c r="G115" s="49"/>
    </row>
    <row r="116" spans="1:7" s="48" customFormat="1" x14ac:dyDescent="0.25">
      <c r="A116" s="96" t="s">
        <v>859</v>
      </c>
      <c r="B116" s="64"/>
      <c r="C116" s="127"/>
      <c r="D116" s="100"/>
      <c r="E116" s="100"/>
      <c r="F116" s="127" t="str">
        <f t="shared" si="3"/>
        <v/>
      </c>
      <c r="G116" s="49"/>
    </row>
    <row r="117" spans="1:7" s="48" customFormat="1" x14ac:dyDescent="0.25">
      <c r="A117" s="96" t="s">
        <v>860</v>
      </c>
      <c r="B117" s="64"/>
      <c r="C117" s="127"/>
      <c r="D117" s="100"/>
      <c r="E117" s="100"/>
      <c r="F117" s="127" t="str">
        <f t="shared" si="3"/>
        <v/>
      </c>
      <c r="G117" s="49"/>
    </row>
    <row r="118" spans="1:7" s="48" customFormat="1" x14ac:dyDescent="0.25">
      <c r="A118" s="96" t="s">
        <v>861</v>
      </c>
      <c r="B118" s="64"/>
      <c r="C118" s="127"/>
      <c r="D118" s="100"/>
      <c r="E118" s="100"/>
      <c r="F118" s="127" t="str">
        <f t="shared" si="3"/>
        <v/>
      </c>
      <c r="G118" s="49"/>
    </row>
    <row r="119" spans="1:7" s="48" customFormat="1" x14ac:dyDescent="0.25">
      <c r="A119" s="96" t="s">
        <v>862</v>
      </c>
      <c r="B119" s="64"/>
      <c r="C119" s="127"/>
      <c r="D119" s="100"/>
      <c r="E119" s="100"/>
      <c r="F119" s="127" t="str">
        <f t="shared" si="3"/>
        <v/>
      </c>
      <c r="G119" s="49"/>
    </row>
    <row r="120" spans="1:7" s="48" customFormat="1" x14ac:dyDescent="0.25">
      <c r="A120" s="96" t="s">
        <v>863</v>
      </c>
      <c r="B120" s="64"/>
      <c r="C120" s="127"/>
      <c r="D120" s="100"/>
      <c r="E120" s="100"/>
      <c r="F120" s="127" t="str">
        <f t="shared" si="3"/>
        <v/>
      </c>
      <c r="G120" s="49"/>
    </row>
    <row r="121" spans="1:7" s="48" customFormat="1" x14ac:dyDescent="0.25">
      <c r="A121" s="96" t="s">
        <v>864</v>
      </c>
      <c r="B121" s="64"/>
      <c r="C121" s="127"/>
      <c r="D121" s="100"/>
      <c r="E121" s="100"/>
      <c r="F121" s="127" t="str">
        <f t="shared" si="3"/>
        <v/>
      </c>
      <c r="G121" s="49"/>
    </row>
    <row r="122" spans="1:7" s="48" customFormat="1" x14ac:dyDescent="0.25">
      <c r="A122" s="96" t="s">
        <v>865</v>
      </c>
      <c r="B122" s="64"/>
      <c r="C122" s="127"/>
      <c r="D122" s="100"/>
      <c r="E122" s="100"/>
      <c r="F122" s="127" t="str">
        <f t="shared" si="3"/>
        <v/>
      </c>
      <c r="G122" s="49"/>
    </row>
    <row r="123" spans="1:7" s="48" customFormat="1" x14ac:dyDescent="0.25">
      <c r="A123" s="96" t="s">
        <v>866</v>
      </c>
      <c r="B123" s="64"/>
      <c r="C123" s="127"/>
      <c r="D123" s="100"/>
      <c r="E123" s="100"/>
      <c r="F123" s="127" t="str">
        <f t="shared" si="3"/>
        <v/>
      </c>
      <c r="G123" s="49"/>
    </row>
    <row r="124" spans="1:7" s="48" customFormat="1" x14ac:dyDescent="0.25">
      <c r="A124" s="96" t="s">
        <v>867</v>
      </c>
      <c r="B124" s="64"/>
      <c r="C124" s="127"/>
      <c r="D124" s="100"/>
      <c r="E124" s="100"/>
      <c r="F124" s="127" t="str">
        <f t="shared" si="3"/>
        <v/>
      </c>
      <c r="G124" s="49"/>
    </row>
    <row r="125" spans="1:7" s="48" customFormat="1" x14ac:dyDescent="0.25">
      <c r="A125" s="96" t="s">
        <v>868</v>
      </c>
      <c r="B125" s="64"/>
      <c r="C125" s="127"/>
      <c r="D125" s="100"/>
      <c r="E125" s="100"/>
      <c r="F125" s="127" t="str">
        <f t="shared" si="3"/>
        <v/>
      </c>
      <c r="G125" s="49"/>
    </row>
    <row r="126" spans="1:7" s="48" customFormat="1" x14ac:dyDescent="0.25">
      <c r="A126" s="96" t="s">
        <v>869</v>
      </c>
      <c r="B126" s="64"/>
      <c r="C126" s="127"/>
      <c r="D126" s="100"/>
      <c r="E126" s="100"/>
      <c r="F126" s="127" t="str">
        <f t="shared" si="3"/>
        <v/>
      </c>
      <c r="G126" s="49"/>
    </row>
    <row r="127" spans="1:7" s="61" customFormat="1" x14ac:dyDescent="0.25">
      <c r="A127" s="96" t="s">
        <v>870</v>
      </c>
      <c r="B127" s="64"/>
      <c r="C127" s="127"/>
      <c r="D127" s="100"/>
      <c r="E127" s="100"/>
      <c r="F127" s="127" t="str">
        <f t="shared" si="3"/>
        <v/>
      </c>
      <c r="G127" s="63"/>
    </row>
    <row r="128" spans="1:7" s="61" customFormat="1" x14ac:dyDescent="0.25">
      <c r="A128" s="96" t="s">
        <v>871</v>
      </c>
      <c r="B128" s="64"/>
      <c r="C128" s="127"/>
      <c r="D128" s="100"/>
      <c r="E128" s="100"/>
      <c r="F128" s="127" t="str">
        <f t="shared" si="3"/>
        <v/>
      </c>
      <c r="G128" s="63"/>
    </row>
    <row r="129" spans="1:7" s="48" customFormat="1" x14ac:dyDescent="0.25">
      <c r="A129" s="96" t="s">
        <v>872</v>
      </c>
      <c r="B129" s="64"/>
      <c r="C129" s="127"/>
      <c r="D129" s="100"/>
      <c r="E129" s="100"/>
      <c r="F129" s="127" t="str">
        <f t="shared" si="3"/>
        <v/>
      </c>
      <c r="G129" s="49"/>
    </row>
    <row r="130" spans="1:7" ht="15" customHeight="1" x14ac:dyDescent="0.25">
      <c r="A130" s="69"/>
      <c r="B130" s="71" t="s">
        <v>1089</v>
      </c>
      <c r="C130" s="69" t="s">
        <v>143</v>
      </c>
      <c r="D130" s="69" t="s">
        <v>144</v>
      </c>
      <c r="E130" s="35"/>
      <c r="F130" s="70" t="s">
        <v>147</v>
      </c>
      <c r="G130" s="37"/>
    </row>
    <row r="131" spans="1:7" x14ac:dyDescent="0.25">
      <c r="A131" s="96" t="s">
        <v>873</v>
      </c>
      <c r="B131" s="5" t="s">
        <v>1718</v>
      </c>
      <c r="C131" s="127">
        <v>0.94369999999999998</v>
      </c>
      <c r="D131" s="100" t="s">
        <v>186</v>
      </c>
      <c r="E131" s="100"/>
      <c r="F131" s="127">
        <f>IF(C131=0,"",C131)</f>
        <v>0.94369999999999998</v>
      </c>
    </row>
    <row r="132" spans="1:7" x14ac:dyDescent="0.25">
      <c r="A132" s="96" t="s">
        <v>874</v>
      </c>
      <c r="B132" s="5" t="s">
        <v>1719</v>
      </c>
      <c r="C132" s="127">
        <v>5.6300000000000003E-2</v>
      </c>
      <c r="D132" s="100" t="s">
        <v>186</v>
      </c>
      <c r="E132" s="100"/>
      <c r="F132" s="127">
        <f>IF(C132=0,"",C132)</f>
        <v>5.6300000000000003E-2</v>
      </c>
    </row>
    <row r="133" spans="1:7" x14ac:dyDescent="0.25">
      <c r="A133" s="96" t="s">
        <v>875</v>
      </c>
      <c r="B133" s="5" t="s">
        <v>2</v>
      </c>
      <c r="C133" s="127">
        <v>0</v>
      </c>
      <c r="D133" s="100" t="s">
        <v>186</v>
      </c>
      <c r="E133" s="100"/>
      <c r="F133" s="127" t="str">
        <f>IF(C133=0,"",C133)</f>
        <v/>
      </c>
    </row>
    <row r="134" spans="1:7" s="61" customFormat="1" hidden="1" outlineLevel="1" x14ac:dyDescent="0.25">
      <c r="A134" s="96" t="s">
        <v>876</v>
      </c>
      <c r="B134" s="63"/>
      <c r="C134" s="63"/>
      <c r="D134" s="63"/>
      <c r="E134" s="62"/>
      <c r="F134" s="63"/>
      <c r="G134" s="62"/>
    </row>
    <row r="135" spans="1:7" s="61" customFormat="1" hidden="1" outlineLevel="1" x14ac:dyDescent="0.25">
      <c r="A135" s="96" t="s">
        <v>877</v>
      </c>
      <c r="B135" s="63"/>
      <c r="C135" s="63"/>
      <c r="D135" s="63"/>
      <c r="E135" s="62"/>
      <c r="F135" s="63"/>
      <c r="G135" s="62"/>
    </row>
    <row r="136" spans="1:7" s="61" customFormat="1" hidden="1" outlineLevel="1" x14ac:dyDescent="0.25">
      <c r="A136" s="96" t="s">
        <v>878</v>
      </c>
      <c r="B136" s="63"/>
      <c r="C136" s="63"/>
      <c r="D136" s="63"/>
      <c r="E136" s="62"/>
      <c r="F136" s="63"/>
      <c r="G136" s="62"/>
    </row>
    <row r="137" spans="1:7" s="61" customFormat="1" hidden="1" outlineLevel="1" x14ac:dyDescent="0.25">
      <c r="A137" s="96" t="s">
        <v>879</v>
      </c>
      <c r="B137" s="63"/>
      <c r="C137" s="63"/>
      <c r="D137" s="63"/>
      <c r="E137" s="62"/>
      <c r="F137" s="63"/>
      <c r="G137" s="62"/>
    </row>
    <row r="138" spans="1:7" s="61" customFormat="1" hidden="1" outlineLevel="1" x14ac:dyDescent="0.25">
      <c r="A138" s="96" t="s">
        <v>880</v>
      </c>
      <c r="B138" s="63"/>
      <c r="C138" s="63"/>
      <c r="D138" s="63"/>
      <c r="E138" s="62"/>
      <c r="F138" s="63"/>
      <c r="G138" s="62"/>
    </row>
    <row r="139" spans="1:7" s="61" customFormat="1" hidden="1" outlineLevel="1" x14ac:dyDescent="0.25">
      <c r="A139" s="96" t="s">
        <v>881</v>
      </c>
      <c r="B139" s="63"/>
      <c r="C139" s="63"/>
      <c r="D139" s="63"/>
      <c r="E139" s="62"/>
      <c r="F139" s="63"/>
      <c r="G139" s="62"/>
    </row>
    <row r="140" spans="1:7" ht="15" customHeight="1" collapsed="1" x14ac:dyDescent="0.25">
      <c r="A140" s="69"/>
      <c r="B140" s="71" t="s">
        <v>1090</v>
      </c>
      <c r="C140" s="69" t="s">
        <v>143</v>
      </c>
      <c r="D140" s="69" t="s">
        <v>144</v>
      </c>
      <c r="E140" s="35"/>
      <c r="F140" s="70" t="s">
        <v>147</v>
      </c>
      <c r="G140" s="37"/>
    </row>
    <row r="141" spans="1:7" x14ac:dyDescent="0.25">
      <c r="A141" s="96" t="s">
        <v>882</v>
      </c>
      <c r="B141" s="63" t="s">
        <v>1720</v>
      </c>
      <c r="C141" s="127">
        <v>0.31069999999999998</v>
      </c>
      <c r="D141" s="100" t="s">
        <v>186</v>
      </c>
      <c r="E141" s="100"/>
      <c r="F141" s="127">
        <f>IF(C141=0,"",C141)</f>
        <v>0.31069999999999998</v>
      </c>
    </row>
    <row r="142" spans="1:7" x14ac:dyDescent="0.25">
      <c r="A142" s="96" t="s">
        <v>883</v>
      </c>
      <c r="B142" s="63" t="s">
        <v>12</v>
      </c>
      <c r="C142" s="127">
        <v>0.68930000000000002</v>
      </c>
      <c r="D142" s="100" t="s">
        <v>186</v>
      </c>
      <c r="E142" s="100"/>
      <c r="F142" s="127">
        <f>IF(C142=0,"",C142)</f>
        <v>0.68930000000000002</v>
      </c>
    </row>
    <row r="143" spans="1:7" x14ac:dyDescent="0.25">
      <c r="A143" s="96" t="s">
        <v>884</v>
      </c>
      <c r="B143" s="63" t="s">
        <v>2</v>
      </c>
      <c r="C143" s="127">
        <v>0</v>
      </c>
      <c r="D143" s="100" t="s">
        <v>186</v>
      </c>
      <c r="E143" s="100"/>
      <c r="F143" s="127" t="str">
        <f>IF(C143=0,"",C143)</f>
        <v/>
      </c>
    </row>
    <row r="144" spans="1:7" hidden="1" outlineLevel="1" x14ac:dyDescent="0.25">
      <c r="A144" s="96" t="s">
        <v>885</v>
      </c>
      <c r="D144" s="49"/>
      <c r="E144" s="3"/>
      <c r="F144" s="63"/>
    </row>
    <row r="145" spans="1:7" s="61" customFormat="1" hidden="1" outlineLevel="1" x14ac:dyDescent="0.25">
      <c r="A145" s="96" t="s">
        <v>886</v>
      </c>
      <c r="B145" s="63"/>
      <c r="C145" s="63"/>
      <c r="D145" s="63"/>
      <c r="E145" s="62"/>
      <c r="F145" s="63"/>
      <c r="G145" s="62"/>
    </row>
    <row r="146" spans="1:7" s="61" customFormat="1" hidden="1" outlineLevel="1" x14ac:dyDescent="0.25">
      <c r="A146" s="96" t="s">
        <v>887</v>
      </c>
      <c r="B146" s="63"/>
      <c r="C146" s="63"/>
      <c r="D146" s="63"/>
      <c r="E146" s="62"/>
      <c r="F146" s="63"/>
      <c r="G146" s="62"/>
    </row>
    <row r="147" spans="1:7" s="61" customFormat="1" hidden="1" outlineLevel="1" x14ac:dyDescent="0.25">
      <c r="A147" s="96" t="s">
        <v>888</v>
      </c>
      <c r="B147" s="63"/>
      <c r="C147" s="63"/>
      <c r="D147" s="63"/>
      <c r="E147" s="62"/>
      <c r="F147" s="63"/>
      <c r="G147" s="62"/>
    </row>
    <row r="148" spans="1:7" s="61" customFormat="1" hidden="1" outlineLevel="1" x14ac:dyDescent="0.25">
      <c r="A148" s="96" t="s">
        <v>889</v>
      </c>
      <c r="B148" s="63"/>
      <c r="C148" s="63"/>
      <c r="D148" s="63"/>
      <c r="E148" s="62"/>
      <c r="F148" s="63"/>
      <c r="G148" s="62"/>
    </row>
    <row r="149" spans="1:7" s="61" customFormat="1" hidden="1" outlineLevel="1" x14ac:dyDescent="0.25">
      <c r="A149" s="96" t="s">
        <v>890</v>
      </c>
      <c r="B149" s="63"/>
      <c r="C149" s="63"/>
      <c r="D149" s="63"/>
      <c r="E149" s="62"/>
      <c r="F149" s="63"/>
      <c r="G149" s="62"/>
    </row>
    <row r="150" spans="1:7" ht="15" customHeight="1" collapsed="1" x14ac:dyDescent="0.25">
      <c r="A150" s="69"/>
      <c r="B150" s="71" t="s">
        <v>1091</v>
      </c>
      <c r="C150" s="69" t="s">
        <v>143</v>
      </c>
      <c r="D150" s="69" t="s">
        <v>144</v>
      </c>
      <c r="E150" s="35"/>
      <c r="F150" s="70" t="s">
        <v>147</v>
      </c>
      <c r="G150" s="37"/>
    </row>
    <row r="151" spans="1:7" x14ac:dyDescent="0.25">
      <c r="A151" s="96" t="s">
        <v>891</v>
      </c>
      <c r="B151" s="8" t="s">
        <v>1721</v>
      </c>
      <c r="C151" s="127">
        <v>0.13519999999999999</v>
      </c>
      <c r="D151" s="100" t="s">
        <v>186</v>
      </c>
      <c r="E151" s="100"/>
      <c r="F151" s="127">
        <f>IF(C151=0,"",C151)</f>
        <v>0.13519999999999999</v>
      </c>
    </row>
    <row r="152" spans="1:7" x14ac:dyDescent="0.25">
      <c r="A152" s="96" t="s">
        <v>892</v>
      </c>
      <c r="B152" s="8" t="s">
        <v>1722</v>
      </c>
      <c r="C152" s="127">
        <v>0.1283</v>
      </c>
      <c r="D152" s="100" t="s">
        <v>186</v>
      </c>
      <c r="E152" s="100"/>
      <c r="F152" s="127">
        <f>IF(C152=0,"",C152)</f>
        <v>0.1283</v>
      </c>
    </row>
    <row r="153" spans="1:7" x14ac:dyDescent="0.25">
      <c r="A153" s="96" t="s">
        <v>893</v>
      </c>
      <c r="B153" s="8" t="s">
        <v>1723</v>
      </c>
      <c r="C153" s="127">
        <v>0.24610000000000001</v>
      </c>
      <c r="D153" s="100" t="s">
        <v>186</v>
      </c>
      <c r="E153" s="100"/>
      <c r="F153" s="127">
        <f>IF(C153=0,"",C153)</f>
        <v>0.24610000000000001</v>
      </c>
    </row>
    <row r="154" spans="1:7" x14ac:dyDescent="0.25">
      <c r="A154" s="96" t="s">
        <v>894</v>
      </c>
      <c r="B154" s="8" t="s">
        <v>1724</v>
      </c>
      <c r="C154" s="127">
        <v>0.33700000000000002</v>
      </c>
      <c r="D154" s="120" t="s">
        <v>186</v>
      </c>
      <c r="E154" s="120"/>
      <c r="F154" s="127">
        <f>IF(C154=0,"",C154)</f>
        <v>0.33700000000000002</v>
      </c>
    </row>
    <row r="155" spans="1:7" x14ac:dyDescent="0.25">
      <c r="A155" s="96" t="s">
        <v>895</v>
      </c>
      <c r="B155" s="8" t="s">
        <v>1725</v>
      </c>
      <c r="C155" s="127">
        <v>0.1535</v>
      </c>
      <c r="D155" s="120" t="s">
        <v>186</v>
      </c>
      <c r="E155" s="120"/>
      <c r="F155" s="127">
        <f>IF(C155=0,"",C155)</f>
        <v>0.1535</v>
      </c>
    </row>
    <row r="156" spans="1:7" s="61" customFormat="1" hidden="1" outlineLevel="1" x14ac:dyDescent="0.25">
      <c r="A156" s="96" t="s">
        <v>896</v>
      </c>
      <c r="B156" s="8"/>
      <c r="C156" s="63"/>
      <c r="D156" s="63"/>
      <c r="E156" s="63"/>
      <c r="F156" s="63"/>
      <c r="G156" s="62"/>
    </row>
    <row r="157" spans="1:7" s="61" customFormat="1" hidden="1" outlineLevel="1" x14ac:dyDescent="0.25">
      <c r="A157" s="96" t="s">
        <v>897</v>
      </c>
      <c r="B157" s="8"/>
      <c r="C157" s="63"/>
      <c r="D157" s="63"/>
      <c r="E157" s="63"/>
      <c r="F157" s="63"/>
      <c r="G157" s="62"/>
    </row>
    <row r="158" spans="1:7" s="61" customFormat="1" hidden="1" outlineLevel="1" x14ac:dyDescent="0.25">
      <c r="A158" s="96" t="s">
        <v>898</v>
      </c>
      <c r="B158" s="8"/>
      <c r="C158" s="63"/>
      <c r="D158" s="63"/>
      <c r="E158" s="63"/>
      <c r="F158" s="63"/>
      <c r="G158" s="62"/>
    </row>
    <row r="159" spans="1:7" s="61" customFormat="1" hidden="1" outlineLevel="1" x14ac:dyDescent="0.25">
      <c r="A159" s="96" t="s">
        <v>899</v>
      </c>
      <c r="B159" s="8"/>
      <c r="C159" s="63"/>
      <c r="D159" s="63"/>
      <c r="E159" s="63"/>
      <c r="F159" s="63"/>
      <c r="G159" s="62"/>
    </row>
    <row r="160" spans="1:7" ht="15" customHeight="1" collapsed="1" x14ac:dyDescent="0.25">
      <c r="A160" s="69"/>
      <c r="B160" s="71" t="s">
        <v>1092</v>
      </c>
      <c r="C160" s="69" t="s">
        <v>143</v>
      </c>
      <c r="D160" s="69" t="s">
        <v>144</v>
      </c>
      <c r="E160" s="35"/>
      <c r="F160" s="70" t="s">
        <v>147</v>
      </c>
      <c r="G160" s="37"/>
    </row>
    <row r="161" spans="1:7" x14ac:dyDescent="0.25">
      <c r="A161" s="96" t="s">
        <v>900</v>
      </c>
      <c r="B161" s="5" t="s">
        <v>89</v>
      </c>
      <c r="C161" s="127">
        <v>0</v>
      </c>
      <c r="D161" s="100" t="s">
        <v>186</v>
      </c>
      <c r="E161" s="100"/>
      <c r="F161" s="127" t="str">
        <f>IF(C161=0,"",C161)</f>
        <v/>
      </c>
    </row>
    <row r="162" spans="1:7" s="61" customFormat="1" hidden="1" outlineLevel="1" x14ac:dyDescent="0.25">
      <c r="A162" s="96" t="s">
        <v>901</v>
      </c>
      <c r="B162" s="63"/>
      <c r="C162" s="63"/>
      <c r="D162" s="63"/>
      <c r="E162" s="62"/>
      <c r="F162" s="63"/>
      <c r="G162" s="62"/>
    </row>
    <row r="163" spans="1:7" s="61" customFormat="1" hidden="1" outlineLevel="1" x14ac:dyDescent="0.25">
      <c r="A163" s="96" t="s">
        <v>902</v>
      </c>
      <c r="B163" s="63"/>
      <c r="C163" s="63"/>
      <c r="D163" s="63"/>
      <c r="E163" s="62"/>
      <c r="F163" s="63"/>
      <c r="G163" s="62"/>
    </row>
    <row r="164" spans="1:7" s="61" customFormat="1" hidden="1" outlineLevel="1" x14ac:dyDescent="0.25">
      <c r="A164" s="96" t="s">
        <v>903</v>
      </c>
      <c r="B164" s="63"/>
      <c r="C164" s="63"/>
      <c r="D164" s="63"/>
      <c r="E164" s="62"/>
      <c r="F164" s="63"/>
      <c r="G164" s="62"/>
    </row>
    <row r="165" spans="1:7" s="61" customFormat="1" hidden="1" outlineLevel="1" x14ac:dyDescent="0.25">
      <c r="A165" s="96" t="s">
        <v>904</v>
      </c>
      <c r="B165" s="63"/>
      <c r="C165" s="63"/>
      <c r="D165" s="63"/>
      <c r="E165" s="62"/>
      <c r="F165" s="63"/>
      <c r="G165" s="62"/>
    </row>
    <row r="166" spans="1:7" s="61" customFormat="1" ht="18.75" collapsed="1" x14ac:dyDescent="0.25">
      <c r="A166" s="39"/>
      <c r="B166" s="42" t="s">
        <v>213</v>
      </c>
      <c r="C166" s="39"/>
      <c r="D166" s="39"/>
      <c r="E166" s="39"/>
      <c r="F166" s="40"/>
      <c r="G166" s="40"/>
    </row>
    <row r="167" spans="1:7" s="61" customFormat="1" ht="15" customHeight="1" x14ac:dyDescent="0.25">
      <c r="A167" s="69"/>
      <c r="B167" s="71" t="s">
        <v>1093</v>
      </c>
      <c r="C167" s="69" t="s">
        <v>151</v>
      </c>
      <c r="D167" s="69" t="s">
        <v>59</v>
      </c>
      <c r="E167" s="54"/>
      <c r="F167" s="69" t="s">
        <v>143</v>
      </c>
      <c r="G167" s="69" t="s">
        <v>149</v>
      </c>
    </row>
    <row r="168" spans="1:7" x14ac:dyDescent="0.25">
      <c r="A168" s="96" t="s">
        <v>905</v>
      </c>
      <c r="B168" s="93" t="s">
        <v>90</v>
      </c>
      <c r="C168" s="119">
        <v>176.66234780910216</v>
      </c>
      <c r="D168" s="119"/>
      <c r="E168" s="12"/>
      <c r="F168" s="127"/>
      <c r="G168" s="127"/>
    </row>
    <row r="169" spans="1:7" x14ac:dyDescent="0.25">
      <c r="A169" s="52"/>
      <c r="B169" s="44"/>
      <c r="C169" s="12"/>
      <c r="D169" s="12"/>
      <c r="E169" s="12"/>
      <c r="F169" s="43"/>
      <c r="G169" s="43"/>
    </row>
    <row r="170" spans="1:7" x14ac:dyDescent="0.25">
      <c r="B170" s="93" t="s">
        <v>152</v>
      </c>
      <c r="C170" s="12"/>
      <c r="D170" s="12"/>
      <c r="E170" s="12"/>
      <c r="F170" s="43"/>
      <c r="G170" s="43"/>
    </row>
    <row r="171" spans="1:7" x14ac:dyDescent="0.25">
      <c r="A171" s="96" t="s">
        <v>906</v>
      </c>
      <c r="B171" s="64" t="s">
        <v>1726</v>
      </c>
      <c r="C171" s="119">
        <v>1.2959000000000001</v>
      </c>
      <c r="D171" s="119">
        <v>86</v>
      </c>
      <c r="E171" s="12"/>
      <c r="F171" s="127">
        <f t="shared" ref="F171:F194" si="4">IF($C$195=0,"",IF(C171="","",C171/$C$195))</f>
        <v>4.7760023920183603E-4</v>
      </c>
      <c r="G171" s="127">
        <f t="shared" ref="G171:G194" si="5">IF($D$195=0,"",IF(D171="","",D171/$D$195))</f>
        <v>5.5993228725828501E-3</v>
      </c>
    </row>
    <row r="172" spans="1:7" x14ac:dyDescent="0.25">
      <c r="A172" s="96" t="s">
        <v>907</v>
      </c>
      <c r="B172" s="64" t="s">
        <v>1727</v>
      </c>
      <c r="C172" s="119">
        <v>10.962899999999999</v>
      </c>
      <c r="D172" s="119">
        <v>273</v>
      </c>
      <c r="E172" s="12"/>
      <c r="F172" s="127">
        <f t="shared" si="4"/>
        <v>4.0403454451314203E-3</v>
      </c>
      <c r="G172" s="127">
        <f t="shared" si="5"/>
        <v>1.7774594700175794E-2</v>
      </c>
    </row>
    <row r="173" spans="1:7" x14ac:dyDescent="0.25">
      <c r="A173" s="96" t="s">
        <v>908</v>
      </c>
      <c r="B173" s="64" t="s">
        <v>1728</v>
      </c>
      <c r="C173" s="119">
        <v>30.09</v>
      </c>
      <c r="D173" s="119">
        <v>465</v>
      </c>
      <c r="E173" s="12"/>
      <c r="F173" s="127">
        <f t="shared" si="4"/>
        <v>1.108958345364862E-2</v>
      </c>
      <c r="G173" s="127">
        <f t="shared" si="5"/>
        <v>3.0275408555244483E-2</v>
      </c>
    </row>
    <row r="174" spans="1:7" x14ac:dyDescent="0.25">
      <c r="A174" s="96" t="s">
        <v>909</v>
      </c>
      <c r="B174" s="64" t="s">
        <v>1729</v>
      </c>
      <c r="C174" s="119">
        <v>87.366900000000001</v>
      </c>
      <c r="D174" s="119">
        <v>978</v>
      </c>
      <c r="E174" s="12"/>
      <c r="F174" s="127">
        <f t="shared" si="4"/>
        <v>3.2198821157745881E-2</v>
      </c>
      <c r="G174" s="127">
        <f t="shared" si="5"/>
        <v>6.3676020574256142E-2</v>
      </c>
    </row>
    <row r="175" spans="1:7" x14ac:dyDescent="0.25">
      <c r="A175" s="96" t="s">
        <v>910</v>
      </c>
      <c r="B175" s="64" t="s">
        <v>1730</v>
      </c>
      <c r="C175" s="119">
        <v>517.3954</v>
      </c>
      <c r="D175" s="119">
        <v>4051</v>
      </c>
      <c r="E175" s="12"/>
      <c r="F175" s="127">
        <f t="shared" si="4"/>
        <v>0.19068459510913621</v>
      </c>
      <c r="G175" s="127">
        <f t="shared" si="5"/>
        <v>0.26375415066085034</v>
      </c>
    </row>
    <row r="176" spans="1:7" x14ac:dyDescent="0.25">
      <c r="A176" s="96" t="s">
        <v>911</v>
      </c>
      <c r="B176" s="64" t="s">
        <v>1731</v>
      </c>
      <c r="C176" s="119">
        <v>797.72739999999999</v>
      </c>
      <c r="D176" s="119">
        <v>4584</v>
      </c>
      <c r="E176" s="12"/>
      <c r="F176" s="127">
        <f t="shared" si="4"/>
        <v>0.29400015206255015</v>
      </c>
      <c r="G176" s="127">
        <f t="shared" si="5"/>
        <v>0.29845693078976498</v>
      </c>
    </row>
    <row r="177" spans="1:7" x14ac:dyDescent="0.25">
      <c r="A177" s="96" t="s">
        <v>912</v>
      </c>
      <c r="B177" s="64" t="s">
        <v>1732</v>
      </c>
      <c r="C177" s="119">
        <v>720.63160000000005</v>
      </c>
      <c r="D177" s="119">
        <v>3237</v>
      </c>
      <c r="E177" s="12"/>
      <c r="F177" s="127">
        <f t="shared" si="4"/>
        <v>0.2655867154382297</v>
      </c>
      <c r="G177" s="127">
        <f t="shared" si="5"/>
        <v>0.21075590858779869</v>
      </c>
    </row>
    <row r="178" spans="1:7" x14ac:dyDescent="0.25">
      <c r="A178" s="96" t="s">
        <v>913</v>
      </c>
      <c r="B178" s="64" t="s">
        <v>1733</v>
      </c>
      <c r="C178" s="119">
        <v>246.59819999999999</v>
      </c>
      <c r="D178" s="119">
        <v>908</v>
      </c>
      <c r="E178" s="12"/>
      <c r="F178" s="127">
        <f t="shared" si="4"/>
        <v>9.088306142969535E-2</v>
      </c>
      <c r="G178" s="127">
        <f t="shared" si="5"/>
        <v>5.9118432189595678E-2</v>
      </c>
    </row>
    <row r="179" spans="1:7" x14ac:dyDescent="0.25">
      <c r="A179" s="96" t="s">
        <v>914</v>
      </c>
      <c r="B179" s="64" t="s">
        <v>1734</v>
      </c>
      <c r="C179" s="119">
        <v>117.5429</v>
      </c>
      <c r="D179" s="119">
        <v>366</v>
      </c>
      <c r="E179" s="12"/>
      <c r="F179" s="127">
        <f t="shared" si="4"/>
        <v>4.3320099665466079E-2</v>
      </c>
      <c r="G179" s="127">
        <f t="shared" si="5"/>
        <v>2.3829676411224691E-2</v>
      </c>
    </row>
    <row r="180" spans="1:7" x14ac:dyDescent="0.25">
      <c r="A180" s="96" t="s">
        <v>915</v>
      </c>
      <c r="B180" s="64" t="s">
        <v>1735</v>
      </c>
      <c r="C180" s="119">
        <v>63.273400000000002</v>
      </c>
      <c r="D180" s="119">
        <v>169</v>
      </c>
      <c r="E180" s="6"/>
      <c r="F180" s="127">
        <f t="shared" si="4"/>
        <v>2.3319230631309092E-2</v>
      </c>
      <c r="G180" s="127">
        <f t="shared" si="5"/>
        <v>1.1003320528680253E-2</v>
      </c>
    </row>
    <row r="181" spans="1:7" x14ac:dyDescent="0.25">
      <c r="A181" s="96" t="s">
        <v>916</v>
      </c>
      <c r="B181" s="64" t="s">
        <v>1736</v>
      </c>
      <c r="C181" s="119">
        <v>42.558</v>
      </c>
      <c r="D181" s="119">
        <v>101</v>
      </c>
      <c r="E181" s="6"/>
      <c r="F181" s="127">
        <f t="shared" si="4"/>
        <v>1.5684629199746693E-2</v>
      </c>
      <c r="G181" s="127">
        <f t="shared" si="5"/>
        <v>6.5759489550100917E-3</v>
      </c>
    </row>
    <row r="182" spans="1:7" x14ac:dyDescent="0.25">
      <c r="A182" s="96" t="s">
        <v>917</v>
      </c>
      <c r="B182" s="64" t="s">
        <v>1737</v>
      </c>
      <c r="C182" s="119">
        <v>24.745699999999999</v>
      </c>
      <c r="D182" s="119">
        <v>52</v>
      </c>
      <c r="E182" s="6"/>
      <c r="F182" s="127">
        <f t="shared" si="4"/>
        <v>9.1199569713842684E-3</v>
      </c>
      <c r="G182" s="127">
        <f t="shared" si="5"/>
        <v>3.3856370857477699E-3</v>
      </c>
    </row>
    <row r="183" spans="1:7" x14ac:dyDescent="0.25">
      <c r="A183" s="96" t="s">
        <v>918</v>
      </c>
      <c r="B183" s="64" t="s">
        <v>1738</v>
      </c>
      <c r="C183" s="119">
        <v>13.579599999999999</v>
      </c>
      <c r="D183" s="119">
        <v>26</v>
      </c>
      <c r="E183" s="6"/>
      <c r="F183" s="127">
        <f t="shared" si="4"/>
        <v>5.0047227473302355E-3</v>
      </c>
      <c r="G183" s="127">
        <f t="shared" si="5"/>
        <v>1.692818542873885E-3</v>
      </c>
    </row>
    <row r="184" spans="1:7" x14ac:dyDescent="0.25">
      <c r="A184" s="96" t="s">
        <v>919</v>
      </c>
      <c r="B184" s="64" t="s">
        <v>1739</v>
      </c>
      <c r="C184" s="119">
        <v>17.758900000000001</v>
      </c>
      <c r="D184" s="119">
        <v>31</v>
      </c>
      <c r="E184" s="6"/>
      <c r="F184" s="127">
        <f t="shared" si="4"/>
        <v>6.5449918110668153E-3</v>
      </c>
      <c r="G184" s="127">
        <f t="shared" si="5"/>
        <v>2.018360570349632E-3</v>
      </c>
    </row>
    <row r="185" spans="1:7" x14ac:dyDescent="0.25">
      <c r="A185" s="96" t="s">
        <v>920</v>
      </c>
      <c r="B185" s="64" t="s">
        <v>1740</v>
      </c>
      <c r="C185" s="119">
        <v>6.8380999999999998</v>
      </c>
      <c r="D185" s="119">
        <v>11</v>
      </c>
      <c r="E185" s="6"/>
      <c r="F185" s="127">
        <f t="shared" si="4"/>
        <v>2.5201622005448531E-3</v>
      </c>
      <c r="G185" s="127">
        <f t="shared" si="5"/>
        <v>7.1619246044664364E-4</v>
      </c>
    </row>
    <row r="186" spans="1:7" x14ac:dyDescent="0.25">
      <c r="A186" s="96" t="s">
        <v>921</v>
      </c>
      <c r="B186" s="64" t="s">
        <v>1741</v>
      </c>
      <c r="C186" s="119">
        <v>5.3917000000000002</v>
      </c>
      <c r="D186" s="119">
        <v>8</v>
      </c>
      <c r="F186" s="127">
        <f t="shared" si="4"/>
        <v>1.9870956167177553E-3</v>
      </c>
      <c r="G186" s="127">
        <f t="shared" si="5"/>
        <v>5.2086724396119537E-4</v>
      </c>
    </row>
    <row r="187" spans="1:7" x14ac:dyDescent="0.25">
      <c r="A187" s="96" t="s">
        <v>922</v>
      </c>
      <c r="B187" s="64" t="s">
        <v>1742</v>
      </c>
      <c r="C187" s="119">
        <v>6.5114000000000001</v>
      </c>
      <c r="D187" s="119">
        <v>9</v>
      </c>
      <c r="E187" s="13"/>
      <c r="F187" s="127">
        <f t="shared" si="4"/>
        <v>2.3997578497868934E-3</v>
      </c>
      <c r="G187" s="127">
        <f t="shared" si="5"/>
        <v>5.859756494563448E-4</v>
      </c>
    </row>
    <row r="188" spans="1:7" x14ac:dyDescent="0.25">
      <c r="A188" s="96" t="s">
        <v>923</v>
      </c>
      <c r="B188" s="64" t="s">
        <v>1743</v>
      </c>
      <c r="C188" s="119">
        <v>3.0891000000000002</v>
      </c>
      <c r="D188" s="119">
        <v>4</v>
      </c>
      <c r="E188" s="13"/>
      <c r="F188" s="127">
        <f t="shared" si="4"/>
        <v>1.1384789713082737E-3</v>
      </c>
      <c r="G188" s="127">
        <f t="shared" si="5"/>
        <v>2.6043362198059769E-4</v>
      </c>
    </row>
    <row r="189" spans="1:7" x14ac:dyDescent="0.25">
      <c r="A189" s="96" t="s">
        <v>924</v>
      </c>
      <c r="B189" s="64" t="s">
        <v>1744</v>
      </c>
      <c r="C189" s="119">
        <v>0</v>
      </c>
      <c r="D189" s="119">
        <v>0</v>
      </c>
      <c r="E189" s="13"/>
      <c r="F189" s="127">
        <f t="shared" si="4"/>
        <v>0</v>
      </c>
      <c r="G189" s="127">
        <f t="shared" si="5"/>
        <v>0</v>
      </c>
    </row>
    <row r="190" spans="1:7" x14ac:dyDescent="0.25">
      <c r="A190" s="96" t="s">
        <v>925</v>
      </c>
      <c r="B190" s="64" t="s">
        <v>1745</v>
      </c>
      <c r="C190" s="119">
        <v>0</v>
      </c>
      <c r="D190" s="119">
        <v>0</v>
      </c>
      <c r="E190" s="13"/>
      <c r="F190" s="127">
        <f t="shared" si="4"/>
        <v>0</v>
      </c>
      <c r="G190" s="127">
        <f t="shared" si="5"/>
        <v>0</v>
      </c>
    </row>
    <row r="191" spans="1:7" x14ac:dyDescent="0.25">
      <c r="A191" s="96" t="s">
        <v>926</v>
      </c>
      <c r="B191" s="64" t="s">
        <v>1746</v>
      </c>
      <c r="C191" s="119">
        <v>0</v>
      </c>
      <c r="D191" s="119">
        <v>0</v>
      </c>
      <c r="E191" s="13"/>
      <c r="F191" s="127">
        <f t="shared" si="4"/>
        <v>0</v>
      </c>
      <c r="G191" s="127">
        <f t="shared" si="5"/>
        <v>0</v>
      </c>
    </row>
    <row r="192" spans="1:7" x14ac:dyDescent="0.25">
      <c r="A192" s="96" t="s">
        <v>927</v>
      </c>
      <c r="B192" s="64" t="s">
        <v>1747</v>
      </c>
      <c r="C192" s="119">
        <v>0</v>
      </c>
      <c r="D192" s="119">
        <v>0</v>
      </c>
      <c r="E192" s="13"/>
      <c r="F192" s="127">
        <f t="shared" si="4"/>
        <v>0</v>
      </c>
      <c r="G192" s="127">
        <f t="shared" si="5"/>
        <v>0</v>
      </c>
    </row>
    <row r="193" spans="1:7" x14ac:dyDescent="0.25">
      <c r="A193" s="96" t="s">
        <v>928</v>
      </c>
      <c r="B193" s="64" t="s">
        <v>1748</v>
      </c>
      <c r="C193" s="119">
        <v>0</v>
      </c>
      <c r="D193" s="119">
        <v>0</v>
      </c>
      <c r="E193" s="13"/>
      <c r="F193" s="127">
        <f t="shared" si="4"/>
        <v>0</v>
      </c>
      <c r="G193" s="127">
        <f t="shared" si="5"/>
        <v>0</v>
      </c>
    </row>
    <row r="194" spans="1:7" x14ac:dyDescent="0.25">
      <c r="A194" s="96" t="s">
        <v>929</v>
      </c>
      <c r="B194" s="64"/>
      <c r="C194" s="119"/>
      <c r="D194" s="119"/>
      <c r="E194" s="13"/>
      <c r="F194" s="127" t="str">
        <f t="shared" si="4"/>
        <v/>
      </c>
      <c r="G194" s="127" t="str">
        <f t="shared" si="5"/>
        <v/>
      </c>
    </row>
    <row r="195" spans="1:7" x14ac:dyDescent="0.25">
      <c r="A195" s="96" t="s">
        <v>930</v>
      </c>
      <c r="B195" s="7" t="s">
        <v>1</v>
      </c>
      <c r="C195" s="65">
        <f>SUM(C171:C194)</f>
        <v>2713.3570999999997</v>
      </c>
      <c r="D195" s="119">
        <f>SUM(D171:D194)</f>
        <v>15359</v>
      </c>
      <c r="E195" s="13"/>
      <c r="F195" s="127">
        <f>SUM(F171:F194)</f>
        <v>1.0000000000000002</v>
      </c>
      <c r="G195" s="127">
        <f>SUM(G171:G194)</f>
        <v>1.0000000000000002</v>
      </c>
    </row>
    <row r="196" spans="1:7" s="61" customFormat="1" ht="15" customHeight="1" x14ac:dyDescent="0.25">
      <c r="A196" s="69"/>
      <c r="B196" s="71" t="s">
        <v>1094</v>
      </c>
      <c r="C196" s="69" t="s">
        <v>151</v>
      </c>
      <c r="D196" s="69" t="s">
        <v>59</v>
      </c>
      <c r="E196" s="54"/>
      <c r="F196" s="69" t="s">
        <v>143</v>
      </c>
      <c r="G196" s="69" t="s">
        <v>149</v>
      </c>
    </row>
    <row r="197" spans="1:7" x14ac:dyDescent="0.25">
      <c r="A197" s="96" t="s">
        <v>931</v>
      </c>
      <c r="B197" s="5" t="s">
        <v>137</v>
      </c>
      <c r="C197" s="127">
        <v>0.81826536999999999</v>
      </c>
      <c r="D197" s="119"/>
      <c r="F197" s="127"/>
      <c r="G197" s="127"/>
    </row>
    <row r="198" spans="1:7" x14ac:dyDescent="0.25">
      <c r="G198" s="5"/>
    </row>
    <row r="199" spans="1:7" s="61" customFormat="1" x14ac:dyDescent="0.25">
      <c r="A199" s="96"/>
      <c r="B199" s="93" t="s">
        <v>248</v>
      </c>
      <c r="C199" s="63"/>
      <c r="D199" s="63"/>
      <c r="E199" s="63"/>
      <c r="F199" s="63"/>
      <c r="G199" s="63"/>
    </row>
    <row r="200" spans="1:7" x14ac:dyDescent="0.25">
      <c r="A200" s="96" t="s">
        <v>932</v>
      </c>
      <c r="B200" s="5" t="s">
        <v>1749</v>
      </c>
      <c r="C200" s="119">
        <v>86.504999999999995</v>
      </c>
      <c r="D200" s="119">
        <v>1078</v>
      </c>
      <c r="F200" s="127">
        <f t="shared" ref="F200:F207" si="6">IF($C$208=0,"",IF(C200="","",C200/$C$208))</f>
        <v>3.1881172727406412E-2</v>
      </c>
      <c r="G200" s="127">
        <f t="shared" ref="G200:G207" si="7">IF($D$208=0,"",IF(D200="","",D200/$D$208))</f>
        <v>7.018686112377108E-2</v>
      </c>
    </row>
    <row r="201" spans="1:7" x14ac:dyDescent="0.25">
      <c r="A201" s="96" t="s">
        <v>933</v>
      </c>
      <c r="B201" s="63" t="s">
        <v>1750</v>
      </c>
      <c r="C201" s="119">
        <v>109.7953</v>
      </c>
      <c r="D201" s="119">
        <v>841</v>
      </c>
      <c r="F201" s="127">
        <f t="shared" si="6"/>
        <v>4.0464746823390615E-2</v>
      </c>
      <c r="G201" s="127">
        <f t="shared" si="7"/>
        <v>5.4756169021420664E-2</v>
      </c>
    </row>
    <row r="202" spans="1:7" x14ac:dyDescent="0.25">
      <c r="A202" s="96" t="s">
        <v>934</v>
      </c>
      <c r="B202" s="63" t="s">
        <v>1751</v>
      </c>
      <c r="C202" s="119">
        <v>165.8476</v>
      </c>
      <c r="D202" s="119">
        <v>1034</v>
      </c>
      <c r="F202" s="127">
        <f t="shared" si="6"/>
        <v>6.1122663222077427E-2</v>
      </c>
      <c r="G202" s="127">
        <f t="shared" si="7"/>
        <v>6.7322091281984506E-2</v>
      </c>
    </row>
    <row r="203" spans="1:7" x14ac:dyDescent="0.25">
      <c r="A203" s="96" t="s">
        <v>935</v>
      </c>
      <c r="B203" s="63" t="s">
        <v>1752</v>
      </c>
      <c r="C203" s="119">
        <v>277.87599999999998</v>
      </c>
      <c r="D203" s="119">
        <v>1553</v>
      </c>
      <c r="F203" s="127">
        <f t="shared" si="6"/>
        <v>0.10241041272528505</v>
      </c>
      <c r="G203" s="127">
        <f t="shared" si="7"/>
        <v>0.10111335373396706</v>
      </c>
    </row>
    <row r="204" spans="1:7" x14ac:dyDescent="0.25">
      <c r="A204" s="96" t="s">
        <v>936</v>
      </c>
      <c r="B204" s="63" t="s">
        <v>1753</v>
      </c>
      <c r="C204" s="119">
        <v>390.6551</v>
      </c>
      <c r="D204" s="119">
        <v>2149</v>
      </c>
      <c r="F204" s="127">
        <f t="shared" si="6"/>
        <v>0.1439748305871594</v>
      </c>
      <c r="G204" s="127">
        <f t="shared" si="7"/>
        <v>0.13991796340907611</v>
      </c>
    </row>
    <row r="205" spans="1:7" x14ac:dyDescent="0.25">
      <c r="A205" s="96" t="s">
        <v>937</v>
      </c>
      <c r="B205" s="63" t="s">
        <v>1754</v>
      </c>
      <c r="C205" s="119">
        <v>439.94439999999997</v>
      </c>
      <c r="D205" s="119">
        <v>2384</v>
      </c>
      <c r="F205" s="127">
        <f t="shared" si="6"/>
        <v>0.16214026249182331</v>
      </c>
      <c r="G205" s="127">
        <f t="shared" si="7"/>
        <v>0.15521843870043622</v>
      </c>
    </row>
    <row r="206" spans="1:7" x14ac:dyDescent="0.25">
      <c r="A206" s="96" t="s">
        <v>938</v>
      </c>
      <c r="B206" s="63" t="s">
        <v>1755</v>
      </c>
      <c r="C206" s="119">
        <v>1125.8059000000001</v>
      </c>
      <c r="D206" s="119">
        <v>5791</v>
      </c>
      <c r="F206" s="127">
        <f t="shared" si="6"/>
        <v>0.41491257563647455</v>
      </c>
      <c r="G206" s="127">
        <f t="shared" si="7"/>
        <v>0.37704277622241034</v>
      </c>
    </row>
    <row r="207" spans="1:7" x14ac:dyDescent="0.25">
      <c r="A207" s="96" t="s">
        <v>939</v>
      </c>
      <c r="B207" s="63" t="s">
        <v>1756</v>
      </c>
      <c r="C207" s="119">
        <v>116.9276</v>
      </c>
      <c r="D207" s="119">
        <v>529</v>
      </c>
      <c r="F207" s="127">
        <f t="shared" si="6"/>
        <v>4.3093335786383281E-2</v>
      </c>
      <c r="G207" s="127">
        <f t="shared" si="7"/>
        <v>3.4442346506934042E-2</v>
      </c>
    </row>
    <row r="208" spans="1:7" s="48" customFormat="1" x14ac:dyDescent="0.25">
      <c r="A208" s="96" t="s">
        <v>940</v>
      </c>
      <c r="B208" s="51" t="s">
        <v>1</v>
      </c>
      <c r="C208" s="119">
        <f>SUM(C200:C207)</f>
        <v>2713.3568999999998</v>
      </c>
      <c r="D208" s="119">
        <f>SUM(D200:D207)</f>
        <v>15359</v>
      </c>
      <c r="E208" s="49"/>
      <c r="F208" s="127">
        <f>SUM(F200:F207)</f>
        <v>1</v>
      </c>
      <c r="G208" s="127">
        <f>SUM(G200:G207)</f>
        <v>1</v>
      </c>
    </row>
    <row r="209" spans="1:7" s="61" customFormat="1" hidden="1" outlineLevel="1" x14ac:dyDescent="0.25">
      <c r="A209" s="96" t="s">
        <v>941</v>
      </c>
      <c r="B209" s="81" t="s">
        <v>1757</v>
      </c>
      <c r="C209" s="119">
        <v>115.2736</v>
      </c>
      <c r="D209" s="119">
        <v>519</v>
      </c>
      <c r="E209" s="63"/>
      <c r="F209" s="128">
        <f t="shared" ref="F209:F214" si="8">IF($C$208=0,"",IF(C209="","",C209/$C$208))</f>
        <v>4.2483758771284387E-2</v>
      </c>
      <c r="G209" s="128">
        <f t="shared" ref="G209:G214" si="9">IF($D$208=0,"",IF(D209="","",D209/$D$208))</f>
        <v>3.3791262451982551E-2</v>
      </c>
    </row>
    <row r="210" spans="1:7" s="61" customFormat="1" hidden="1" outlineLevel="1" x14ac:dyDescent="0.25">
      <c r="A210" s="96" t="s">
        <v>942</v>
      </c>
      <c r="B210" s="81" t="s">
        <v>1758</v>
      </c>
      <c r="C210" s="119">
        <v>1.6539999999999999</v>
      </c>
      <c r="D210" s="119">
        <v>10</v>
      </c>
      <c r="E210" s="63"/>
      <c r="F210" s="128">
        <f t="shared" si="8"/>
        <v>6.095770150988984E-4</v>
      </c>
      <c r="G210" s="128">
        <f t="shared" si="9"/>
        <v>6.5108405495149422E-4</v>
      </c>
    </row>
    <row r="211" spans="1:7" s="61" customFormat="1" hidden="1" outlineLevel="1" x14ac:dyDescent="0.25">
      <c r="A211" s="96" t="s">
        <v>943</v>
      </c>
      <c r="B211" s="81" t="s">
        <v>1759</v>
      </c>
      <c r="C211" s="119">
        <v>0</v>
      </c>
      <c r="D211" s="119">
        <v>0</v>
      </c>
      <c r="E211" s="63"/>
      <c r="F211" s="128">
        <f t="shared" si="8"/>
        <v>0</v>
      </c>
      <c r="G211" s="128">
        <f t="shared" si="9"/>
        <v>0</v>
      </c>
    </row>
    <row r="212" spans="1:7" s="61" customFormat="1" hidden="1" outlineLevel="1" x14ac:dyDescent="0.25">
      <c r="A212" s="96" t="s">
        <v>944</v>
      </c>
      <c r="B212" s="81" t="s">
        <v>1760</v>
      </c>
      <c r="C212" s="119">
        <v>0</v>
      </c>
      <c r="D212" s="119">
        <v>0</v>
      </c>
      <c r="E212" s="63"/>
      <c r="F212" s="128">
        <f t="shared" si="8"/>
        <v>0</v>
      </c>
      <c r="G212" s="128">
        <f t="shared" si="9"/>
        <v>0</v>
      </c>
    </row>
    <row r="213" spans="1:7" s="61" customFormat="1" hidden="1" outlineLevel="1" x14ac:dyDescent="0.25">
      <c r="A213" s="96" t="s">
        <v>945</v>
      </c>
      <c r="B213" s="81" t="s">
        <v>1761</v>
      </c>
      <c r="C213" s="119">
        <v>0</v>
      </c>
      <c r="D213" s="119">
        <v>0</v>
      </c>
      <c r="E213" s="63"/>
      <c r="F213" s="128">
        <f t="shared" si="8"/>
        <v>0</v>
      </c>
      <c r="G213" s="128">
        <f t="shared" si="9"/>
        <v>0</v>
      </c>
    </row>
    <row r="214" spans="1:7" s="61" customFormat="1" hidden="1" outlineLevel="1" x14ac:dyDescent="0.25">
      <c r="A214" s="96" t="s">
        <v>946</v>
      </c>
      <c r="B214" s="81" t="s">
        <v>1762</v>
      </c>
      <c r="C214" s="119">
        <v>0</v>
      </c>
      <c r="D214" s="119">
        <v>0</v>
      </c>
      <c r="E214" s="63"/>
      <c r="F214" s="128">
        <f t="shared" si="8"/>
        <v>0</v>
      </c>
      <c r="G214" s="128">
        <f t="shared" si="9"/>
        <v>0</v>
      </c>
    </row>
    <row r="215" spans="1:7" s="61" customFormat="1" hidden="1" outlineLevel="1" x14ac:dyDescent="0.25">
      <c r="A215" s="96" t="s">
        <v>947</v>
      </c>
      <c r="B215" s="81"/>
      <c r="C215" s="63"/>
      <c r="D215" s="119"/>
      <c r="E215" s="63"/>
      <c r="F215" s="56"/>
      <c r="G215" s="56"/>
    </row>
    <row r="216" spans="1:7" s="61" customFormat="1" hidden="1" outlineLevel="1" x14ac:dyDescent="0.25">
      <c r="A216" s="96" t="s">
        <v>948</v>
      </c>
      <c r="B216" s="81"/>
      <c r="C216" s="63"/>
      <c r="D216" s="63"/>
      <c r="E216" s="63"/>
      <c r="F216" s="56"/>
      <c r="G216" s="56"/>
    </row>
    <row r="217" spans="1:7" s="61" customFormat="1" hidden="1" outlineLevel="1" x14ac:dyDescent="0.25">
      <c r="A217" s="96" t="s">
        <v>949</v>
      </c>
      <c r="B217" s="81"/>
      <c r="C217" s="63"/>
      <c r="D217" s="63"/>
      <c r="E217" s="63"/>
      <c r="F217" s="56"/>
      <c r="G217" s="56"/>
    </row>
    <row r="218" spans="1:7" s="61" customFormat="1" ht="15" customHeight="1" collapsed="1" x14ac:dyDescent="0.25">
      <c r="A218" s="69"/>
      <c r="B218" s="71" t="s">
        <v>1095</v>
      </c>
      <c r="C218" s="69" t="s">
        <v>151</v>
      </c>
      <c r="D218" s="69" t="s">
        <v>59</v>
      </c>
      <c r="E218" s="54"/>
      <c r="F218" s="69" t="s">
        <v>143</v>
      </c>
      <c r="G218" s="69" t="s">
        <v>149</v>
      </c>
    </row>
    <row r="219" spans="1:7" s="48" customFormat="1" x14ac:dyDescent="0.25">
      <c r="A219" s="96" t="s">
        <v>950</v>
      </c>
      <c r="B219" s="49" t="s">
        <v>137</v>
      </c>
      <c r="C219" s="127">
        <v>0.72845336000000005</v>
      </c>
      <c r="D219" s="119"/>
      <c r="E219" s="96"/>
      <c r="F219" s="127"/>
      <c r="G219" s="127"/>
    </row>
    <row r="220" spans="1:7" s="61" customFormat="1" x14ac:dyDescent="0.25">
      <c r="A220" s="63"/>
      <c r="B220" s="63"/>
      <c r="C220" s="96"/>
      <c r="D220" s="96"/>
      <c r="E220" s="96"/>
      <c r="F220" s="96"/>
      <c r="G220" s="96"/>
    </row>
    <row r="221" spans="1:7" s="48" customFormat="1" x14ac:dyDescent="0.25">
      <c r="A221" s="63"/>
      <c r="B221" s="93" t="s">
        <v>248</v>
      </c>
      <c r="C221" s="96"/>
      <c r="D221" s="96"/>
      <c r="E221" s="96"/>
      <c r="F221" s="96"/>
      <c r="G221" s="96"/>
    </row>
    <row r="222" spans="1:7" s="48" customFormat="1" x14ac:dyDescent="0.25">
      <c r="A222" s="96" t="s">
        <v>951</v>
      </c>
      <c r="B222" s="63" t="s">
        <v>1763</v>
      </c>
      <c r="C222" s="119">
        <v>132.2638</v>
      </c>
      <c r="D222" s="119">
        <v>1424</v>
      </c>
      <c r="E222" s="96"/>
      <c r="F222" s="127">
        <f t="shared" ref="F222:F229" si="10">IF($C$230=0,"",IF(C222="","",C222/$C$230))</f>
        <v>4.8745447060596893E-2</v>
      </c>
      <c r="G222" s="127">
        <f t="shared" ref="G222:G229" si="11">IF($D$230=0,"",IF(D222="","",D222/$D$230))</f>
        <v>9.2714369425092785E-2</v>
      </c>
    </row>
    <row r="223" spans="1:7" s="48" customFormat="1" x14ac:dyDescent="0.25">
      <c r="A223" s="96" t="s">
        <v>952</v>
      </c>
      <c r="B223" s="63" t="s">
        <v>1764</v>
      </c>
      <c r="C223" s="119">
        <v>176.7687</v>
      </c>
      <c r="D223" s="119">
        <v>1165</v>
      </c>
      <c r="E223" s="96"/>
      <c r="F223" s="127">
        <f t="shared" si="10"/>
        <v>6.5147601292421156E-2</v>
      </c>
      <c r="G223" s="127">
        <f t="shared" si="11"/>
        <v>7.5851292401849083E-2</v>
      </c>
    </row>
    <row r="224" spans="1:7" s="48" customFormat="1" x14ac:dyDescent="0.25">
      <c r="A224" s="96" t="s">
        <v>953</v>
      </c>
      <c r="B224" s="63" t="s">
        <v>1765</v>
      </c>
      <c r="C224" s="119">
        <v>290.29379999999998</v>
      </c>
      <c r="D224" s="119">
        <v>1642</v>
      </c>
      <c r="E224" s="96"/>
      <c r="F224" s="127">
        <f t="shared" si="10"/>
        <v>0.10698695379929732</v>
      </c>
      <c r="G224" s="127">
        <f t="shared" si="11"/>
        <v>0.10690800182303535</v>
      </c>
    </row>
    <row r="225" spans="1:7" s="48" customFormat="1" x14ac:dyDescent="0.25">
      <c r="A225" s="96" t="s">
        <v>954</v>
      </c>
      <c r="B225" s="63" t="s">
        <v>1766</v>
      </c>
      <c r="C225" s="119">
        <v>380.28460000000001</v>
      </c>
      <c r="D225" s="119">
        <v>2091</v>
      </c>
      <c r="E225" s="96"/>
      <c r="F225" s="127">
        <f t="shared" si="10"/>
        <v>0.14015280702097072</v>
      </c>
      <c r="G225" s="127">
        <f t="shared" si="11"/>
        <v>0.13614167589035744</v>
      </c>
    </row>
    <row r="226" spans="1:7" s="48" customFormat="1" x14ac:dyDescent="0.25">
      <c r="A226" s="96" t="s">
        <v>955</v>
      </c>
      <c r="B226" s="63" t="s">
        <v>1767</v>
      </c>
      <c r="C226" s="119">
        <v>596.03859999999997</v>
      </c>
      <c r="D226" s="119">
        <v>3110</v>
      </c>
      <c r="E226" s="96"/>
      <c r="F226" s="127">
        <f t="shared" si="10"/>
        <v>0.21966832967427433</v>
      </c>
      <c r="G226" s="127">
        <f t="shared" si="11"/>
        <v>0.2024871410899147</v>
      </c>
    </row>
    <row r="227" spans="1:7" s="48" customFormat="1" x14ac:dyDescent="0.25">
      <c r="A227" s="96" t="s">
        <v>956</v>
      </c>
      <c r="B227" s="63" t="s">
        <v>1768</v>
      </c>
      <c r="C227" s="119">
        <v>761.44060000000002</v>
      </c>
      <c r="D227" s="119">
        <v>3926</v>
      </c>
      <c r="E227" s="96"/>
      <c r="F227" s="127">
        <f t="shared" si="10"/>
        <v>0.28062676603189335</v>
      </c>
      <c r="G227" s="127">
        <f t="shared" si="11"/>
        <v>0.25561559997395666</v>
      </c>
    </row>
    <row r="228" spans="1:7" s="48" customFormat="1" x14ac:dyDescent="0.25">
      <c r="A228" s="96" t="s">
        <v>957</v>
      </c>
      <c r="B228" s="63" t="s">
        <v>1769</v>
      </c>
      <c r="C228" s="119">
        <v>374.10169999999999</v>
      </c>
      <c r="D228" s="119">
        <v>1988</v>
      </c>
      <c r="E228" s="96"/>
      <c r="F228" s="127">
        <f t="shared" si="10"/>
        <v>0.13787411682281395</v>
      </c>
      <c r="G228" s="127">
        <f t="shared" si="11"/>
        <v>0.12943551012435706</v>
      </c>
    </row>
    <row r="229" spans="1:7" s="48" customFormat="1" x14ac:dyDescent="0.25">
      <c r="A229" s="96" t="s">
        <v>958</v>
      </c>
      <c r="B229" s="63" t="s">
        <v>1756</v>
      </c>
      <c r="C229" s="119">
        <v>2.1652</v>
      </c>
      <c r="D229" s="119">
        <v>13</v>
      </c>
      <c r="E229" s="96"/>
      <c r="F229" s="127">
        <f t="shared" si="10"/>
        <v>7.9797829773229256E-4</v>
      </c>
      <c r="G229" s="127">
        <f t="shared" si="11"/>
        <v>8.4640927143694248E-4</v>
      </c>
    </row>
    <row r="230" spans="1:7" s="48" customFormat="1" x14ac:dyDescent="0.25">
      <c r="A230" s="96" t="s">
        <v>959</v>
      </c>
      <c r="B230" s="51" t="s">
        <v>1</v>
      </c>
      <c r="C230" s="119">
        <f>SUM(C222:C229)</f>
        <v>2713.357</v>
      </c>
      <c r="D230" s="119">
        <f>SUM(D222:D229)</f>
        <v>15359</v>
      </c>
      <c r="E230" s="96"/>
      <c r="F230" s="127">
        <f>SUM(F222:F229)</f>
        <v>1</v>
      </c>
      <c r="G230" s="127">
        <f>SUM(G222:G229)</f>
        <v>1</v>
      </c>
    </row>
    <row r="231" spans="1:7" s="61" customFormat="1" hidden="1" outlineLevel="1" x14ac:dyDescent="0.25">
      <c r="A231" s="96" t="s">
        <v>960</v>
      </c>
      <c r="B231" s="81" t="s">
        <v>1757</v>
      </c>
      <c r="C231" s="119">
        <v>2.1652</v>
      </c>
      <c r="D231" s="119">
        <v>13</v>
      </c>
      <c r="E231" s="63"/>
      <c r="F231" s="128">
        <f t="shared" ref="F231:F236" si="12">IF($C$230=0,"",IF(C231="","",C231/$C$230))</f>
        <v>7.9797829773229256E-4</v>
      </c>
      <c r="G231" s="128">
        <f t="shared" ref="G231:G236" si="13">IF($D$230=0,"",IF(D231="","",D231/$D$230))</f>
        <v>8.4640927143694248E-4</v>
      </c>
    </row>
    <row r="232" spans="1:7" s="61" customFormat="1" hidden="1" outlineLevel="1" x14ac:dyDescent="0.25">
      <c r="A232" s="96" t="s">
        <v>961</v>
      </c>
      <c r="B232" s="81" t="s">
        <v>1758</v>
      </c>
      <c r="C232" s="119">
        <v>0</v>
      </c>
      <c r="D232" s="119">
        <v>0</v>
      </c>
      <c r="E232" s="63"/>
      <c r="F232" s="128">
        <f t="shared" si="12"/>
        <v>0</v>
      </c>
      <c r="G232" s="128">
        <f t="shared" si="13"/>
        <v>0</v>
      </c>
    </row>
    <row r="233" spans="1:7" s="61" customFormat="1" hidden="1" outlineLevel="1" x14ac:dyDescent="0.25">
      <c r="A233" s="96" t="s">
        <v>962</v>
      </c>
      <c r="B233" s="81" t="s">
        <v>1759</v>
      </c>
      <c r="C233" s="119">
        <v>0</v>
      </c>
      <c r="D233" s="119">
        <v>0</v>
      </c>
      <c r="E233" s="63"/>
      <c r="F233" s="128">
        <f t="shared" si="12"/>
        <v>0</v>
      </c>
      <c r="G233" s="128">
        <f t="shared" si="13"/>
        <v>0</v>
      </c>
    </row>
    <row r="234" spans="1:7" s="61" customFormat="1" hidden="1" outlineLevel="1" x14ac:dyDescent="0.25">
      <c r="A234" s="96" t="s">
        <v>963</v>
      </c>
      <c r="B234" s="81" t="s">
        <v>1760</v>
      </c>
      <c r="C234" s="119">
        <v>0</v>
      </c>
      <c r="D234" s="119">
        <v>0</v>
      </c>
      <c r="E234" s="63"/>
      <c r="F234" s="128">
        <f t="shared" si="12"/>
        <v>0</v>
      </c>
      <c r="G234" s="128">
        <f t="shared" si="13"/>
        <v>0</v>
      </c>
    </row>
    <row r="235" spans="1:7" s="61" customFormat="1" hidden="1" outlineLevel="1" x14ac:dyDescent="0.25">
      <c r="A235" s="96" t="s">
        <v>964</v>
      </c>
      <c r="B235" s="81" t="s">
        <v>1761</v>
      </c>
      <c r="C235" s="119">
        <v>0</v>
      </c>
      <c r="D235" s="119">
        <v>0</v>
      </c>
      <c r="E235" s="63"/>
      <c r="F235" s="128">
        <f t="shared" si="12"/>
        <v>0</v>
      </c>
      <c r="G235" s="128">
        <f t="shared" si="13"/>
        <v>0</v>
      </c>
    </row>
    <row r="236" spans="1:7" s="61" customFormat="1" hidden="1" outlineLevel="1" x14ac:dyDescent="0.25">
      <c r="A236" s="96" t="s">
        <v>965</v>
      </c>
      <c r="B236" s="81" t="s">
        <v>1762</v>
      </c>
      <c r="C236" s="119">
        <v>0</v>
      </c>
      <c r="D236" s="119">
        <v>0</v>
      </c>
      <c r="E236" s="63"/>
      <c r="F236" s="128">
        <f t="shared" si="12"/>
        <v>0</v>
      </c>
      <c r="G236" s="128">
        <f t="shared" si="13"/>
        <v>0</v>
      </c>
    </row>
    <row r="237" spans="1:7" s="61" customFormat="1" hidden="1" outlineLevel="1" x14ac:dyDescent="0.25">
      <c r="A237" s="96" t="s">
        <v>966</v>
      </c>
      <c r="B237" s="81"/>
      <c r="C237" s="63"/>
      <c r="D237" s="63"/>
      <c r="E237" s="63"/>
      <c r="F237" s="56"/>
      <c r="G237" s="56"/>
    </row>
    <row r="238" spans="1:7" s="61" customFormat="1" hidden="1" outlineLevel="1" x14ac:dyDescent="0.25">
      <c r="A238" s="96" t="s">
        <v>967</v>
      </c>
      <c r="B238" s="81"/>
      <c r="C238" s="63"/>
      <c r="D238" s="63"/>
      <c r="E238" s="63"/>
      <c r="F238" s="56"/>
      <c r="G238" s="56"/>
    </row>
    <row r="239" spans="1:7" s="61" customFormat="1" hidden="1" outlineLevel="1" x14ac:dyDescent="0.25">
      <c r="A239" s="96" t="s">
        <v>968</v>
      </c>
      <c r="B239" s="81"/>
      <c r="C239" s="63"/>
      <c r="D239" s="63"/>
      <c r="E239" s="63"/>
      <c r="F239" s="56"/>
      <c r="G239" s="56"/>
    </row>
    <row r="240" spans="1:7" ht="15" customHeight="1" collapsed="1" x14ac:dyDescent="0.25">
      <c r="A240" s="69"/>
      <c r="B240" s="71" t="s">
        <v>1096</v>
      </c>
      <c r="C240" s="69" t="s">
        <v>143</v>
      </c>
      <c r="D240" s="36"/>
      <c r="E240" s="35"/>
      <c r="F240" s="36"/>
      <c r="G240" s="36"/>
    </row>
    <row r="241" spans="1:7" x14ac:dyDescent="0.25">
      <c r="A241" s="96" t="s">
        <v>969</v>
      </c>
      <c r="B241" s="5" t="s">
        <v>1770</v>
      </c>
      <c r="C241" s="127">
        <v>1</v>
      </c>
      <c r="E241" s="13"/>
      <c r="F241" s="13"/>
      <c r="G241" s="13"/>
    </row>
    <row r="242" spans="1:7" x14ac:dyDescent="0.25">
      <c r="A242" s="96" t="s">
        <v>970</v>
      </c>
      <c r="B242" s="5" t="s">
        <v>1771</v>
      </c>
      <c r="C242" s="127">
        <v>0</v>
      </c>
      <c r="E242" s="13"/>
      <c r="F242" s="13"/>
    </row>
    <row r="243" spans="1:7" x14ac:dyDescent="0.25">
      <c r="A243" s="96" t="s">
        <v>971</v>
      </c>
      <c r="B243" s="5" t="s">
        <v>1772</v>
      </c>
      <c r="C243" s="127">
        <v>0</v>
      </c>
      <c r="E243" s="13"/>
      <c r="F243" s="13"/>
    </row>
    <row r="244" spans="1:7" s="61" customFormat="1" x14ac:dyDescent="0.25">
      <c r="A244" s="96" t="s">
        <v>972</v>
      </c>
      <c r="B244" s="93" t="s">
        <v>1502</v>
      </c>
      <c r="C244" s="127">
        <v>0</v>
      </c>
      <c r="D244" s="96"/>
      <c r="E244" s="68"/>
      <c r="F244" s="68"/>
      <c r="G244" s="62"/>
    </row>
    <row r="245" spans="1:7" x14ac:dyDescent="0.25">
      <c r="A245" s="96" t="s">
        <v>1515</v>
      </c>
      <c r="B245" s="96" t="s">
        <v>2</v>
      </c>
      <c r="C245" s="127">
        <v>0</v>
      </c>
      <c r="E245" s="13"/>
      <c r="F245" s="13"/>
    </row>
    <row r="246" spans="1:7" s="61" customFormat="1" hidden="1" outlineLevel="1" x14ac:dyDescent="0.25">
      <c r="A246" s="96" t="s">
        <v>973</v>
      </c>
      <c r="B246" s="81" t="s">
        <v>156</v>
      </c>
      <c r="C246" s="100"/>
      <c r="D246" s="63"/>
      <c r="E246" s="68"/>
      <c r="F246" s="68"/>
      <c r="G246" s="62"/>
    </row>
    <row r="247" spans="1:7" s="61" customFormat="1" hidden="1" outlineLevel="1" x14ac:dyDescent="0.25">
      <c r="A247" s="96" t="s">
        <v>974</v>
      </c>
      <c r="B247" s="81" t="s">
        <v>157</v>
      </c>
      <c r="C247" s="100"/>
      <c r="D247" s="63"/>
      <c r="E247" s="68"/>
      <c r="F247" s="68"/>
      <c r="G247" s="62"/>
    </row>
    <row r="248" spans="1:7" s="61" customFormat="1" hidden="1" outlineLevel="1" x14ac:dyDescent="0.25">
      <c r="A248" s="96" t="s">
        <v>975</v>
      </c>
      <c r="B248" s="81" t="s">
        <v>195</v>
      </c>
      <c r="C248" s="100"/>
      <c r="D248" s="63"/>
      <c r="E248" s="68"/>
      <c r="F248" s="68"/>
      <c r="G248" s="62"/>
    </row>
    <row r="249" spans="1:7" s="61" customFormat="1" hidden="1" outlineLevel="1" x14ac:dyDescent="0.25">
      <c r="A249" s="96" t="s">
        <v>976</v>
      </c>
      <c r="B249" s="81" t="s">
        <v>196</v>
      </c>
      <c r="C249" s="100"/>
      <c r="D249" s="63"/>
      <c r="E249" s="68"/>
      <c r="F249" s="68"/>
      <c r="G249" s="62"/>
    </row>
    <row r="250" spans="1:7" s="61" customFormat="1" hidden="1" outlineLevel="1" x14ac:dyDescent="0.25">
      <c r="A250" s="96" t="s">
        <v>977</v>
      </c>
      <c r="B250" s="81" t="s">
        <v>197</v>
      </c>
      <c r="C250" s="100"/>
      <c r="D250" s="63"/>
      <c r="E250" s="68"/>
      <c r="F250" s="68"/>
      <c r="G250" s="62"/>
    </row>
    <row r="251" spans="1:7" s="61" customFormat="1" hidden="1" outlineLevel="1" x14ac:dyDescent="0.25">
      <c r="A251" s="96" t="s">
        <v>978</v>
      </c>
      <c r="B251" s="81" t="s">
        <v>154</v>
      </c>
      <c r="C251" s="100"/>
      <c r="D251" s="63"/>
      <c r="E251" s="68"/>
      <c r="F251" s="68"/>
      <c r="G251" s="62"/>
    </row>
    <row r="252" spans="1:7" s="61" customFormat="1" hidden="1" outlineLevel="1" x14ac:dyDescent="0.25">
      <c r="A252" s="96" t="s">
        <v>979</v>
      </c>
      <c r="B252" s="81" t="s">
        <v>154</v>
      </c>
      <c r="C252" s="100"/>
      <c r="D252" s="63"/>
      <c r="E252" s="68"/>
      <c r="F252" s="68"/>
      <c r="G252" s="62"/>
    </row>
    <row r="253" spans="1:7" s="61" customFormat="1" hidden="1" outlineLevel="1" x14ac:dyDescent="0.25">
      <c r="A253" s="96" t="s">
        <v>980</v>
      </c>
      <c r="B253" s="81" t="s">
        <v>154</v>
      </c>
      <c r="C253" s="100"/>
      <c r="D253" s="63"/>
      <c r="E253" s="68"/>
      <c r="F253" s="68"/>
      <c r="G253" s="62"/>
    </row>
    <row r="254" spans="1:7" s="61" customFormat="1" hidden="1" outlineLevel="1" x14ac:dyDescent="0.25">
      <c r="A254" s="96" t="s">
        <v>981</v>
      </c>
      <c r="B254" s="81" t="s">
        <v>154</v>
      </c>
      <c r="C254" s="100"/>
      <c r="D254" s="63"/>
      <c r="E254" s="68"/>
      <c r="F254" s="68"/>
      <c r="G254" s="62"/>
    </row>
    <row r="255" spans="1:7" s="61" customFormat="1" hidden="1" outlineLevel="1" x14ac:dyDescent="0.25">
      <c r="A255" s="96" t="s">
        <v>982</v>
      </c>
      <c r="B255" s="81" t="s">
        <v>154</v>
      </c>
      <c r="C255" s="100"/>
      <c r="D255" s="63"/>
      <c r="E255" s="68"/>
      <c r="F255" s="68"/>
      <c r="G255" s="62"/>
    </row>
    <row r="256" spans="1:7" s="61" customFormat="1" hidden="1" outlineLevel="1" x14ac:dyDescent="0.25">
      <c r="A256" s="96" t="s">
        <v>983</v>
      </c>
      <c r="B256" s="81" t="s">
        <v>154</v>
      </c>
      <c r="C256" s="100"/>
      <c r="D256" s="63"/>
      <c r="E256" s="68"/>
      <c r="F256" s="68"/>
      <c r="G256" s="62"/>
    </row>
    <row r="257" spans="1:7" ht="15" customHeight="1" collapsed="1" x14ac:dyDescent="0.25">
      <c r="A257" s="69"/>
      <c r="B257" s="71" t="s">
        <v>1097</v>
      </c>
      <c r="C257" s="69" t="s">
        <v>143</v>
      </c>
      <c r="D257" s="36"/>
      <c r="E257" s="35"/>
      <c r="F257" s="36"/>
      <c r="G257" s="37"/>
    </row>
    <row r="258" spans="1:7" x14ac:dyDescent="0.25">
      <c r="A258" s="96" t="s">
        <v>984</v>
      </c>
      <c r="B258" s="5" t="s">
        <v>1773</v>
      </c>
      <c r="C258" s="127">
        <v>0.3266</v>
      </c>
      <c r="E258" s="3"/>
      <c r="F258" s="3"/>
    </row>
    <row r="259" spans="1:7" x14ac:dyDescent="0.25">
      <c r="A259" s="96" t="s">
        <v>985</v>
      </c>
      <c r="B259" s="5" t="s">
        <v>34</v>
      </c>
      <c r="C259" s="127">
        <v>0.6734</v>
      </c>
      <c r="E259" s="3"/>
      <c r="F259" s="3"/>
    </row>
    <row r="260" spans="1:7" x14ac:dyDescent="0.25">
      <c r="A260" s="96" t="s">
        <v>986</v>
      </c>
      <c r="B260" s="5" t="s">
        <v>2</v>
      </c>
      <c r="C260" s="127">
        <v>0</v>
      </c>
      <c r="E260" s="3"/>
      <c r="F260" s="3"/>
    </row>
    <row r="261" spans="1:7" s="61" customFormat="1" hidden="1" outlineLevel="1" x14ac:dyDescent="0.25">
      <c r="A261" s="96" t="s">
        <v>987</v>
      </c>
      <c r="B261" s="63"/>
      <c r="C261" s="63"/>
      <c r="D261" s="63"/>
      <c r="E261" s="62"/>
      <c r="F261" s="62"/>
      <c r="G261" s="62"/>
    </row>
    <row r="262" spans="1:7" s="61" customFormat="1" hidden="1" outlineLevel="1" x14ac:dyDescent="0.25">
      <c r="A262" s="96" t="s">
        <v>988</v>
      </c>
      <c r="B262" s="63"/>
      <c r="C262" s="63"/>
      <c r="D262" s="63"/>
      <c r="E262" s="62"/>
      <c r="F262" s="62"/>
      <c r="G262" s="62"/>
    </row>
    <row r="263" spans="1:7" s="61" customFormat="1" hidden="1" outlineLevel="1" x14ac:dyDescent="0.25">
      <c r="A263" s="96" t="s">
        <v>989</v>
      </c>
      <c r="B263" s="63"/>
      <c r="C263" s="63"/>
      <c r="D263" s="63"/>
      <c r="E263" s="62"/>
      <c r="F263" s="62"/>
      <c r="G263" s="62"/>
    </row>
    <row r="264" spans="1:7" s="61" customFormat="1" hidden="1" outlineLevel="1" x14ac:dyDescent="0.25">
      <c r="A264" s="96" t="s">
        <v>990</v>
      </c>
      <c r="B264" s="63"/>
      <c r="C264" s="63"/>
      <c r="D264" s="63"/>
      <c r="E264" s="62"/>
      <c r="F264" s="62"/>
      <c r="G264" s="62"/>
    </row>
    <row r="265" spans="1:7" s="61" customFormat="1" hidden="1" outlineLevel="1" x14ac:dyDescent="0.25">
      <c r="A265" s="96" t="s">
        <v>991</v>
      </c>
      <c r="B265" s="63"/>
      <c r="C265" s="63"/>
      <c r="D265" s="63"/>
      <c r="E265" s="62"/>
      <c r="F265" s="62"/>
      <c r="G265" s="62"/>
    </row>
    <row r="266" spans="1:7" s="61" customFormat="1" hidden="1" outlineLevel="1" x14ac:dyDescent="0.25">
      <c r="A266" s="96" t="s">
        <v>992</v>
      </c>
      <c r="B266" s="63"/>
      <c r="C266" s="63"/>
      <c r="D266" s="63"/>
      <c r="E266" s="62"/>
      <c r="F266" s="62"/>
      <c r="G266" s="62"/>
    </row>
    <row r="267" spans="1:7" s="61" customFormat="1" ht="18.75" collapsed="1" x14ac:dyDescent="0.25">
      <c r="A267" s="39"/>
      <c r="B267" s="42" t="s">
        <v>215</v>
      </c>
      <c r="C267" s="39"/>
      <c r="D267" s="39"/>
      <c r="E267" s="39"/>
      <c r="F267" s="40"/>
      <c r="G267" s="40"/>
    </row>
    <row r="268" spans="1:7" s="61" customFormat="1" ht="15" hidden="1" customHeight="1" outlineLevel="1" x14ac:dyDescent="0.25">
      <c r="A268" s="69"/>
      <c r="B268" s="71" t="s">
        <v>1098</v>
      </c>
      <c r="C268" s="69" t="s">
        <v>151</v>
      </c>
      <c r="D268" s="69" t="s">
        <v>59</v>
      </c>
      <c r="E268" s="69"/>
      <c r="F268" s="69" t="s">
        <v>144</v>
      </c>
      <c r="G268" s="69" t="s">
        <v>149</v>
      </c>
    </row>
    <row r="269" spans="1:7" s="48" customFormat="1" hidden="1" outlineLevel="1" x14ac:dyDescent="0.25">
      <c r="A269" s="96" t="s">
        <v>993</v>
      </c>
      <c r="B269" s="96" t="s">
        <v>90</v>
      </c>
      <c r="C269" s="119"/>
      <c r="D269" s="119"/>
      <c r="E269" s="96"/>
      <c r="F269" s="126"/>
      <c r="G269" s="121"/>
    </row>
    <row r="270" spans="1:7" s="48" customFormat="1" hidden="1" outlineLevel="1" x14ac:dyDescent="0.25">
      <c r="A270" s="52"/>
      <c r="B270" s="96"/>
      <c r="C270" s="120"/>
      <c r="D270" s="125"/>
      <c r="E270" s="52"/>
      <c r="F270" s="43"/>
      <c r="G270" s="43"/>
    </row>
    <row r="271" spans="1:7" s="48" customFormat="1" hidden="1" outlineLevel="1" x14ac:dyDescent="0.25">
      <c r="A271" s="63"/>
      <c r="B271" s="96" t="s">
        <v>152</v>
      </c>
      <c r="C271" s="120"/>
      <c r="D271" s="125"/>
      <c r="E271" s="52"/>
      <c r="F271" s="43"/>
      <c r="G271" s="43"/>
    </row>
    <row r="272" spans="1:7" s="48" customFormat="1" hidden="1" outlineLevel="1" x14ac:dyDescent="0.25">
      <c r="A272" s="96" t="s">
        <v>994</v>
      </c>
      <c r="B272" s="64" t="s">
        <v>88</v>
      </c>
      <c r="C272" s="119"/>
      <c r="D272" s="119"/>
      <c r="E272" s="52"/>
      <c r="F272" s="128" t="str">
        <f t="shared" ref="F272:F295" si="14">IF($C$296=0,"",IF(C272="","",C272/$C$296))</f>
        <v/>
      </c>
      <c r="G272" s="56" t="str">
        <f t="shared" ref="G272:G295" si="15">IF($D$296=0,"",IF(D272="","",D272/$D$296))</f>
        <v/>
      </c>
    </row>
    <row r="273" spans="1:7" s="48" customFormat="1" hidden="1" outlineLevel="1" x14ac:dyDescent="0.25">
      <c r="A273" s="96" t="s">
        <v>995</v>
      </c>
      <c r="B273" s="64"/>
      <c r="C273" s="119"/>
      <c r="D273" s="119"/>
      <c r="E273" s="52"/>
      <c r="F273" s="128" t="str">
        <f t="shared" si="14"/>
        <v/>
      </c>
      <c r="G273" s="56" t="str">
        <f t="shared" si="15"/>
        <v/>
      </c>
    </row>
    <row r="274" spans="1:7" s="48" customFormat="1" hidden="1" outlineLevel="1" x14ac:dyDescent="0.25">
      <c r="A274" s="96" t="s">
        <v>996</v>
      </c>
      <c r="B274" s="64"/>
      <c r="C274" s="119"/>
      <c r="D274" s="119"/>
      <c r="E274" s="52"/>
      <c r="F274" s="128" t="str">
        <f t="shared" si="14"/>
        <v/>
      </c>
      <c r="G274" s="56" t="str">
        <f t="shared" si="15"/>
        <v/>
      </c>
    </row>
    <row r="275" spans="1:7" s="48" customFormat="1" hidden="1" outlineLevel="1" x14ac:dyDescent="0.25">
      <c r="A275" s="96" t="s">
        <v>997</v>
      </c>
      <c r="B275" s="64"/>
      <c r="C275" s="119"/>
      <c r="D275" s="119"/>
      <c r="E275" s="52"/>
      <c r="F275" s="128" t="str">
        <f t="shared" si="14"/>
        <v/>
      </c>
      <c r="G275" s="56" t="str">
        <f t="shared" si="15"/>
        <v/>
      </c>
    </row>
    <row r="276" spans="1:7" s="48" customFormat="1" hidden="1" outlineLevel="1" x14ac:dyDescent="0.25">
      <c r="A276" s="96" t="s">
        <v>998</v>
      </c>
      <c r="B276" s="64"/>
      <c r="C276" s="119"/>
      <c r="D276" s="119"/>
      <c r="E276" s="52"/>
      <c r="F276" s="128" t="str">
        <f t="shared" si="14"/>
        <v/>
      </c>
      <c r="G276" s="56" t="str">
        <f t="shared" si="15"/>
        <v/>
      </c>
    </row>
    <row r="277" spans="1:7" s="48" customFormat="1" hidden="1" outlineLevel="1" x14ac:dyDescent="0.25">
      <c r="A277" s="96" t="s">
        <v>999</v>
      </c>
      <c r="B277" s="64"/>
      <c r="C277" s="119"/>
      <c r="D277" s="119"/>
      <c r="E277" s="52"/>
      <c r="F277" s="128" t="str">
        <f t="shared" si="14"/>
        <v/>
      </c>
      <c r="G277" s="56" t="str">
        <f t="shared" si="15"/>
        <v/>
      </c>
    </row>
    <row r="278" spans="1:7" s="48" customFormat="1" hidden="1" outlineLevel="1" x14ac:dyDescent="0.25">
      <c r="A278" s="96" t="s">
        <v>1000</v>
      </c>
      <c r="B278" s="64"/>
      <c r="C278" s="119"/>
      <c r="D278" s="119"/>
      <c r="E278" s="52"/>
      <c r="F278" s="128" t="str">
        <f t="shared" si="14"/>
        <v/>
      </c>
      <c r="G278" s="56" t="str">
        <f t="shared" si="15"/>
        <v/>
      </c>
    </row>
    <row r="279" spans="1:7" s="48" customFormat="1" hidden="1" outlineLevel="1" x14ac:dyDescent="0.25">
      <c r="A279" s="96" t="s">
        <v>1001</v>
      </c>
      <c r="B279" s="64"/>
      <c r="C279" s="119"/>
      <c r="D279" s="119"/>
      <c r="E279" s="52"/>
      <c r="F279" s="128" t="str">
        <f t="shared" si="14"/>
        <v/>
      </c>
      <c r="G279" s="56" t="str">
        <f t="shared" si="15"/>
        <v/>
      </c>
    </row>
    <row r="280" spans="1:7" s="48" customFormat="1" hidden="1" outlineLevel="1" x14ac:dyDescent="0.25">
      <c r="A280" s="96" t="s">
        <v>1002</v>
      </c>
      <c r="B280" s="64"/>
      <c r="C280" s="119"/>
      <c r="D280" s="119"/>
      <c r="E280" s="52"/>
      <c r="F280" s="128" t="str">
        <f t="shared" si="14"/>
        <v/>
      </c>
      <c r="G280" s="56" t="str">
        <f t="shared" si="15"/>
        <v/>
      </c>
    </row>
    <row r="281" spans="1:7" s="48" customFormat="1" hidden="1" outlineLevel="1" x14ac:dyDescent="0.25">
      <c r="A281" s="96" t="s">
        <v>1003</v>
      </c>
      <c r="B281" s="64"/>
      <c r="C281" s="119"/>
      <c r="D281" s="119"/>
      <c r="E281" s="50"/>
      <c r="F281" s="128" t="str">
        <f t="shared" si="14"/>
        <v/>
      </c>
      <c r="G281" s="56" t="str">
        <f t="shared" si="15"/>
        <v/>
      </c>
    </row>
    <row r="282" spans="1:7" s="48" customFormat="1" hidden="1" outlineLevel="1" x14ac:dyDescent="0.25">
      <c r="A282" s="96" t="s">
        <v>1004</v>
      </c>
      <c r="B282" s="64"/>
      <c r="C282" s="119"/>
      <c r="D282" s="119"/>
      <c r="E282" s="50"/>
      <c r="F282" s="128" t="str">
        <f t="shared" si="14"/>
        <v/>
      </c>
      <c r="G282" s="56" t="str">
        <f t="shared" si="15"/>
        <v/>
      </c>
    </row>
    <row r="283" spans="1:7" s="48" customFormat="1" hidden="1" outlineLevel="1" x14ac:dyDescent="0.25">
      <c r="A283" s="96" t="s">
        <v>1005</v>
      </c>
      <c r="B283" s="64"/>
      <c r="C283" s="119"/>
      <c r="D283" s="119"/>
      <c r="E283" s="50"/>
      <c r="F283" s="128" t="str">
        <f t="shared" si="14"/>
        <v/>
      </c>
      <c r="G283" s="56" t="str">
        <f t="shared" si="15"/>
        <v/>
      </c>
    </row>
    <row r="284" spans="1:7" s="48" customFormat="1" hidden="1" outlineLevel="1" x14ac:dyDescent="0.25">
      <c r="A284" s="96" t="s">
        <v>1006</v>
      </c>
      <c r="B284" s="64"/>
      <c r="C284" s="119"/>
      <c r="D284" s="119"/>
      <c r="E284" s="50"/>
      <c r="F284" s="128" t="str">
        <f t="shared" si="14"/>
        <v/>
      </c>
      <c r="G284" s="56" t="str">
        <f t="shared" si="15"/>
        <v/>
      </c>
    </row>
    <row r="285" spans="1:7" s="48" customFormat="1" hidden="1" outlineLevel="1" x14ac:dyDescent="0.25">
      <c r="A285" s="96" t="s">
        <v>1007</v>
      </c>
      <c r="B285" s="64"/>
      <c r="C285" s="119"/>
      <c r="D285" s="119"/>
      <c r="E285" s="50"/>
      <c r="F285" s="128" t="str">
        <f t="shared" si="14"/>
        <v/>
      </c>
      <c r="G285" s="56" t="str">
        <f t="shared" si="15"/>
        <v/>
      </c>
    </row>
    <row r="286" spans="1:7" s="48" customFormat="1" hidden="1" outlineLevel="1" x14ac:dyDescent="0.25">
      <c r="A286" s="96" t="s">
        <v>1008</v>
      </c>
      <c r="B286" s="64"/>
      <c r="C286" s="119"/>
      <c r="D286" s="119"/>
      <c r="E286" s="50"/>
      <c r="F286" s="128" t="str">
        <f t="shared" si="14"/>
        <v/>
      </c>
      <c r="G286" s="56" t="str">
        <f t="shared" si="15"/>
        <v/>
      </c>
    </row>
    <row r="287" spans="1:7" s="48" customFormat="1" hidden="1" outlineLevel="1" x14ac:dyDescent="0.25">
      <c r="A287" s="96" t="s">
        <v>1009</v>
      </c>
      <c r="B287" s="64"/>
      <c r="C287" s="119"/>
      <c r="D287" s="119"/>
      <c r="E287" s="49"/>
      <c r="F287" s="128" t="str">
        <f t="shared" si="14"/>
        <v/>
      </c>
      <c r="G287" s="56" t="str">
        <f t="shared" si="15"/>
        <v/>
      </c>
    </row>
    <row r="288" spans="1:7" s="48" customFormat="1" hidden="1" outlineLevel="1" x14ac:dyDescent="0.25">
      <c r="A288" s="96" t="s">
        <v>1010</v>
      </c>
      <c r="B288" s="64"/>
      <c r="C288" s="119"/>
      <c r="D288" s="119"/>
      <c r="E288" s="53"/>
      <c r="F288" s="128" t="str">
        <f t="shared" si="14"/>
        <v/>
      </c>
      <c r="G288" s="56" t="str">
        <f t="shared" si="15"/>
        <v/>
      </c>
    </row>
    <row r="289" spans="1:7" s="48" customFormat="1" hidden="1" outlineLevel="1" x14ac:dyDescent="0.25">
      <c r="A289" s="96" t="s">
        <v>1011</v>
      </c>
      <c r="B289" s="64"/>
      <c r="C289" s="119"/>
      <c r="D289" s="119"/>
      <c r="E289" s="53"/>
      <c r="F289" s="128" t="str">
        <f t="shared" si="14"/>
        <v/>
      </c>
      <c r="G289" s="56" t="str">
        <f t="shared" si="15"/>
        <v/>
      </c>
    </row>
    <row r="290" spans="1:7" s="48" customFormat="1" hidden="1" outlineLevel="1" x14ac:dyDescent="0.25">
      <c r="A290" s="96" t="s">
        <v>1012</v>
      </c>
      <c r="B290" s="64"/>
      <c r="C290" s="119"/>
      <c r="D290" s="119"/>
      <c r="E290" s="53"/>
      <c r="F290" s="128" t="str">
        <f t="shared" si="14"/>
        <v/>
      </c>
      <c r="G290" s="56" t="str">
        <f t="shared" si="15"/>
        <v/>
      </c>
    </row>
    <row r="291" spans="1:7" s="48" customFormat="1" hidden="1" outlineLevel="1" x14ac:dyDescent="0.25">
      <c r="A291" s="96" t="s">
        <v>1013</v>
      </c>
      <c r="B291" s="64"/>
      <c r="C291" s="119"/>
      <c r="D291" s="119"/>
      <c r="E291" s="53"/>
      <c r="F291" s="128" t="str">
        <f t="shared" si="14"/>
        <v/>
      </c>
      <c r="G291" s="56" t="str">
        <f t="shared" si="15"/>
        <v/>
      </c>
    </row>
    <row r="292" spans="1:7" s="48" customFormat="1" hidden="1" outlineLevel="1" x14ac:dyDescent="0.25">
      <c r="A292" s="96" t="s">
        <v>1014</v>
      </c>
      <c r="B292" s="64"/>
      <c r="C292" s="119"/>
      <c r="D292" s="119"/>
      <c r="E292" s="53"/>
      <c r="F292" s="128" t="str">
        <f t="shared" si="14"/>
        <v/>
      </c>
      <c r="G292" s="56" t="str">
        <f t="shared" si="15"/>
        <v/>
      </c>
    </row>
    <row r="293" spans="1:7" s="48" customFormat="1" hidden="1" outlineLevel="1" x14ac:dyDescent="0.25">
      <c r="A293" s="96" t="s">
        <v>1015</v>
      </c>
      <c r="B293" s="64"/>
      <c r="C293" s="119"/>
      <c r="D293" s="119"/>
      <c r="E293" s="53"/>
      <c r="F293" s="128" t="str">
        <f t="shared" si="14"/>
        <v/>
      </c>
      <c r="G293" s="56" t="str">
        <f t="shared" si="15"/>
        <v/>
      </c>
    </row>
    <row r="294" spans="1:7" s="48" customFormat="1" hidden="1" outlineLevel="1" x14ac:dyDescent="0.25">
      <c r="A294" s="96" t="s">
        <v>1016</v>
      </c>
      <c r="B294" s="64"/>
      <c r="C294" s="119"/>
      <c r="D294" s="119"/>
      <c r="E294" s="53"/>
      <c r="F294" s="128" t="str">
        <f t="shared" si="14"/>
        <v/>
      </c>
      <c r="G294" s="56" t="str">
        <f t="shared" si="15"/>
        <v/>
      </c>
    </row>
    <row r="295" spans="1:7" s="48" customFormat="1" hidden="1" outlineLevel="1" x14ac:dyDescent="0.25">
      <c r="A295" s="96" t="s">
        <v>1017</v>
      </c>
      <c r="B295" s="64"/>
      <c r="C295" s="119"/>
      <c r="D295" s="119"/>
      <c r="E295" s="53"/>
      <c r="F295" s="128" t="str">
        <f t="shared" si="14"/>
        <v/>
      </c>
      <c r="G295" s="56" t="str">
        <f t="shared" si="15"/>
        <v/>
      </c>
    </row>
    <row r="296" spans="1:7" s="48" customFormat="1" hidden="1" outlineLevel="1" x14ac:dyDescent="0.25">
      <c r="A296" s="96" t="s">
        <v>1018</v>
      </c>
      <c r="B296" s="51" t="s">
        <v>1</v>
      </c>
      <c r="C296" s="65">
        <f>SUM(C272:C295)</f>
        <v>0</v>
      </c>
      <c r="D296" s="65">
        <f>SUM(D272:D295)</f>
        <v>0</v>
      </c>
      <c r="E296" s="53"/>
      <c r="F296" s="130">
        <f>SUM(F272:F295)</f>
        <v>0</v>
      </c>
      <c r="G296" s="122">
        <f>SUM(G272:G295)</f>
        <v>0</v>
      </c>
    </row>
    <row r="297" spans="1:7" s="61" customFormat="1" ht="15" hidden="1" customHeight="1" outlineLevel="1" x14ac:dyDescent="0.25">
      <c r="A297" s="69"/>
      <c r="B297" s="71" t="s">
        <v>1099</v>
      </c>
      <c r="C297" s="69" t="s">
        <v>151</v>
      </c>
      <c r="D297" s="69" t="s">
        <v>59</v>
      </c>
      <c r="E297" s="69"/>
      <c r="F297" s="69" t="s">
        <v>144</v>
      </c>
      <c r="G297" s="69" t="s">
        <v>149</v>
      </c>
    </row>
    <row r="298" spans="1:7" s="48" customFormat="1" hidden="1" outlineLevel="1" x14ac:dyDescent="0.25">
      <c r="A298" s="96" t="s">
        <v>1019</v>
      </c>
      <c r="B298" s="49" t="s">
        <v>137</v>
      </c>
      <c r="C298" s="100"/>
      <c r="D298" s="119"/>
      <c r="E298" s="49"/>
      <c r="F298" s="119"/>
      <c r="G298" s="120"/>
    </row>
    <row r="299" spans="1:7" s="48" customFormat="1" hidden="1" outlineLevel="1" x14ac:dyDescent="0.25">
      <c r="A299" s="63"/>
      <c r="B299" s="49"/>
      <c r="C299" s="49"/>
      <c r="D299" s="119"/>
      <c r="E299" s="49"/>
      <c r="F299" s="49"/>
      <c r="G299" s="49"/>
    </row>
    <row r="300" spans="1:7" s="61" customFormat="1" hidden="1" outlineLevel="1" x14ac:dyDescent="0.25">
      <c r="A300" s="63"/>
      <c r="B300" s="93" t="s">
        <v>248</v>
      </c>
      <c r="C300" s="63"/>
      <c r="D300" s="119"/>
      <c r="E300" s="63"/>
      <c r="F300" s="63"/>
      <c r="G300" s="63"/>
    </row>
    <row r="301" spans="1:7" s="61" customFormat="1" hidden="1" outlineLevel="1" x14ac:dyDescent="0.25">
      <c r="A301" s="96" t="s">
        <v>1020</v>
      </c>
      <c r="B301" s="63" t="s">
        <v>168</v>
      </c>
      <c r="C301" s="119"/>
      <c r="D301" s="119"/>
      <c r="E301" s="63"/>
      <c r="F301" s="128" t="str">
        <f t="shared" ref="F301:F308" si="16">IF($C$309=0,"",IF(C301="","",C301/$C$309))</f>
        <v/>
      </c>
      <c r="G301" s="56" t="str">
        <f t="shared" ref="G301:G308" si="17">IF($D$309=0,"",IF(D301="","",D301/$D$309))</f>
        <v/>
      </c>
    </row>
    <row r="302" spans="1:7" s="61" customFormat="1" hidden="1" outlineLevel="1" x14ac:dyDescent="0.25">
      <c r="A302" s="96" t="s">
        <v>1021</v>
      </c>
      <c r="B302" s="63" t="s">
        <v>170</v>
      </c>
      <c r="C302" s="119"/>
      <c r="D302" s="119"/>
      <c r="E302" s="63"/>
      <c r="F302" s="128" t="str">
        <f t="shared" si="16"/>
        <v/>
      </c>
      <c r="G302" s="56" t="str">
        <f t="shared" si="17"/>
        <v/>
      </c>
    </row>
    <row r="303" spans="1:7" s="61" customFormat="1" hidden="1" outlineLevel="1" x14ac:dyDescent="0.25">
      <c r="A303" s="96" t="s">
        <v>1022</v>
      </c>
      <c r="B303" s="63" t="s">
        <v>171</v>
      </c>
      <c r="C303" s="119"/>
      <c r="D303" s="119"/>
      <c r="E303" s="63"/>
      <c r="F303" s="128" t="str">
        <f t="shared" si="16"/>
        <v/>
      </c>
      <c r="G303" s="56" t="str">
        <f t="shared" si="17"/>
        <v/>
      </c>
    </row>
    <row r="304" spans="1:7" s="61" customFormat="1" hidden="1" outlineLevel="1" x14ac:dyDescent="0.25">
      <c r="A304" s="96" t="s">
        <v>1023</v>
      </c>
      <c r="B304" s="63" t="s">
        <v>172</v>
      </c>
      <c r="C304" s="119"/>
      <c r="D304" s="119"/>
      <c r="E304" s="63"/>
      <c r="F304" s="128" t="str">
        <f t="shared" si="16"/>
        <v/>
      </c>
      <c r="G304" s="56" t="str">
        <f t="shared" si="17"/>
        <v/>
      </c>
    </row>
    <row r="305" spans="1:7" s="61" customFormat="1" hidden="1" outlineLevel="1" x14ac:dyDescent="0.25">
      <c r="A305" s="96" t="s">
        <v>1024</v>
      </c>
      <c r="B305" s="63" t="s">
        <v>173</v>
      </c>
      <c r="C305" s="119"/>
      <c r="D305" s="119"/>
      <c r="E305" s="63"/>
      <c r="F305" s="128" t="str">
        <f t="shared" si="16"/>
        <v/>
      </c>
      <c r="G305" s="56" t="str">
        <f t="shared" si="17"/>
        <v/>
      </c>
    </row>
    <row r="306" spans="1:7" s="61" customFormat="1" hidden="1" outlineLevel="1" x14ac:dyDescent="0.25">
      <c r="A306" s="96" t="s">
        <v>1025</v>
      </c>
      <c r="B306" s="63" t="s">
        <v>174</v>
      </c>
      <c r="C306" s="119"/>
      <c r="D306" s="119"/>
      <c r="E306" s="63"/>
      <c r="F306" s="128" t="str">
        <f t="shared" si="16"/>
        <v/>
      </c>
      <c r="G306" s="56" t="str">
        <f t="shared" si="17"/>
        <v/>
      </c>
    </row>
    <row r="307" spans="1:7" s="61" customFormat="1" hidden="1" outlineLevel="1" x14ac:dyDescent="0.25">
      <c r="A307" s="96" t="s">
        <v>1026</v>
      </c>
      <c r="B307" s="63" t="s">
        <v>175</v>
      </c>
      <c r="C307" s="119"/>
      <c r="D307" s="119"/>
      <c r="E307" s="63"/>
      <c r="F307" s="128" t="str">
        <f t="shared" si="16"/>
        <v/>
      </c>
      <c r="G307" s="56" t="str">
        <f t="shared" si="17"/>
        <v/>
      </c>
    </row>
    <row r="308" spans="1:7" s="61" customFormat="1" hidden="1" outlineLevel="1" x14ac:dyDescent="0.25">
      <c r="A308" s="96" t="s">
        <v>1027</v>
      </c>
      <c r="B308" s="63" t="s">
        <v>169</v>
      </c>
      <c r="C308" s="119"/>
      <c r="D308" s="119"/>
      <c r="E308" s="63"/>
      <c r="F308" s="128" t="str">
        <f t="shared" si="16"/>
        <v/>
      </c>
      <c r="G308" s="56" t="str">
        <f t="shared" si="17"/>
        <v/>
      </c>
    </row>
    <row r="309" spans="1:7" s="61" customFormat="1" hidden="1" outlineLevel="1" x14ac:dyDescent="0.25">
      <c r="A309" s="96" t="s">
        <v>1028</v>
      </c>
      <c r="B309" s="66" t="s">
        <v>1</v>
      </c>
      <c r="C309" s="119">
        <f>SUM(C301:C308)</f>
        <v>0</v>
      </c>
      <c r="D309" s="119">
        <f>SUM(D301:D308)</f>
        <v>0</v>
      </c>
      <c r="E309" s="63"/>
      <c r="F309" s="129">
        <f>SUM(F301:F308)</f>
        <v>0</v>
      </c>
      <c r="G309" s="124">
        <f>SUM(G301:G308)</f>
        <v>0</v>
      </c>
    </row>
    <row r="310" spans="1:7" s="61" customFormat="1" hidden="1" outlineLevel="2" x14ac:dyDescent="0.25">
      <c r="A310" s="96" t="s">
        <v>1029</v>
      </c>
      <c r="B310" s="81" t="s">
        <v>176</v>
      </c>
      <c r="C310" s="119"/>
      <c r="D310" s="119"/>
      <c r="E310" s="63"/>
      <c r="F310" s="128" t="str">
        <f t="shared" ref="F310:F315" si="18">IF($C$309=0,"",IF(C310="","",C310/$C$309))</f>
        <v/>
      </c>
      <c r="G310" s="128" t="str">
        <f t="shared" ref="G310:G315" si="19">IF($D$309=0,"",IF(D310="","",D310/$D$309))</f>
        <v/>
      </c>
    </row>
    <row r="311" spans="1:7" s="61" customFormat="1" hidden="1" outlineLevel="2" x14ac:dyDescent="0.25">
      <c r="A311" s="96" t="s">
        <v>1030</v>
      </c>
      <c r="B311" s="81" t="s">
        <v>177</v>
      </c>
      <c r="C311" s="119"/>
      <c r="D311" s="119"/>
      <c r="E311" s="63"/>
      <c r="F311" s="128" t="str">
        <f t="shared" si="18"/>
        <v/>
      </c>
      <c r="G311" s="128" t="str">
        <f t="shared" si="19"/>
        <v/>
      </c>
    </row>
    <row r="312" spans="1:7" s="61" customFormat="1" hidden="1" outlineLevel="2" x14ac:dyDescent="0.25">
      <c r="A312" s="96" t="s">
        <v>1031</v>
      </c>
      <c r="B312" s="81" t="s">
        <v>178</v>
      </c>
      <c r="C312" s="119"/>
      <c r="D312" s="119"/>
      <c r="E312" s="63"/>
      <c r="F312" s="128" t="str">
        <f t="shared" si="18"/>
        <v/>
      </c>
      <c r="G312" s="128" t="str">
        <f t="shared" si="19"/>
        <v/>
      </c>
    </row>
    <row r="313" spans="1:7" s="61" customFormat="1" hidden="1" outlineLevel="2" x14ac:dyDescent="0.25">
      <c r="A313" s="96" t="s">
        <v>1032</v>
      </c>
      <c r="B313" s="81" t="s">
        <v>179</v>
      </c>
      <c r="C313" s="119"/>
      <c r="D313" s="119"/>
      <c r="E313" s="63"/>
      <c r="F313" s="128" t="str">
        <f t="shared" si="18"/>
        <v/>
      </c>
      <c r="G313" s="128" t="str">
        <f t="shared" si="19"/>
        <v/>
      </c>
    </row>
    <row r="314" spans="1:7" s="61" customFormat="1" hidden="1" outlineLevel="2" x14ac:dyDescent="0.25">
      <c r="A314" s="96" t="s">
        <v>1033</v>
      </c>
      <c r="B314" s="81" t="s">
        <v>180</v>
      </c>
      <c r="C314" s="119"/>
      <c r="D314" s="119"/>
      <c r="E314" s="63"/>
      <c r="F314" s="128" t="str">
        <f t="shared" si="18"/>
        <v/>
      </c>
      <c r="G314" s="128" t="str">
        <f t="shared" si="19"/>
        <v/>
      </c>
    </row>
    <row r="315" spans="1:7" s="61" customFormat="1" hidden="1" outlineLevel="2" x14ac:dyDescent="0.25">
      <c r="A315" s="96" t="s">
        <v>1034</v>
      </c>
      <c r="B315" s="81" t="s">
        <v>181</v>
      </c>
      <c r="C315" s="119"/>
      <c r="D315" s="119"/>
      <c r="E315" s="63"/>
      <c r="F315" s="128" t="str">
        <f t="shared" si="18"/>
        <v/>
      </c>
      <c r="G315" s="128" t="str">
        <f t="shared" si="19"/>
        <v/>
      </c>
    </row>
    <row r="316" spans="1:7" s="61" customFormat="1" hidden="1" outlineLevel="2" x14ac:dyDescent="0.25">
      <c r="A316" s="96" t="s">
        <v>1035</v>
      </c>
      <c r="B316" s="81"/>
      <c r="C316" s="63"/>
      <c r="D316" s="63"/>
      <c r="E316" s="63"/>
      <c r="F316" s="56"/>
      <c r="G316" s="56"/>
    </row>
    <row r="317" spans="1:7" s="61" customFormat="1" hidden="1" outlineLevel="2" x14ac:dyDescent="0.25">
      <c r="A317" s="96" t="s">
        <v>1036</v>
      </c>
      <c r="B317" s="81"/>
      <c r="C317" s="63"/>
      <c r="D317" s="63"/>
      <c r="E317" s="63"/>
      <c r="F317" s="56"/>
      <c r="G317" s="56"/>
    </row>
    <row r="318" spans="1:7" s="61" customFormat="1" hidden="1" outlineLevel="2" x14ac:dyDescent="0.25">
      <c r="A318" s="96" t="s">
        <v>1037</v>
      </c>
      <c r="B318" s="81"/>
      <c r="C318" s="63"/>
      <c r="D318" s="63"/>
      <c r="E318" s="63"/>
      <c r="F318" s="68"/>
      <c r="G318" s="68"/>
    </row>
    <row r="319" spans="1:7" s="61" customFormat="1" ht="15" hidden="1" customHeight="1" outlineLevel="1" x14ac:dyDescent="0.25">
      <c r="A319" s="69"/>
      <c r="B319" s="71" t="s">
        <v>1100</v>
      </c>
      <c r="C319" s="69" t="s">
        <v>151</v>
      </c>
      <c r="D319" s="69" t="s">
        <v>59</v>
      </c>
      <c r="E319" s="69"/>
      <c r="F319" s="69" t="s">
        <v>144</v>
      </c>
      <c r="G319" s="69" t="s">
        <v>149</v>
      </c>
    </row>
    <row r="320" spans="1:7" s="48" customFormat="1" hidden="1" outlineLevel="1" x14ac:dyDescent="0.25">
      <c r="A320" s="96" t="s">
        <v>1038</v>
      </c>
      <c r="B320" s="49" t="s">
        <v>137</v>
      </c>
      <c r="C320" s="100"/>
      <c r="D320" s="119"/>
      <c r="E320" s="96"/>
      <c r="F320" s="119"/>
      <c r="G320" s="120"/>
    </row>
    <row r="321" spans="1:7" s="48" customFormat="1" hidden="1" outlineLevel="1" x14ac:dyDescent="0.25">
      <c r="A321" s="63"/>
      <c r="B321" s="49"/>
      <c r="C321" s="63"/>
      <c r="D321" s="63"/>
      <c r="E321" s="49"/>
      <c r="F321" s="49"/>
      <c r="G321" s="49"/>
    </row>
    <row r="322" spans="1:7" s="61" customFormat="1" hidden="1" outlineLevel="1" x14ac:dyDescent="0.25">
      <c r="A322" s="63"/>
      <c r="B322" s="93" t="s">
        <v>248</v>
      </c>
      <c r="C322" s="63"/>
      <c r="D322" s="63"/>
      <c r="E322" s="63"/>
      <c r="F322" s="63"/>
      <c r="G322" s="63"/>
    </row>
    <row r="323" spans="1:7" s="61" customFormat="1" hidden="1" outlineLevel="1" x14ac:dyDescent="0.25">
      <c r="A323" s="96" t="s">
        <v>1039</v>
      </c>
      <c r="B323" s="63" t="s">
        <v>168</v>
      </c>
      <c r="C323" s="119"/>
      <c r="D323" s="119"/>
      <c r="E323" s="63"/>
      <c r="F323" s="128" t="str">
        <f t="shared" ref="F323:F330" si="20">IF($C$331=0,"",IF(C323="","",C323/$C$331))</f>
        <v/>
      </c>
      <c r="G323" s="56" t="str">
        <f t="shared" ref="G323:G330" si="21">IF($D$331=0,"",IF(D323="","",D323/$D$331))</f>
        <v/>
      </c>
    </row>
    <row r="324" spans="1:7" s="61" customFormat="1" hidden="1" outlineLevel="1" x14ac:dyDescent="0.25">
      <c r="A324" s="96" t="s">
        <v>1040</v>
      </c>
      <c r="B324" s="63" t="s">
        <v>170</v>
      </c>
      <c r="C324" s="119"/>
      <c r="D324" s="119"/>
      <c r="E324" s="63"/>
      <c r="F324" s="128" t="str">
        <f t="shared" si="20"/>
        <v/>
      </c>
      <c r="G324" s="56" t="str">
        <f t="shared" si="21"/>
        <v/>
      </c>
    </row>
    <row r="325" spans="1:7" s="61" customFormat="1" hidden="1" outlineLevel="1" x14ac:dyDescent="0.25">
      <c r="A325" s="96" t="s">
        <v>1041</v>
      </c>
      <c r="B325" s="63" t="s">
        <v>171</v>
      </c>
      <c r="C325" s="119"/>
      <c r="D325" s="119"/>
      <c r="E325" s="63"/>
      <c r="F325" s="128" t="str">
        <f t="shared" si="20"/>
        <v/>
      </c>
      <c r="G325" s="56" t="str">
        <f t="shared" si="21"/>
        <v/>
      </c>
    </row>
    <row r="326" spans="1:7" s="61" customFormat="1" hidden="1" outlineLevel="1" x14ac:dyDescent="0.25">
      <c r="A326" s="96" t="s">
        <v>1042</v>
      </c>
      <c r="B326" s="63" t="s">
        <v>172</v>
      </c>
      <c r="C326" s="119"/>
      <c r="D326" s="119"/>
      <c r="E326" s="63"/>
      <c r="F326" s="128" t="str">
        <f t="shared" si="20"/>
        <v/>
      </c>
      <c r="G326" s="56" t="str">
        <f t="shared" si="21"/>
        <v/>
      </c>
    </row>
    <row r="327" spans="1:7" s="61" customFormat="1" hidden="1" outlineLevel="1" x14ac:dyDescent="0.25">
      <c r="A327" s="96" t="s">
        <v>1043</v>
      </c>
      <c r="B327" s="63" t="s">
        <v>173</v>
      </c>
      <c r="C327" s="119"/>
      <c r="D327" s="119"/>
      <c r="E327" s="63"/>
      <c r="F327" s="128" t="str">
        <f t="shared" si="20"/>
        <v/>
      </c>
      <c r="G327" s="56" t="str">
        <f t="shared" si="21"/>
        <v/>
      </c>
    </row>
    <row r="328" spans="1:7" s="61" customFormat="1" hidden="1" outlineLevel="1" x14ac:dyDescent="0.25">
      <c r="A328" s="96" t="s">
        <v>1044</v>
      </c>
      <c r="B328" s="63" t="s">
        <v>174</v>
      </c>
      <c r="C328" s="119"/>
      <c r="D328" s="119"/>
      <c r="E328" s="63"/>
      <c r="F328" s="128" t="str">
        <f t="shared" si="20"/>
        <v/>
      </c>
      <c r="G328" s="56" t="str">
        <f t="shared" si="21"/>
        <v/>
      </c>
    </row>
    <row r="329" spans="1:7" s="61" customFormat="1" hidden="1" outlineLevel="1" x14ac:dyDescent="0.25">
      <c r="A329" s="96" t="s">
        <v>1045</v>
      </c>
      <c r="B329" s="63" t="s">
        <v>175</v>
      </c>
      <c r="C329" s="119"/>
      <c r="D329" s="119"/>
      <c r="E329" s="63"/>
      <c r="F329" s="128" t="str">
        <f t="shared" si="20"/>
        <v/>
      </c>
      <c r="G329" s="56" t="str">
        <f t="shared" si="21"/>
        <v/>
      </c>
    </row>
    <row r="330" spans="1:7" s="61" customFormat="1" hidden="1" outlineLevel="1" x14ac:dyDescent="0.25">
      <c r="A330" s="96" t="s">
        <v>1046</v>
      </c>
      <c r="B330" s="63" t="s">
        <v>169</v>
      </c>
      <c r="C330" s="119"/>
      <c r="D330" s="119"/>
      <c r="E330" s="63"/>
      <c r="F330" s="128" t="str">
        <f t="shared" si="20"/>
        <v/>
      </c>
      <c r="G330" s="56" t="str">
        <f t="shared" si="21"/>
        <v/>
      </c>
    </row>
    <row r="331" spans="1:7" s="61" customFormat="1" hidden="1" outlineLevel="1" x14ac:dyDescent="0.25">
      <c r="A331" s="96" t="s">
        <v>1047</v>
      </c>
      <c r="B331" s="66" t="s">
        <v>1</v>
      </c>
      <c r="C331" s="119">
        <f>SUM(C323:C330)</f>
        <v>0</v>
      </c>
      <c r="D331" s="119">
        <f>SUM(D323:D330)</f>
        <v>0</v>
      </c>
      <c r="E331" s="63"/>
      <c r="F331" s="129">
        <f>SUM(F323:F330)</f>
        <v>0</v>
      </c>
      <c r="G331" s="124">
        <f>SUM(G323:G330)</f>
        <v>0</v>
      </c>
    </row>
    <row r="332" spans="1:7" s="61" customFormat="1" hidden="1" outlineLevel="2" x14ac:dyDescent="0.25">
      <c r="A332" s="96" t="s">
        <v>1048</v>
      </c>
      <c r="B332" s="81" t="s">
        <v>176</v>
      </c>
      <c r="C332" s="119"/>
      <c r="D332" s="119"/>
      <c r="E332" s="63"/>
      <c r="F332" s="128" t="str">
        <f t="shared" ref="F332:F337" si="22">IF($C$331=0,"",IF(C332="","",C332/$C$331))</f>
        <v/>
      </c>
      <c r="G332" s="128" t="str">
        <f t="shared" ref="G332:G337" si="23">IF($D$331=0,"",IF(D332="","",D332/$D$331))</f>
        <v/>
      </c>
    </row>
    <row r="333" spans="1:7" s="61" customFormat="1" hidden="1" outlineLevel="2" x14ac:dyDescent="0.25">
      <c r="A333" s="96" t="s">
        <v>1049</v>
      </c>
      <c r="B333" s="81" t="s">
        <v>177</v>
      </c>
      <c r="C333" s="119"/>
      <c r="D333" s="119"/>
      <c r="E333" s="63"/>
      <c r="F333" s="128" t="str">
        <f t="shared" si="22"/>
        <v/>
      </c>
      <c r="G333" s="128" t="str">
        <f t="shared" si="23"/>
        <v/>
      </c>
    </row>
    <row r="334" spans="1:7" s="61" customFormat="1" hidden="1" outlineLevel="2" x14ac:dyDescent="0.25">
      <c r="A334" s="96" t="s">
        <v>1050</v>
      </c>
      <c r="B334" s="81" t="s">
        <v>178</v>
      </c>
      <c r="C334" s="119"/>
      <c r="D334" s="119"/>
      <c r="E334" s="63"/>
      <c r="F334" s="128" t="str">
        <f t="shared" si="22"/>
        <v/>
      </c>
      <c r="G334" s="128" t="str">
        <f t="shared" si="23"/>
        <v/>
      </c>
    </row>
    <row r="335" spans="1:7" s="61" customFormat="1" hidden="1" outlineLevel="2" x14ac:dyDescent="0.25">
      <c r="A335" s="96" t="s">
        <v>1051</v>
      </c>
      <c r="B335" s="81" t="s">
        <v>179</v>
      </c>
      <c r="C335" s="119"/>
      <c r="D335" s="119"/>
      <c r="E335" s="63"/>
      <c r="F335" s="128" t="str">
        <f t="shared" si="22"/>
        <v/>
      </c>
      <c r="G335" s="128" t="str">
        <f t="shared" si="23"/>
        <v/>
      </c>
    </row>
    <row r="336" spans="1:7" s="61" customFormat="1" hidden="1" outlineLevel="2" x14ac:dyDescent="0.25">
      <c r="A336" s="96" t="s">
        <v>1052</v>
      </c>
      <c r="B336" s="81" t="s">
        <v>180</v>
      </c>
      <c r="C336" s="119"/>
      <c r="D336" s="119"/>
      <c r="E336" s="63"/>
      <c r="F336" s="128" t="str">
        <f t="shared" si="22"/>
        <v/>
      </c>
      <c r="G336" s="128" t="str">
        <f t="shared" si="23"/>
        <v/>
      </c>
    </row>
    <row r="337" spans="1:7" s="61" customFormat="1" hidden="1" outlineLevel="2" x14ac:dyDescent="0.25">
      <c r="A337" s="96" t="s">
        <v>1053</v>
      </c>
      <c r="B337" s="81" t="s">
        <v>181</v>
      </c>
      <c r="C337" s="119"/>
      <c r="D337" s="119"/>
      <c r="E337" s="63"/>
      <c r="F337" s="128" t="str">
        <f t="shared" si="22"/>
        <v/>
      </c>
      <c r="G337" s="128" t="str">
        <f t="shared" si="23"/>
        <v/>
      </c>
    </row>
    <row r="338" spans="1:7" s="61" customFormat="1" hidden="1" outlineLevel="2" x14ac:dyDescent="0.25">
      <c r="A338" s="96" t="s">
        <v>1054</v>
      </c>
      <c r="B338" s="81"/>
      <c r="C338" s="63"/>
      <c r="D338" s="63"/>
      <c r="E338" s="63"/>
      <c r="F338" s="56"/>
      <c r="G338" s="56"/>
    </row>
    <row r="339" spans="1:7" s="61" customFormat="1" hidden="1" outlineLevel="2" x14ac:dyDescent="0.25">
      <c r="A339" s="96" t="s">
        <v>1055</v>
      </c>
      <c r="B339" s="81"/>
      <c r="C339" s="63"/>
      <c r="D339" s="63"/>
      <c r="E339" s="63"/>
      <c r="F339" s="56"/>
      <c r="G339" s="56"/>
    </row>
    <row r="340" spans="1:7" s="61" customFormat="1" hidden="1" outlineLevel="2" x14ac:dyDescent="0.25">
      <c r="A340" s="96" t="s">
        <v>1056</v>
      </c>
      <c r="B340" s="81"/>
      <c r="C340" s="63"/>
      <c r="D340" s="63"/>
      <c r="E340" s="63"/>
      <c r="F340" s="56"/>
      <c r="G340" s="68"/>
    </row>
    <row r="341" spans="1:7" ht="15" hidden="1" customHeight="1" outlineLevel="1" x14ac:dyDescent="0.25">
      <c r="A341" s="69"/>
      <c r="B341" s="71" t="s">
        <v>1101</v>
      </c>
      <c r="C341" s="69" t="s">
        <v>138</v>
      </c>
      <c r="D341" s="36"/>
      <c r="E341" s="36"/>
      <c r="F341" s="36"/>
      <c r="G341" s="37"/>
    </row>
    <row r="342" spans="1:7" hidden="1" outlineLevel="1" x14ac:dyDescent="0.25">
      <c r="A342" s="96" t="s">
        <v>1057</v>
      </c>
      <c r="B342" s="64" t="s">
        <v>27</v>
      </c>
      <c r="C342" s="119"/>
      <c r="G342" s="5"/>
    </row>
    <row r="343" spans="1:7" hidden="1" outlineLevel="1" x14ac:dyDescent="0.25">
      <c r="A343" s="96" t="s">
        <v>1058</v>
      </c>
      <c r="B343" s="64" t="s">
        <v>28</v>
      </c>
      <c r="C343" s="119"/>
      <c r="G343" s="5"/>
    </row>
    <row r="344" spans="1:7" hidden="1" outlineLevel="1" x14ac:dyDescent="0.25">
      <c r="A344" s="96" t="s">
        <v>1059</v>
      </c>
      <c r="B344" s="64" t="s">
        <v>139</v>
      </c>
      <c r="C344" s="119"/>
      <c r="G344" s="5"/>
    </row>
    <row r="345" spans="1:7" hidden="1" outlineLevel="1" x14ac:dyDescent="0.25">
      <c r="A345" s="96" t="s">
        <v>1060</v>
      </c>
      <c r="B345" s="50" t="s">
        <v>29</v>
      </c>
      <c r="C345" s="119"/>
      <c r="G345" s="5"/>
    </row>
    <row r="346" spans="1:7" hidden="1" outlineLevel="1" x14ac:dyDescent="0.25">
      <c r="A346" s="96" t="s">
        <v>1061</v>
      </c>
      <c r="B346" s="50" t="s">
        <v>76</v>
      </c>
      <c r="C346" s="119"/>
      <c r="G346" s="5"/>
    </row>
    <row r="347" spans="1:7" s="48" customFormat="1" hidden="1" outlineLevel="1" x14ac:dyDescent="0.25">
      <c r="A347" s="96" t="s">
        <v>1062</v>
      </c>
      <c r="B347" s="50" t="s">
        <v>129</v>
      </c>
      <c r="C347" s="119"/>
      <c r="D347" s="49"/>
      <c r="E347" s="49"/>
      <c r="F347" s="49"/>
      <c r="G347" s="49"/>
    </row>
    <row r="348" spans="1:7" s="61" customFormat="1" hidden="1" outlineLevel="1" x14ac:dyDescent="0.25">
      <c r="A348" s="96" t="s">
        <v>1063</v>
      </c>
      <c r="B348" s="64" t="s">
        <v>198</v>
      </c>
      <c r="C348" s="119"/>
      <c r="D348" s="63"/>
      <c r="E348" s="63"/>
      <c r="F348" s="63"/>
      <c r="G348" s="63"/>
    </row>
    <row r="349" spans="1:7" hidden="1" outlineLevel="1" x14ac:dyDescent="0.25">
      <c r="A349" s="96" t="s">
        <v>1064</v>
      </c>
      <c r="B349" s="50" t="s">
        <v>30</v>
      </c>
      <c r="C349" s="119"/>
      <c r="G349" s="5"/>
    </row>
    <row r="350" spans="1:7" hidden="1" outlineLevel="1" x14ac:dyDescent="0.25">
      <c r="A350" s="96" t="s">
        <v>1065</v>
      </c>
      <c r="B350" s="64" t="s">
        <v>199</v>
      </c>
      <c r="C350" s="119"/>
      <c r="G350" s="5"/>
    </row>
    <row r="351" spans="1:7" hidden="1" outlineLevel="1" x14ac:dyDescent="0.25">
      <c r="A351" s="96" t="s">
        <v>1066</v>
      </c>
      <c r="B351" s="50" t="s">
        <v>2</v>
      </c>
      <c r="C351" s="119"/>
      <c r="G351" s="5"/>
    </row>
    <row r="352" spans="1:7" s="61" customFormat="1" hidden="1" outlineLevel="2" x14ac:dyDescent="0.25">
      <c r="A352" s="96" t="s">
        <v>1067</v>
      </c>
      <c r="B352" s="81" t="s">
        <v>159</v>
      </c>
      <c r="C352" s="120"/>
      <c r="D352" s="63"/>
      <c r="E352" s="63"/>
      <c r="F352" s="63"/>
      <c r="G352" s="63"/>
    </row>
    <row r="353" spans="1:7" s="61" customFormat="1" hidden="1" outlineLevel="2" x14ac:dyDescent="0.25">
      <c r="A353" s="96" t="s">
        <v>1068</v>
      </c>
      <c r="B353" s="81" t="s">
        <v>154</v>
      </c>
      <c r="C353" s="120"/>
      <c r="D353" s="63"/>
      <c r="E353" s="63"/>
      <c r="F353" s="63"/>
      <c r="G353" s="63"/>
    </row>
    <row r="354" spans="1:7" s="61" customFormat="1" hidden="1" outlineLevel="2" x14ac:dyDescent="0.25">
      <c r="A354" s="96" t="s">
        <v>1069</v>
      </c>
      <c r="B354" s="81" t="s">
        <v>154</v>
      </c>
      <c r="C354" s="120"/>
      <c r="D354" s="63"/>
      <c r="E354" s="63"/>
      <c r="F354" s="63"/>
      <c r="G354" s="63"/>
    </row>
    <row r="355" spans="1:7" s="61" customFormat="1" hidden="1" outlineLevel="2" x14ac:dyDescent="0.25">
      <c r="A355" s="96" t="s">
        <v>1070</v>
      </c>
      <c r="B355" s="81" t="s">
        <v>154</v>
      </c>
      <c r="C355" s="120"/>
      <c r="D355" s="63"/>
      <c r="E355" s="63"/>
      <c r="F355" s="63"/>
      <c r="G355" s="63"/>
    </row>
    <row r="356" spans="1:7" s="61" customFormat="1" hidden="1" outlineLevel="2" x14ac:dyDescent="0.25">
      <c r="A356" s="96" t="s">
        <v>1071</v>
      </c>
      <c r="B356" s="81" t="s">
        <v>154</v>
      </c>
      <c r="C356" s="120"/>
      <c r="D356" s="63"/>
      <c r="E356" s="63"/>
      <c r="F356" s="63"/>
      <c r="G356" s="63"/>
    </row>
    <row r="357" spans="1:7" s="61" customFormat="1" hidden="1" outlineLevel="2" x14ac:dyDescent="0.25">
      <c r="A357" s="96" t="s">
        <v>1072</v>
      </c>
      <c r="B357" s="81" t="s">
        <v>154</v>
      </c>
      <c r="C357" s="120"/>
      <c r="D357" s="63"/>
      <c r="E357" s="63"/>
      <c r="F357" s="63"/>
      <c r="G357" s="63"/>
    </row>
    <row r="358" spans="1:7" s="61" customFormat="1" hidden="1" outlineLevel="2" x14ac:dyDescent="0.25">
      <c r="A358" s="96" t="s">
        <v>1073</v>
      </c>
      <c r="B358" s="81" t="s">
        <v>154</v>
      </c>
      <c r="C358" s="120"/>
      <c r="D358" s="63"/>
      <c r="E358" s="63"/>
      <c r="F358" s="63"/>
      <c r="G358" s="63"/>
    </row>
    <row r="359" spans="1:7" s="61" customFormat="1" hidden="1" outlineLevel="2" x14ac:dyDescent="0.25">
      <c r="A359" s="96" t="s">
        <v>1074</v>
      </c>
      <c r="B359" s="81" t="s">
        <v>154</v>
      </c>
      <c r="C359" s="120"/>
      <c r="D359" s="63"/>
      <c r="E359" s="63"/>
      <c r="F359" s="63"/>
      <c r="G359" s="63"/>
    </row>
    <row r="360" spans="1:7" s="61" customFormat="1" hidden="1" outlineLevel="2" x14ac:dyDescent="0.25">
      <c r="A360" s="96" t="s">
        <v>1075</v>
      </c>
      <c r="B360" s="81" t="s">
        <v>154</v>
      </c>
      <c r="C360" s="120"/>
      <c r="D360" s="63"/>
      <c r="E360" s="63"/>
      <c r="F360" s="63"/>
      <c r="G360" s="63"/>
    </row>
    <row r="361" spans="1:7" s="61" customFormat="1" hidden="1" outlineLevel="2" x14ac:dyDescent="0.25">
      <c r="A361" s="96" t="s">
        <v>1076</v>
      </c>
      <c r="B361" s="81" t="s">
        <v>154</v>
      </c>
      <c r="C361" s="120"/>
      <c r="D361" s="63"/>
      <c r="E361" s="63"/>
      <c r="F361" s="63"/>
      <c r="G361" s="63"/>
    </row>
    <row r="362" spans="1:7" s="61" customFormat="1" hidden="1" outlineLevel="2" x14ac:dyDescent="0.25">
      <c r="A362" s="96" t="s">
        <v>1077</v>
      </c>
      <c r="B362" s="81" t="s">
        <v>154</v>
      </c>
      <c r="C362" s="120"/>
      <c r="D362" s="63"/>
      <c r="E362" s="63"/>
      <c r="F362" s="63"/>
      <c r="G362" s="63"/>
    </row>
    <row r="363" spans="1:7" hidden="1" outlineLevel="2" x14ac:dyDescent="0.25">
      <c r="A363" s="96" t="s">
        <v>1078</v>
      </c>
      <c r="B363" s="81" t="s">
        <v>154</v>
      </c>
      <c r="C363" s="120"/>
    </row>
    <row r="364" spans="1:7" hidden="1" outlineLevel="2" x14ac:dyDescent="0.25">
      <c r="A364" s="96" t="s">
        <v>1079</v>
      </c>
      <c r="B364" s="81" t="s">
        <v>154</v>
      </c>
      <c r="C364" s="120"/>
    </row>
    <row r="365" spans="1:7" hidden="1" outlineLevel="2" x14ac:dyDescent="0.25">
      <c r="A365" s="96" t="s">
        <v>1080</v>
      </c>
      <c r="B365" s="81" t="s">
        <v>154</v>
      </c>
      <c r="C365" s="120"/>
    </row>
    <row r="366" spans="1:7" hidden="1" outlineLevel="2" x14ac:dyDescent="0.25">
      <c r="A366" s="96" t="s">
        <v>1081</v>
      </c>
      <c r="B366" s="81" t="s">
        <v>154</v>
      </c>
      <c r="C366" s="120"/>
    </row>
    <row r="367" spans="1:7" hidden="1" outlineLevel="2" x14ac:dyDescent="0.25">
      <c r="A367" s="96" t="s">
        <v>1082</v>
      </c>
      <c r="B367" s="81" t="s">
        <v>154</v>
      </c>
      <c r="C367" s="120"/>
    </row>
    <row r="368" spans="1:7" hidden="1" outlineLevel="2" x14ac:dyDescent="0.25">
      <c r="A368" s="96" t="s">
        <v>1083</v>
      </c>
      <c r="B368" s="81" t="s">
        <v>154</v>
      </c>
      <c r="C368" s="120"/>
    </row>
    <row r="369" hidden="1" outlineLevel="1" x14ac:dyDescent="0.25"/>
    <row r="370" hidden="1" outlineLevel="1" x14ac:dyDescent="0.25"/>
    <row r="371" collapsed="1" x14ac:dyDescent="0.25"/>
  </sheetData>
  <hyperlinks>
    <hyperlink ref="B6" location="'B1. HTT Mortgage Assets'!B10" display="7. Mortgage Assets"/>
    <hyperlink ref="B7" location="'B1. HTT Mortgage Assets'!B166" display="7.A Residential Cover Pool"/>
    <hyperlink ref="B8" location="'B1. HTT Mortgage Assets'!B266" display="7.B Commercial Cover Pool"/>
    <hyperlink ref="B130" location="'2. Harmonised Glossary'!A9" display="Breakdown by Interest Rate"/>
    <hyperlink ref="B160" location="'2. Harmonised Glossary'!A14" display="Non-Performing Loans (NPLs)"/>
    <hyperlink ref="B11" location="'2. Harmonised Glossary'!A12" display="Property Type Information"/>
    <hyperlink ref="B196" location="'2. Harmonised Glossary'!A288" display="Loan to Value (LTV) Information - Un-indexed"/>
    <hyperlink ref="B218" location="'2. Harmonised Glossary'!A11" display="Loan to Value (LTV) Information - Indexed"/>
    <hyperlink ref="B297" location="'2. Harmonised Glossary'!A11" display="Loan to Value (LTV) Information - Un-indexed"/>
    <hyperlink ref="B319" location="'2. Harmonised Glossary'!A11" display="Loan to Value (LTV) Information - Indexed"/>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E36E00"/>
  </sheetPr>
  <dimension ref="A1:N180"/>
  <sheetViews>
    <sheetView showGridLines="0" view="pageBreakPreview" zoomScale="60" zoomScaleNormal="70" zoomScalePageLayoutView="70" workbookViewId="0">
      <selection activeCell="V17" sqref="V17"/>
    </sheetView>
  </sheetViews>
  <sheetFormatPr defaultColWidth="8.85546875" defaultRowHeight="15" outlineLevelRow="1" x14ac:dyDescent="0.25"/>
  <cols>
    <col min="1" max="1" width="12.7109375" style="63" customWidth="1"/>
    <col min="2" max="2" width="61.5703125" style="63" customWidth="1"/>
    <col min="3" max="4" width="40.7109375" style="63" customWidth="1"/>
    <col min="5" max="5" width="6.7109375" style="63" customWidth="1"/>
    <col min="6" max="6" width="41.7109375" style="63" customWidth="1"/>
    <col min="7" max="7" width="41.7109375" style="62" customWidth="1"/>
    <col min="8" max="8" width="7.28515625" style="63" customWidth="1"/>
    <col min="9" max="9" width="71.85546875" style="63" customWidth="1"/>
    <col min="10" max="11" width="47.7109375" style="63" customWidth="1"/>
    <col min="12" max="12" width="7.28515625" style="63" customWidth="1"/>
    <col min="13" max="13" width="25.7109375" style="63" customWidth="1"/>
    <col min="14" max="14" width="25.7109375" style="62" customWidth="1"/>
    <col min="15" max="16384" width="8.85546875" style="61"/>
  </cols>
  <sheetData>
    <row r="1" spans="1:14" ht="31.5" x14ac:dyDescent="0.25">
      <c r="A1" s="19" t="s">
        <v>1508</v>
      </c>
      <c r="B1" s="19"/>
      <c r="C1" s="62"/>
      <c r="D1" s="62"/>
      <c r="E1" s="62"/>
      <c r="F1" s="62"/>
      <c r="H1" s="62"/>
      <c r="I1" s="19"/>
      <c r="J1" s="62"/>
      <c r="K1" s="62"/>
      <c r="L1" s="62"/>
      <c r="M1" s="62"/>
    </row>
    <row r="2" spans="1:14" ht="15.75" thickBot="1" x14ac:dyDescent="0.3">
      <c r="A2" s="62"/>
      <c r="B2" s="62"/>
      <c r="C2" s="62"/>
      <c r="D2" s="62"/>
      <c r="E2" s="62"/>
      <c r="F2" s="62"/>
      <c r="H2" s="60"/>
      <c r="L2" s="62"/>
      <c r="M2" s="62"/>
    </row>
    <row r="3" spans="1:14" ht="19.5" thickBot="1" x14ac:dyDescent="0.3">
      <c r="A3" s="47"/>
      <c r="B3" s="46" t="s">
        <v>130</v>
      </c>
      <c r="C3" s="99" t="s">
        <v>1652</v>
      </c>
      <c r="D3" s="47"/>
      <c r="E3" s="47"/>
      <c r="F3" s="47"/>
      <c r="G3" s="47"/>
      <c r="H3" s="60"/>
      <c r="L3" s="62"/>
      <c r="M3" s="62"/>
    </row>
    <row r="4" spans="1:14" ht="15.75" thickBot="1" x14ac:dyDescent="0.3">
      <c r="H4" s="60"/>
      <c r="L4" s="62"/>
      <c r="M4" s="62"/>
    </row>
    <row r="5" spans="1:14" ht="18.75" x14ac:dyDescent="0.25">
      <c r="B5" s="90" t="s">
        <v>259</v>
      </c>
      <c r="C5" s="74"/>
      <c r="E5" s="4"/>
      <c r="F5" s="4"/>
      <c r="H5" s="60"/>
      <c r="L5" s="62"/>
      <c r="M5" s="62"/>
    </row>
    <row r="6" spans="1:14" ht="15.75" thickBot="1" x14ac:dyDescent="0.3">
      <c r="B6" s="89" t="s">
        <v>217</v>
      </c>
      <c r="H6" s="60"/>
      <c r="L6" s="62"/>
      <c r="M6" s="62"/>
    </row>
    <row r="7" spans="1:14" s="73" customFormat="1" x14ac:dyDescent="0.25">
      <c r="A7" s="63"/>
      <c r="B7" s="72"/>
      <c r="C7" s="63"/>
      <c r="D7" s="63"/>
      <c r="E7" s="63"/>
      <c r="F7" s="63"/>
      <c r="G7" s="62"/>
      <c r="H7" s="60"/>
      <c r="I7" s="63"/>
      <c r="J7" s="63"/>
      <c r="K7" s="63"/>
      <c r="L7" s="62"/>
      <c r="M7" s="62"/>
      <c r="N7" s="62"/>
    </row>
    <row r="8" spans="1:14" ht="37.5" x14ac:dyDescent="0.25">
      <c r="A8" s="18" t="s">
        <v>211</v>
      </c>
      <c r="B8" s="18" t="s">
        <v>217</v>
      </c>
      <c r="C8" s="16"/>
      <c r="D8" s="16"/>
      <c r="E8" s="16"/>
      <c r="F8" s="16"/>
      <c r="G8" s="17"/>
      <c r="H8" s="60"/>
      <c r="I8" s="64"/>
      <c r="J8" s="4"/>
      <c r="K8" s="4"/>
      <c r="L8" s="4"/>
      <c r="M8" s="4"/>
    </row>
    <row r="9" spans="1:14" ht="15" customHeight="1" x14ac:dyDescent="0.25">
      <c r="A9" s="69"/>
      <c r="B9" s="71" t="s">
        <v>1261</v>
      </c>
      <c r="C9" s="69"/>
      <c r="D9" s="69"/>
      <c r="E9" s="69"/>
      <c r="F9" s="70"/>
      <c r="G9" s="70"/>
      <c r="H9" s="60"/>
      <c r="I9" s="64"/>
      <c r="J9" s="52"/>
      <c r="K9" s="52"/>
      <c r="L9" s="52"/>
      <c r="M9" s="43"/>
      <c r="N9" s="43"/>
    </row>
    <row r="10" spans="1:14" x14ac:dyDescent="0.25">
      <c r="A10" s="63" t="s">
        <v>1103</v>
      </c>
      <c r="B10" s="96" t="s">
        <v>234</v>
      </c>
      <c r="E10" s="64"/>
      <c r="F10" s="64"/>
      <c r="H10" s="60"/>
      <c r="I10" s="64"/>
      <c r="L10" s="64"/>
      <c r="M10" s="64"/>
    </row>
    <row r="11" spans="1:14" hidden="1" outlineLevel="1" x14ac:dyDescent="0.25">
      <c r="A11" s="96" t="s">
        <v>1104</v>
      </c>
      <c r="B11" s="81" t="s">
        <v>189</v>
      </c>
      <c r="D11" s="96"/>
      <c r="E11" s="64"/>
      <c r="F11" s="64"/>
      <c r="H11" s="60"/>
      <c r="I11" s="64"/>
      <c r="L11" s="64"/>
      <c r="M11" s="64"/>
    </row>
    <row r="12" spans="1:14" hidden="1" outlineLevel="1" x14ac:dyDescent="0.25">
      <c r="A12" s="96" t="s">
        <v>1105</v>
      </c>
      <c r="B12" s="81" t="s">
        <v>190</v>
      </c>
      <c r="E12" s="64"/>
      <c r="F12" s="64"/>
      <c r="H12" s="60"/>
      <c r="I12" s="64"/>
      <c r="L12" s="64"/>
      <c r="M12" s="64"/>
    </row>
    <row r="13" spans="1:14" hidden="1" outlineLevel="1" x14ac:dyDescent="0.25">
      <c r="A13" s="96" t="s">
        <v>1106</v>
      </c>
      <c r="B13" s="96"/>
      <c r="E13" s="64"/>
      <c r="F13" s="64"/>
      <c r="H13" s="60"/>
      <c r="I13" s="64"/>
      <c r="L13" s="64"/>
      <c r="M13" s="64"/>
    </row>
    <row r="14" spans="1:14" hidden="1" outlineLevel="1" x14ac:dyDescent="0.25">
      <c r="A14" s="96" t="s">
        <v>1107</v>
      </c>
      <c r="B14" s="96"/>
      <c r="E14" s="64"/>
      <c r="F14" s="64"/>
      <c r="H14" s="60"/>
      <c r="I14" s="64"/>
      <c r="L14" s="64"/>
      <c r="M14" s="64"/>
    </row>
    <row r="15" spans="1:14" hidden="1" outlineLevel="1" x14ac:dyDescent="0.25">
      <c r="A15" s="96" t="s">
        <v>1108</v>
      </c>
      <c r="B15" s="96"/>
      <c r="E15" s="64"/>
      <c r="F15" s="64"/>
      <c r="H15" s="60"/>
      <c r="I15" s="64"/>
      <c r="L15" s="64"/>
      <c r="M15" s="64"/>
    </row>
    <row r="16" spans="1:14" hidden="1" outlineLevel="1" x14ac:dyDescent="0.25">
      <c r="A16" s="96" t="s">
        <v>1109</v>
      </c>
      <c r="B16" s="96"/>
      <c r="E16" s="64"/>
      <c r="F16" s="64"/>
      <c r="H16" s="60"/>
      <c r="I16" s="64"/>
      <c r="L16" s="64"/>
      <c r="M16" s="64"/>
    </row>
    <row r="17" spans="1:14" hidden="1" outlineLevel="1" x14ac:dyDescent="0.25">
      <c r="A17" s="96" t="s">
        <v>1110</v>
      </c>
      <c r="B17" s="96"/>
      <c r="E17" s="64"/>
      <c r="F17" s="64"/>
      <c r="H17" s="60"/>
      <c r="I17" s="64"/>
      <c r="L17" s="64"/>
      <c r="M17" s="64"/>
    </row>
    <row r="18" spans="1:14" collapsed="1" x14ac:dyDescent="0.25">
      <c r="A18" s="69"/>
      <c r="B18" s="69" t="s">
        <v>1262</v>
      </c>
      <c r="C18" s="69" t="s">
        <v>151</v>
      </c>
      <c r="D18" s="69" t="s">
        <v>238</v>
      </c>
      <c r="E18" s="69"/>
      <c r="F18" s="69" t="s">
        <v>236</v>
      </c>
      <c r="G18" s="69" t="s">
        <v>237</v>
      </c>
      <c r="H18" s="60"/>
      <c r="I18" s="44"/>
      <c r="J18" s="52"/>
      <c r="K18" s="52"/>
      <c r="L18" s="4"/>
      <c r="M18" s="52"/>
      <c r="N18" s="52"/>
    </row>
    <row r="19" spans="1:14" x14ac:dyDescent="0.25">
      <c r="A19" s="96" t="s">
        <v>1102</v>
      </c>
      <c r="B19" s="96" t="s">
        <v>235</v>
      </c>
      <c r="D19" s="52"/>
      <c r="E19" s="52"/>
      <c r="F19" s="43"/>
      <c r="G19" s="43"/>
      <c r="H19" s="60"/>
      <c r="I19" s="64"/>
      <c r="L19" s="52"/>
      <c r="M19" s="43"/>
      <c r="N19" s="43"/>
    </row>
    <row r="20" spans="1:14" x14ac:dyDescent="0.25">
      <c r="A20" s="52"/>
      <c r="B20" s="44"/>
      <c r="C20" s="52"/>
      <c r="D20" s="52"/>
      <c r="E20" s="52"/>
      <c r="F20" s="43"/>
      <c r="G20" s="43"/>
      <c r="H20" s="60"/>
      <c r="I20" s="44"/>
      <c r="J20" s="52"/>
      <c r="K20" s="52"/>
      <c r="L20" s="52"/>
      <c r="M20" s="43"/>
      <c r="N20" s="43"/>
    </row>
    <row r="21" spans="1:14" x14ac:dyDescent="0.25">
      <c r="B21" s="96" t="s">
        <v>152</v>
      </c>
      <c r="C21" s="52"/>
      <c r="D21" s="52"/>
      <c r="E21" s="52"/>
      <c r="F21" s="43"/>
      <c r="G21" s="43"/>
      <c r="H21" s="60"/>
      <c r="I21" s="64"/>
      <c r="J21" s="52"/>
      <c r="K21" s="52"/>
      <c r="L21" s="52"/>
      <c r="M21" s="43"/>
      <c r="N21" s="43"/>
    </row>
    <row r="22" spans="1:14" x14ac:dyDescent="0.25">
      <c r="A22" s="96" t="s">
        <v>1111</v>
      </c>
      <c r="B22" s="64" t="s">
        <v>88</v>
      </c>
      <c r="E22" s="64"/>
      <c r="F22" s="56" t="str">
        <f t="shared" ref="F22:F34" si="0">IF($C$37=0,"",IF(C22="","",C22/$C$37))</f>
        <v/>
      </c>
      <c r="G22" s="56" t="str">
        <f t="shared" ref="G22:G36" si="1">IF($D$37=0,"",IF(D22="","",D22/$D$37))</f>
        <v/>
      </c>
      <c r="H22" s="60"/>
      <c r="I22" s="64"/>
      <c r="L22" s="64"/>
      <c r="M22" s="56"/>
      <c r="N22" s="56"/>
    </row>
    <row r="23" spans="1:14" x14ac:dyDescent="0.25">
      <c r="A23" s="96" t="s">
        <v>1112</v>
      </c>
      <c r="B23" s="64" t="s">
        <v>88</v>
      </c>
      <c r="E23" s="64"/>
      <c r="F23" s="56" t="str">
        <f t="shared" si="0"/>
        <v/>
      </c>
      <c r="G23" s="56" t="str">
        <f t="shared" si="1"/>
        <v/>
      </c>
      <c r="H23" s="60"/>
      <c r="I23" s="64"/>
      <c r="L23" s="64"/>
      <c r="M23" s="56"/>
      <c r="N23" s="56"/>
    </row>
    <row r="24" spans="1:14" x14ac:dyDescent="0.25">
      <c r="A24" s="96" t="s">
        <v>1113</v>
      </c>
      <c r="B24" s="64" t="s">
        <v>88</v>
      </c>
      <c r="F24" s="56" t="str">
        <f t="shared" si="0"/>
        <v/>
      </c>
      <c r="G24" s="56" t="str">
        <f t="shared" si="1"/>
        <v/>
      </c>
      <c r="H24" s="60"/>
      <c r="I24" s="64"/>
      <c r="M24" s="56"/>
      <c r="N24" s="56"/>
    </row>
    <row r="25" spans="1:14" x14ac:dyDescent="0.25">
      <c r="A25" s="96" t="s">
        <v>1114</v>
      </c>
      <c r="B25" s="64" t="s">
        <v>88</v>
      </c>
      <c r="E25" s="68"/>
      <c r="F25" s="56" t="str">
        <f t="shared" si="0"/>
        <v/>
      </c>
      <c r="G25" s="56" t="str">
        <f t="shared" si="1"/>
        <v/>
      </c>
      <c r="H25" s="60"/>
      <c r="I25" s="64"/>
      <c r="L25" s="68"/>
      <c r="M25" s="56"/>
      <c r="N25" s="56"/>
    </row>
    <row r="26" spans="1:14" x14ac:dyDescent="0.25">
      <c r="A26" s="96" t="s">
        <v>1115</v>
      </c>
      <c r="B26" s="64" t="s">
        <v>88</v>
      </c>
      <c r="E26" s="68"/>
      <c r="F26" s="56" t="str">
        <f t="shared" si="0"/>
        <v/>
      </c>
      <c r="G26" s="56" t="str">
        <f t="shared" si="1"/>
        <v/>
      </c>
      <c r="H26" s="60"/>
      <c r="I26" s="64"/>
      <c r="L26" s="68"/>
      <c r="M26" s="56"/>
      <c r="N26" s="56"/>
    </row>
    <row r="27" spans="1:14" x14ac:dyDescent="0.25">
      <c r="A27" s="96" t="s">
        <v>1116</v>
      </c>
      <c r="B27" s="64" t="s">
        <v>88</v>
      </c>
      <c r="E27" s="68"/>
      <c r="F27" s="56" t="str">
        <f t="shared" si="0"/>
        <v/>
      </c>
      <c r="G27" s="56" t="str">
        <f t="shared" si="1"/>
        <v/>
      </c>
      <c r="H27" s="60"/>
      <c r="I27" s="64"/>
      <c r="L27" s="68"/>
      <c r="M27" s="56"/>
      <c r="N27" s="56"/>
    </row>
    <row r="28" spans="1:14" x14ac:dyDescent="0.25">
      <c r="A28" s="96" t="s">
        <v>1117</v>
      </c>
      <c r="B28" s="64" t="s">
        <v>88</v>
      </c>
      <c r="E28" s="68"/>
      <c r="F28" s="56" t="str">
        <f t="shared" si="0"/>
        <v/>
      </c>
      <c r="G28" s="56" t="str">
        <f t="shared" si="1"/>
        <v/>
      </c>
      <c r="H28" s="60"/>
      <c r="I28" s="64"/>
      <c r="L28" s="68"/>
      <c r="M28" s="56"/>
      <c r="N28" s="56"/>
    </row>
    <row r="29" spans="1:14" x14ac:dyDescent="0.25">
      <c r="A29" s="96" t="s">
        <v>1118</v>
      </c>
      <c r="B29" s="64" t="s">
        <v>88</v>
      </c>
      <c r="E29" s="68"/>
      <c r="F29" s="56" t="str">
        <f t="shared" si="0"/>
        <v/>
      </c>
      <c r="G29" s="56" t="str">
        <f t="shared" si="1"/>
        <v/>
      </c>
      <c r="H29" s="60"/>
      <c r="I29" s="64"/>
      <c r="L29" s="68"/>
      <c r="M29" s="56"/>
      <c r="N29" s="56"/>
    </row>
    <row r="30" spans="1:14" x14ac:dyDescent="0.25">
      <c r="A30" s="96" t="s">
        <v>1119</v>
      </c>
      <c r="B30" s="64" t="s">
        <v>88</v>
      </c>
      <c r="E30" s="68"/>
      <c r="F30" s="56" t="str">
        <f t="shared" si="0"/>
        <v/>
      </c>
      <c r="G30" s="56" t="str">
        <f t="shared" si="1"/>
        <v/>
      </c>
      <c r="H30" s="60"/>
      <c r="I30" s="64"/>
      <c r="L30" s="68"/>
      <c r="M30" s="56"/>
      <c r="N30" s="56"/>
    </row>
    <row r="31" spans="1:14" x14ac:dyDescent="0.25">
      <c r="A31" s="96" t="s">
        <v>1120</v>
      </c>
      <c r="B31" s="64" t="s">
        <v>88</v>
      </c>
      <c r="E31" s="68"/>
      <c r="F31" s="56" t="str">
        <f t="shared" si="0"/>
        <v/>
      </c>
      <c r="G31" s="56" t="str">
        <f t="shared" si="1"/>
        <v/>
      </c>
      <c r="H31" s="60"/>
      <c r="I31" s="64"/>
      <c r="L31" s="68"/>
      <c r="M31" s="56"/>
      <c r="N31" s="56"/>
    </row>
    <row r="32" spans="1:14" x14ac:dyDescent="0.25">
      <c r="A32" s="96" t="s">
        <v>1121</v>
      </c>
      <c r="B32" s="64" t="s">
        <v>88</v>
      </c>
      <c r="E32" s="68"/>
      <c r="F32" s="56" t="str">
        <f t="shared" si="0"/>
        <v/>
      </c>
      <c r="G32" s="56" t="str">
        <f t="shared" si="1"/>
        <v/>
      </c>
      <c r="H32" s="60"/>
      <c r="I32" s="64"/>
      <c r="L32" s="68"/>
      <c r="M32" s="56"/>
      <c r="N32" s="56"/>
    </row>
    <row r="33" spans="1:14" x14ac:dyDescent="0.25">
      <c r="A33" s="96" t="s">
        <v>1122</v>
      </c>
      <c r="B33" s="64" t="s">
        <v>88</v>
      </c>
      <c r="E33" s="68"/>
      <c r="F33" s="56" t="str">
        <f t="shared" si="0"/>
        <v/>
      </c>
      <c r="G33" s="56" t="str">
        <f t="shared" si="1"/>
        <v/>
      </c>
      <c r="H33" s="60"/>
      <c r="I33" s="64"/>
      <c r="L33" s="68"/>
      <c r="M33" s="56"/>
      <c r="N33" s="56"/>
    </row>
    <row r="34" spans="1:14" x14ac:dyDescent="0.25">
      <c r="A34" s="96" t="s">
        <v>1123</v>
      </c>
      <c r="B34" s="64" t="s">
        <v>88</v>
      </c>
      <c r="E34" s="68"/>
      <c r="F34" s="56" t="str">
        <f t="shared" si="0"/>
        <v/>
      </c>
      <c r="G34" s="56" t="str">
        <f t="shared" si="1"/>
        <v/>
      </c>
      <c r="H34" s="60"/>
      <c r="I34" s="64"/>
      <c r="L34" s="68"/>
      <c r="M34" s="56"/>
      <c r="N34" s="56"/>
    </row>
    <row r="35" spans="1:14" x14ac:dyDescent="0.25">
      <c r="A35" s="96" t="s">
        <v>1124</v>
      </c>
      <c r="B35" s="64" t="s">
        <v>88</v>
      </c>
      <c r="E35" s="68"/>
      <c r="F35" s="56"/>
      <c r="G35" s="56" t="str">
        <f t="shared" si="1"/>
        <v/>
      </c>
      <c r="H35" s="60"/>
      <c r="I35" s="64"/>
      <c r="L35" s="68"/>
      <c r="M35" s="56"/>
      <c r="N35" s="56"/>
    </row>
    <row r="36" spans="1:14" x14ac:dyDescent="0.25">
      <c r="A36" s="96" t="s">
        <v>1125</v>
      </c>
      <c r="B36" s="64" t="s">
        <v>88</v>
      </c>
      <c r="E36" s="68"/>
      <c r="F36" s="56" t="str">
        <f>IF($C$37=0,"",IF(C36="","",C36/$C$37))</f>
        <v/>
      </c>
      <c r="G36" s="56" t="str">
        <f t="shared" si="1"/>
        <v/>
      </c>
      <c r="H36" s="60"/>
      <c r="I36" s="64"/>
      <c r="L36" s="68"/>
      <c r="M36" s="56"/>
      <c r="N36" s="56"/>
    </row>
    <row r="37" spans="1:14" x14ac:dyDescent="0.25">
      <c r="A37" s="96" t="s">
        <v>1126</v>
      </c>
      <c r="B37" s="66" t="s">
        <v>1</v>
      </c>
      <c r="C37" s="64">
        <f>SUM(C22:C36)</f>
        <v>0</v>
      </c>
      <c r="D37" s="64">
        <f>SUM(D22:D36)</f>
        <v>0</v>
      </c>
      <c r="E37" s="68"/>
      <c r="F37" s="58">
        <f>SUM(F22:F36)</f>
        <v>0</v>
      </c>
      <c r="G37" s="58">
        <f>SUM(G22:G36)</f>
        <v>0</v>
      </c>
      <c r="H37" s="60"/>
      <c r="I37" s="66"/>
      <c r="J37" s="64"/>
      <c r="K37" s="64"/>
      <c r="L37" s="68"/>
      <c r="M37" s="58"/>
      <c r="N37" s="58"/>
    </row>
    <row r="38" spans="1:14" x14ac:dyDescent="0.25">
      <c r="A38" s="69"/>
      <c r="B38" s="71" t="s">
        <v>1263</v>
      </c>
      <c r="C38" s="69" t="s">
        <v>83</v>
      </c>
      <c r="D38" s="69"/>
      <c r="E38" s="54"/>
      <c r="F38" s="69" t="s">
        <v>236</v>
      </c>
      <c r="G38" s="69"/>
      <c r="H38" s="60"/>
      <c r="I38" s="44"/>
      <c r="J38" s="52"/>
      <c r="K38" s="52"/>
      <c r="L38" s="4"/>
      <c r="M38" s="52"/>
      <c r="N38" s="52"/>
    </row>
    <row r="39" spans="1:14" x14ac:dyDescent="0.25">
      <c r="A39" s="96" t="s">
        <v>1127</v>
      </c>
      <c r="B39" s="64" t="s">
        <v>37</v>
      </c>
      <c r="E39" s="67"/>
      <c r="F39" s="56" t="str">
        <f>IF($C$42=0,"",IF(C39="","",C39/$C$42))</f>
        <v/>
      </c>
      <c r="G39" s="65"/>
      <c r="H39" s="60"/>
      <c r="I39" s="64"/>
      <c r="L39" s="67"/>
      <c r="M39" s="56"/>
      <c r="N39" s="65"/>
    </row>
    <row r="40" spans="1:14" x14ac:dyDescent="0.25">
      <c r="A40" s="96" t="s">
        <v>1128</v>
      </c>
      <c r="B40" s="64" t="s">
        <v>38</v>
      </c>
      <c r="E40" s="67"/>
      <c r="F40" s="56" t="str">
        <f>IF($C$42=0,"",IF(C40="","",C40/$C$42))</f>
        <v/>
      </c>
      <c r="G40" s="65"/>
      <c r="H40" s="60"/>
      <c r="I40" s="64"/>
      <c r="L40" s="67"/>
      <c r="M40" s="56"/>
      <c r="N40" s="65"/>
    </row>
    <row r="41" spans="1:14" x14ac:dyDescent="0.25">
      <c r="A41" s="96" t="s">
        <v>1129</v>
      </c>
      <c r="B41" s="64" t="s">
        <v>2</v>
      </c>
      <c r="E41" s="68"/>
      <c r="F41" s="56" t="str">
        <f>IF($C$42=0,"",IF(C41="","",C41/$C$42))</f>
        <v/>
      </c>
      <c r="G41" s="65"/>
      <c r="H41" s="60"/>
      <c r="I41" s="64"/>
      <c r="L41" s="68"/>
      <c r="M41" s="56"/>
      <c r="N41" s="65"/>
    </row>
    <row r="42" spans="1:14" x14ac:dyDescent="0.25">
      <c r="A42" s="96" t="s">
        <v>1130</v>
      </c>
      <c r="B42" s="66" t="s">
        <v>1</v>
      </c>
      <c r="C42" s="64">
        <f>SUM(C39:C41)</f>
        <v>0</v>
      </c>
      <c r="D42" s="64"/>
      <c r="E42" s="68"/>
      <c r="F42" s="58">
        <f>SUM(F39:F41)</f>
        <v>0</v>
      </c>
      <c r="G42" s="65"/>
      <c r="H42" s="60"/>
      <c r="I42" s="64"/>
      <c r="L42" s="68"/>
      <c r="M42" s="56"/>
      <c r="N42" s="65"/>
    </row>
    <row r="43" spans="1:14" hidden="1" outlineLevel="1" x14ac:dyDescent="0.25">
      <c r="A43" s="96" t="s">
        <v>1131</v>
      </c>
      <c r="B43" s="66"/>
      <c r="C43" s="64"/>
      <c r="D43" s="64"/>
      <c r="E43" s="68"/>
      <c r="F43" s="58"/>
      <c r="G43" s="65"/>
      <c r="H43" s="60"/>
      <c r="I43" s="64"/>
      <c r="L43" s="68"/>
      <c r="M43" s="56"/>
      <c r="N43" s="65"/>
    </row>
    <row r="44" spans="1:14" hidden="1" outlineLevel="1" x14ac:dyDescent="0.25">
      <c r="A44" s="96" t="s">
        <v>1132</v>
      </c>
      <c r="B44" s="66"/>
      <c r="C44" s="64"/>
      <c r="D44" s="64"/>
      <c r="E44" s="68"/>
      <c r="F44" s="58"/>
      <c r="G44" s="65"/>
      <c r="H44" s="60"/>
      <c r="I44" s="64"/>
      <c r="L44" s="68"/>
      <c r="M44" s="56"/>
      <c r="N44" s="65"/>
    </row>
    <row r="45" spans="1:14" hidden="1" outlineLevel="1" x14ac:dyDescent="0.25">
      <c r="A45" s="96" t="s">
        <v>1133</v>
      </c>
      <c r="B45" s="64"/>
      <c r="E45" s="68"/>
      <c r="F45" s="56"/>
      <c r="G45" s="65"/>
      <c r="H45" s="60"/>
      <c r="I45" s="64"/>
      <c r="L45" s="68"/>
      <c r="M45" s="56"/>
      <c r="N45" s="65"/>
    </row>
    <row r="46" spans="1:14" hidden="1" outlineLevel="1" x14ac:dyDescent="0.25">
      <c r="A46" s="96" t="s">
        <v>1134</v>
      </c>
      <c r="B46" s="64"/>
      <c r="E46" s="68"/>
      <c r="F46" s="56"/>
      <c r="G46" s="65"/>
      <c r="H46" s="60"/>
      <c r="I46" s="64"/>
      <c r="L46" s="68"/>
      <c r="M46" s="56"/>
      <c r="N46" s="65"/>
    </row>
    <row r="47" spans="1:14" hidden="1" outlineLevel="1" x14ac:dyDescent="0.25">
      <c r="A47" s="96" t="s">
        <v>1135</v>
      </c>
      <c r="B47" s="64"/>
      <c r="E47" s="68"/>
      <c r="F47" s="56"/>
      <c r="G47" s="65"/>
      <c r="H47" s="60"/>
      <c r="I47" s="64"/>
      <c r="L47" s="68"/>
      <c r="M47" s="56"/>
      <c r="N47" s="65"/>
    </row>
    <row r="48" spans="1:14" ht="15" customHeight="1" collapsed="1" x14ac:dyDescent="0.25">
      <c r="A48" s="69"/>
      <c r="B48" s="71" t="s">
        <v>1087</v>
      </c>
      <c r="C48" s="69" t="s">
        <v>236</v>
      </c>
      <c r="D48" s="69"/>
      <c r="E48" s="54"/>
      <c r="F48" s="70"/>
      <c r="G48" s="70"/>
      <c r="H48" s="60"/>
      <c r="I48" s="44"/>
      <c r="J48" s="52"/>
      <c r="K48" s="52"/>
      <c r="L48" s="4"/>
      <c r="M48" s="43"/>
      <c r="N48" s="43"/>
    </row>
    <row r="49" spans="1:14" x14ac:dyDescent="0.25">
      <c r="A49" s="96" t="s">
        <v>1136</v>
      </c>
      <c r="B49" s="84" t="s">
        <v>92</v>
      </c>
      <c r="C49" s="96">
        <f>SUM(C50:C77)</f>
        <v>0</v>
      </c>
      <c r="G49" s="63"/>
      <c r="H49" s="60"/>
      <c r="I49" s="4"/>
      <c r="N49" s="63"/>
    </row>
    <row r="50" spans="1:14" x14ac:dyDescent="0.25">
      <c r="A50" s="96" t="s">
        <v>1137</v>
      </c>
      <c r="B50" s="63" t="s">
        <v>105</v>
      </c>
      <c r="G50" s="63"/>
      <c r="H50" s="60"/>
      <c r="N50" s="63"/>
    </row>
    <row r="51" spans="1:14" x14ac:dyDescent="0.25">
      <c r="A51" s="96" t="s">
        <v>1138</v>
      </c>
      <c r="B51" s="63" t="s">
        <v>93</v>
      </c>
      <c r="G51" s="63"/>
      <c r="H51" s="60"/>
      <c r="N51" s="63"/>
    </row>
    <row r="52" spans="1:14" x14ac:dyDescent="0.25">
      <c r="A52" s="96" t="s">
        <v>1139</v>
      </c>
      <c r="B52" s="63" t="s">
        <v>94</v>
      </c>
      <c r="G52" s="63"/>
      <c r="H52" s="60"/>
      <c r="N52" s="63"/>
    </row>
    <row r="53" spans="1:14" x14ac:dyDescent="0.25">
      <c r="A53" s="96" t="s">
        <v>1140</v>
      </c>
      <c r="B53" s="96" t="s">
        <v>272</v>
      </c>
      <c r="C53" s="96"/>
      <c r="D53" s="96"/>
      <c r="E53" s="96"/>
      <c r="F53" s="96"/>
      <c r="G53" s="96"/>
      <c r="H53" s="92"/>
      <c r="I53" s="96"/>
      <c r="J53" s="96"/>
      <c r="K53" s="96"/>
      <c r="L53" s="96"/>
      <c r="M53" s="96"/>
      <c r="N53" s="96"/>
    </row>
    <row r="54" spans="1:14" x14ac:dyDescent="0.25">
      <c r="A54" s="96" t="s">
        <v>1141</v>
      </c>
      <c r="B54" s="63" t="s">
        <v>115</v>
      </c>
      <c r="G54" s="63"/>
      <c r="H54" s="60"/>
      <c r="N54" s="63"/>
    </row>
    <row r="55" spans="1:14" x14ac:dyDescent="0.25">
      <c r="A55" s="96" t="s">
        <v>1142</v>
      </c>
      <c r="B55" s="63" t="s">
        <v>112</v>
      </c>
      <c r="G55" s="63"/>
      <c r="H55" s="60"/>
      <c r="N55" s="63"/>
    </row>
    <row r="56" spans="1:14" x14ac:dyDescent="0.25">
      <c r="A56" s="96" t="s">
        <v>1143</v>
      </c>
      <c r="B56" s="63" t="s">
        <v>95</v>
      </c>
      <c r="G56" s="63"/>
      <c r="H56" s="60"/>
      <c r="N56" s="63"/>
    </row>
    <row r="57" spans="1:14" x14ac:dyDescent="0.25">
      <c r="A57" s="96" t="s">
        <v>1144</v>
      </c>
      <c r="B57" s="63" t="s">
        <v>96</v>
      </c>
      <c r="G57" s="63"/>
      <c r="H57" s="60"/>
      <c r="N57" s="63"/>
    </row>
    <row r="58" spans="1:14" x14ac:dyDescent="0.25">
      <c r="A58" s="96" t="s">
        <v>1145</v>
      </c>
      <c r="B58" s="63" t="s">
        <v>97</v>
      </c>
      <c r="G58" s="63"/>
      <c r="H58" s="60"/>
      <c r="N58" s="63"/>
    </row>
    <row r="59" spans="1:14" x14ac:dyDescent="0.25">
      <c r="A59" s="96" t="s">
        <v>1146</v>
      </c>
      <c r="B59" s="63" t="s">
        <v>0</v>
      </c>
      <c r="G59" s="63"/>
      <c r="H59" s="60"/>
      <c r="N59" s="63"/>
    </row>
    <row r="60" spans="1:14" x14ac:dyDescent="0.25">
      <c r="A60" s="96" t="s">
        <v>1147</v>
      </c>
      <c r="B60" s="63" t="s">
        <v>13</v>
      </c>
      <c r="G60" s="63"/>
      <c r="H60" s="60"/>
      <c r="N60" s="63"/>
    </row>
    <row r="61" spans="1:14" x14ac:dyDescent="0.25">
      <c r="A61" s="96" t="s">
        <v>1148</v>
      </c>
      <c r="B61" s="63" t="s">
        <v>98</v>
      </c>
      <c r="G61" s="63"/>
      <c r="H61" s="60"/>
      <c r="N61" s="63"/>
    </row>
    <row r="62" spans="1:14" x14ac:dyDescent="0.25">
      <c r="A62" s="96" t="s">
        <v>1149</v>
      </c>
      <c r="B62" s="63" t="s">
        <v>275</v>
      </c>
      <c r="G62" s="63"/>
      <c r="H62" s="60"/>
      <c r="N62" s="63"/>
    </row>
    <row r="63" spans="1:14" x14ac:dyDescent="0.25">
      <c r="A63" s="96" t="s">
        <v>1150</v>
      </c>
      <c r="B63" s="63" t="s">
        <v>113</v>
      </c>
      <c r="G63" s="63"/>
      <c r="H63" s="60"/>
      <c r="N63" s="63"/>
    </row>
    <row r="64" spans="1:14" x14ac:dyDescent="0.25">
      <c r="A64" s="96" t="s">
        <v>1151</v>
      </c>
      <c r="B64" s="63" t="s">
        <v>99</v>
      </c>
      <c r="G64" s="63"/>
      <c r="H64" s="60"/>
      <c r="N64" s="63"/>
    </row>
    <row r="65" spans="1:14" x14ac:dyDescent="0.25">
      <c r="A65" s="96" t="s">
        <v>1152</v>
      </c>
      <c r="B65" s="63" t="s">
        <v>100</v>
      </c>
      <c r="G65" s="63"/>
      <c r="H65" s="60"/>
      <c r="N65" s="63"/>
    </row>
    <row r="66" spans="1:14" x14ac:dyDescent="0.25">
      <c r="A66" s="96" t="s">
        <v>1153</v>
      </c>
      <c r="B66" s="63" t="s">
        <v>101</v>
      </c>
      <c r="G66" s="63"/>
      <c r="H66" s="60"/>
      <c r="N66" s="63"/>
    </row>
    <row r="67" spans="1:14" x14ac:dyDescent="0.25">
      <c r="A67" s="96" t="s">
        <v>1154</v>
      </c>
      <c r="B67" s="63" t="s">
        <v>102</v>
      </c>
      <c r="G67" s="63"/>
      <c r="H67" s="60"/>
      <c r="N67" s="63"/>
    </row>
    <row r="68" spans="1:14" x14ac:dyDescent="0.25">
      <c r="A68" s="96" t="s">
        <v>1155</v>
      </c>
      <c r="B68" s="63" t="s">
        <v>103</v>
      </c>
      <c r="G68" s="63"/>
      <c r="H68" s="60"/>
      <c r="N68" s="63"/>
    </row>
    <row r="69" spans="1:14" x14ac:dyDescent="0.25">
      <c r="A69" s="96" t="s">
        <v>1156</v>
      </c>
      <c r="B69" s="63" t="s">
        <v>104</v>
      </c>
      <c r="G69" s="63"/>
      <c r="H69" s="60"/>
      <c r="N69" s="63"/>
    </row>
    <row r="70" spans="1:14" x14ac:dyDescent="0.25">
      <c r="A70" s="96" t="s">
        <v>1157</v>
      </c>
      <c r="B70" s="63" t="s">
        <v>106</v>
      </c>
      <c r="G70" s="63"/>
      <c r="H70" s="60"/>
      <c r="N70" s="63"/>
    </row>
    <row r="71" spans="1:14" x14ac:dyDescent="0.25">
      <c r="A71" s="96" t="s">
        <v>1158</v>
      </c>
      <c r="B71" s="63" t="s">
        <v>107</v>
      </c>
      <c r="G71" s="63"/>
      <c r="H71" s="60"/>
      <c r="N71" s="63"/>
    </row>
    <row r="72" spans="1:14" x14ac:dyDescent="0.25">
      <c r="A72" s="96" t="s">
        <v>1159</v>
      </c>
      <c r="B72" s="63" t="s">
        <v>108</v>
      </c>
      <c r="G72" s="63"/>
      <c r="H72" s="60"/>
      <c r="N72" s="63"/>
    </row>
    <row r="73" spans="1:14" x14ac:dyDescent="0.25">
      <c r="A73" s="96" t="s">
        <v>1160</v>
      </c>
      <c r="B73" s="63" t="s">
        <v>110</v>
      </c>
      <c r="G73" s="63"/>
      <c r="H73" s="60"/>
      <c r="N73" s="63"/>
    </row>
    <row r="74" spans="1:14" x14ac:dyDescent="0.25">
      <c r="A74" s="96" t="s">
        <v>1161</v>
      </c>
      <c r="B74" s="63" t="s">
        <v>111</v>
      </c>
      <c r="G74" s="63"/>
      <c r="H74" s="60"/>
      <c r="N74" s="63"/>
    </row>
    <row r="75" spans="1:14" x14ac:dyDescent="0.25">
      <c r="A75" s="96" t="s">
        <v>1162</v>
      </c>
      <c r="B75" s="63" t="s">
        <v>14</v>
      </c>
      <c r="G75" s="63"/>
      <c r="H75" s="60"/>
      <c r="N75" s="63"/>
    </row>
    <row r="76" spans="1:14" x14ac:dyDescent="0.25">
      <c r="A76" s="96" t="s">
        <v>1163</v>
      </c>
      <c r="B76" s="63" t="s">
        <v>109</v>
      </c>
      <c r="G76" s="63"/>
      <c r="H76" s="60"/>
      <c r="N76" s="63"/>
    </row>
    <row r="77" spans="1:14" x14ac:dyDescent="0.25">
      <c r="A77" s="96" t="s">
        <v>1164</v>
      </c>
      <c r="B77" s="63" t="s">
        <v>114</v>
      </c>
      <c r="G77" s="63"/>
      <c r="H77" s="60"/>
      <c r="N77" s="63"/>
    </row>
    <row r="78" spans="1:14" x14ac:dyDescent="0.25">
      <c r="A78" s="96" t="s">
        <v>1165</v>
      </c>
      <c r="B78" s="84" t="s">
        <v>116</v>
      </c>
      <c r="C78" s="96">
        <f>SUM(C79:C81)</f>
        <v>0</v>
      </c>
      <c r="G78" s="63"/>
      <c r="H78" s="60"/>
      <c r="I78" s="4"/>
      <c r="N78" s="63"/>
    </row>
    <row r="79" spans="1:14" x14ac:dyDescent="0.25">
      <c r="A79" s="96" t="s">
        <v>1166</v>
      </c>
      <c r="B79" s="63" t="s">
        <v>117</v>
      </c>
      <c r="G79" s="63"/>
      <c r="H79" s="60"/>
      <c r="N79" s="63"/>
    </row>
    <row r="80" spans="1:14" x14ac:dyDescent="0.25">
      <c r="A80" s="96" t="s">
        <v>1167</v>
      </c>
      <c r="B80" s="63" t="s">
        <v>118</v>
      </c>
      <c r="G80" s="63"/>
      <c r="H80" s="60"/>
      <c r="N80" s="63"/>
    </row>
    <row r="81" spans="1:14" x14ac:dyDescent="0.25">
      <c r="A81" s="96" t="s">
        <v>1168</v>
      </c>
      <c r="B81" s="63" t="s">
        <v>119</v>
      </c>
      <c r="G81" s="63"/>
      <c r="H81" s="60"/>
      <c r="N81" s="63"/>
    </row>
    <row r="82" spans="1:14" x14ac:dyDescent="0.25">
      <c r="A82" s="96" t="s">
        <v>1169</v>
      </c>
      <c r="B82" s="84" t="s">
        <v>2</v>
      </c>
      <c r="C82" s="96">
        <f>SUM(C83:C92)</f>
        <v>0</v>
      </c>
      <c r="G82" s="63"/>
      <c r="H82" s="60"/>
      <c r="I82" s="4"/>
      <c r="N82" s="63"/>
    </row>
    <row r="83" spans="1:14" x14ac:dyDescent="0.25">
      <c r="A83" s="96" t="s">
        <v>1170</v>
      </c>
      <c r="B83" s="64" t="s">
        <v>120</v>
      </c>
      <c r="G83" s="63"/>
      <c r="H83" s="60"/>
      <c r="I83" s="64"/>
      <c r="N83" s="63"/>
    </row>
    <row r="84" spans="1:14" x14ac:dyDescent="0.25">
      <c r="A84" s="96" t="s">
        <v>1171</v>
      </c>
      <c r="B84" s="64" t="s">
        <v>121</v>
      </c>
      <c r="G84" s="63"/>
      <c r="H84" s="60"/>
      <c r="I84" s="64"/>
      <c r="N84" s="63"/>
    </row>
    <row r="85" spans="1:14" x14ac:dyDescent="0.25">
      <c r="A85" s="96" t="s">
        <v>1172</v>
      </c>
      <c r="B85" s="64" t="s">
        <v>140</v>
      </c>
      <c r="G85" s="63"/>
      <c r="H85" s="60"/>
      <c r="I85" s="64"/>
      <c r="N85" s="63"/>
    </row>
    <row r="86" spans="1:14" x14ac:dyDescent="0.25">
      <c r="A86" s="96" t="s">
        <v>1173</v>
      </c>
      <c r="B86" s="64" t="s">
        <v>122</v>
      </c>
      <c r="G86" s="63"/>
      <c r="H86" s="60"/>
      <c r="I86" s="64"/>
      <c r="N86" s="63"/>
    </row>
    <row r="87" spans="1:14" x14ac:dyDescent="0.25">
      <c r="A87" s="96" t="s">
        <v>1174</v>
      </c>
      <c r="B87" s="64" t="s">
        <v>123</v>
      </c>
      <c r="G87" s="63"/>
      <c r="H87" s="60"/>
      <c r="I87" s="64"/>
      <c r="N87" s="63"/>
    </row>
    <row r="88" spans="1:14" x14ac:dyDescent="0.25">
      <c r="A88" s="96" t="s">
        <v>1175</v>
      </c>
      <c r="B88" s="64" t="s">
        <v>124</v>
      </c>
      <c r="G88" s="63"/>
      <c r="H88" s="60"/>
      <c r="I88" s="64"/>
      <c r="N88" s="63"/>
    </row>
    <row r="89" spans="1:14" x14ac:dyDescent="0.25">
      <c r="A89" s="96" t="s">
        <v>1176</v>
      </c>
      <c r="B89" s="64" t="s">
        <v>125</v>
      </c>
      <c r="G89" s="63"/>
      <c r="H89" s="60"/>
      <c r="I89" s="64"/>
      <c r="N89" s="63"/>
    </row>
    <row r="90" spans="1:14" x14ac:dyDescent="0.25">
      <c r="A90" s="96" t="s">
        <v>1177</v>
      </c>
      <c r="B90" s="64" t="s">
        <v>128</v>
      </c>
      <c r="G90" s="63"/>
      <c r="H90" s="60"/>
      <c r="I90" s="64"/>
      <c r="N90" s="63"/>
    </row>
    <row r="91" spans="1:14" x14ac:dyDescent="0.25">
      <c r="A91" s="96" t="s">
        <v>1178</v>
      </c>
      <c r="B91" s="64" t="s">
        <v>126</v>
      </c>
      <c r="G91" s="63"/>
      <c r="H91" s="60"/>
      <c r="I91" s="64"/>
      <c r="N91" s="63"/>
    </row>
    <row r="92" spans="1:14" x14ac:dyDescent="0.25">
      <c r="A92" s="96" t="s">
        <v>1179</v>
      </c>
      <c r="B92" s="64" t="s">
        <v>2</v>
      </c>
      <c r="G92" s="63"/>
      <c r="H92" s="60"/>
      <c r="I92" s="64"/>
      <c r="N92" s="63"/>
    </row>
    <row r="93" spans="1:14" hidden="1" outlineLevel="1" x14ac:dyDescent="0.25">
      <c r="A93" s="96" t="s">
        <v>1180</v>
      </c>
      <c r="B93" s="81" t="s">
        <v>154</v>
      </c>
      <c r="G93" s="63"/>
      <c r="H93" s="60"/>
      <c r="I93" s="64"/>
      <c r="N93" s="63"/>
    </row>
    <row r="94" spans="1:14" hidden="1" outlineLevel="1" x14ac:dyDescent="0.25">
      <c r="A94" s="96" t="s">
        <v>1181</v>
      </c>
      <c r="B94" s="81" t="s">
        <v>154</v>
      </c>
      <c r="G94" s="63"/>
      <c r="H94" s="60"/>
      <c r="I94" s="64"/>
      <c r="N94" s="63"/>
    </row>
    <row r="95" spans="1:14" hidden="1" outlineLevel="1" x14ac:dyDescent="0.25">
      <c r="A95" s="96" t="s">
        <v>1182</v>
      </c>
      <c r="B95" s="81" t="s">
        <v>154</v>
      </c>
      <c r="G95" s="63"/>
      <c r="H95" s="60"/>
      <c r="I95" s="64"/>
      <c r="N95" s="63"/>
    </row>
    <row r="96" spans="1:14" hidden="1" outlineLevel="1" x14ac:dyDescent="0.25">
      <c r="A96" s="96" t="s">
        <v>1183</v>
      </c>
      <c r="B96" s="81" t="s">
        <v>154</v>
      </c>
      <c r="G96" s="63"/>
      <c r="H96" s="60"/>
      <c r="I96" s="64"/>
      <c r="N96" s="63"/>
    </row>
    <row r="97" spans="1:14" hidden="1" outlineLevel="1" x14ac:dyDescent="0.25">
      <c r="A97" s="96" t="s">
        <v>1184</v>
      </c>
      <c r="B97" s="81" t="s">
        <v>154</v>
      </c>
      <c r="G97" s="63"/>
      <c r="H97" s="60"/>
      <c r="I97" s="64"/>
      <c r="N97" s="63"/>
    </row>
    <row r="98" spans="1:14" hidden="1" outlineLevel="1" x14ac:dyDescent="0.25">
      <c r="A98" s="96" t="s">
        <v>1185</v>
      </c>
      <c r="B98" s="81" t="s">
        <v>154</v>
      </c>
      <c r="G98" s="63"/>
      <c r="H98" s="60"/>
      <c r="I98" s="64"/>
      <c r="N98" s="63"/>
    </row>
    <row r="99" spans="1:14" hidden="1" outlineLevel="1" x14ac:dyDescent="0.25">
      <c r="A99" s="96" t="s">
        <v>1186</v>
      </c>
      <c r="B99" s="81" t="s">
        <v>154</v>
      </c>
      <c r="G99" s="63"/>
      <c r="H99" s="60"/>
      <c r="I99" s="64"/>
      <c r="N99" s="63"/>
    </row>
    <row r="100" spans="1:14" hidden="1" outlineLevel="1" x14ac:dyDescent="0.25">
      <c r="A100" s="96" t="s">
        <v>1187</v>
      </c>
      <c r="B100" s="81" t="s">
        <v>154</v>
      </c>
      <c r="G100" s="63"/>
      <c r="H100" s="60"/>
      <c r="I100" s="64"/>
      <c r="N100" s="63"/>
    </row>
    <row r="101" spans="1:14" hidden="1" outlineLevel="1" x14ac:dyDescent="0.25">
      <c r="A101" s="96" t="s">
        <v>1188</v>
      </c>
      <c r="B101" s="81" t="s">
        <v>154</v>
      </c>
      <c r="G101" s="63"/>
      <c r="H101" s="60"/>
      <c r="I101" s="64"/>
      <c r="N101" s="63"/>
    </row>
    <row r="102" spans="1:14" hidden="1" outlineLevel="1" x14ac:dyDescent="0.25">
      <c r="A102" s="96" t="s">
        <v>1189</v>
      </c>
      <c r="B102" s="81" t="s">
        <v>154</v>
      </c>
      <c r="G102" s="63"/>
      <c r="H102" s="60"/>
      <c r="I102" s="64"/>
      <c r="N102" s="63"/>
    </row>
    <row r="103" spans="1:14" ht="15" customHeight="1" collapsed="1" x14ac:dyDescent="0.25">
      <c r="A103" s="69"/>
      <c r="B103" s="71" t="s">
        <v>1088</v>
      </c>
      <c r="C103" s="69" t="s">
        <v>236</v>
      </c>
      <c r="D103" s="69"/>
      <c r="E103" s="54"/>
      <c r="F103" s="69"/>
      <c r="G103" s="70"/>
      <c r="H103" s="60"/>
      <c r="I103" s="44"/>
      <c r="J103" s="52"/>
      <c r="K103" s="52"/>
      <c r="L103" s="4"/>
      <c r="M103" s="52"/>
      <c r="N103" s="43"/>
    </row>
    <row r="104" spans="1:14" x14ac:dyDescent="0.25">
      <c r="A104" s="96" t="s">
        <v>1190</v>
      </c>
      <c r="B104" s="64" t="s">
        <v>88</v>
      </c>
      <c r="G104" s="63"/>
      <c r="H104" s="60"/>
      <c r="I104" s="64"/>
      <c r="N104" s="63"/>
    </row>
    <row r="105" spans="1:14" x14ac:dyDescent="0.25">
      <c r="A105" s="96" t="s">
        <v>1191</v>
      </c>
      <c r="B105" s="64" t="s">
        <v>88</v>
      </c>
      <c r="G105" s="63"/>
      <c r="H105" s="60"/>
      <c r="I105" s="64"/>
      <c r="N105" s="63"/>
    </row>
    <row r="106" spans="1:14" x14ac:dyDescent="0.25">
      <c r="A106" s="96" t="s">
        <v>1192</v>
      </c>
      <c r="B106" s="64" t="s">
        <v>88</v>
      </c>
      <c r="G106" s="63"/>
      <c r="H106" s="60"/>
      <c r="I106" s="64"/>
      <c r="N106" s="63"/>
    </row>
    <row r="107" spans="1:14" x14ac:dyDescent="0.25">
      <c r="A107" s="96" t="s">
        <v>1193</v>
      </c>
      <c r="B107" s="64" t="s">
        <v>88</v>
      </c>
      <c r="G107" s="63"/>
      <c r="H107" s="60"/>
      <c r="I107" s="64"/>
      <c r="N107" s="63"/>
    </row>
    <row r="108" spans="1:14" x14ac:dyDescent="0.25">
      <c r="A108" s="96" t="s">
        <v>1194</v>
      </c>
      <c r="B108" s="64" t="s">
        <v>88</v>
      </c>
      <c r="G108" s="63"/>
      <c r="H108" s="60"/>
      <c r="I108" s="64"/>
      <c r="N108" s="63"/>
    </row>
    <row r="109" spans="1:14" x14ac:dyDescent="0.25">
      <c r="A109" s="96" t="s">
        <v>1195</v>
      </c>
      <c r="B109" s="64" t="s">
        <v>88</v>
      </c>
      <c r="G109" s="63"/>
      <c r="H109" s="60"/>
      <c r="I109" s="64"/>
      <c r="N109" s="63"/>
    </row>
    <row r="110" spans="1:14" x14ac:dyDescent="0.25">
      <c r="A110" s="96" t="s">
        <v>1196</v>
      </c>
      <c r="B110" s="64" t="s">
        <v>88</v>
      </c>
      <c r="G110" s="63"/>
      <c r="H110" s="60"/>
      <c r="I110" s="64"/>
      <c r="N110" s="63"/>
    </row>
    <row r="111" spans="1:14" x14ac:dyDescent="0.25">
      <c r="A111" s="96" t="s">
        <v>1197</v>
      </c>
      <c r="B111" s="64" t="s">
        <v>88</v>
      </c>
      <c r="G111" s="63"/>
      <c r="H111" s="60"/>
      <c r="I111" s="64"/>
      <c r="N111" s="63"/>
    </row>
    <row r="112" spans="1:14" x14ac:dyDescent="0.25">
      <c r="A112" s="96" t="s">
        <v>1198</v>
      </c>
      <c r="B112" s="64" t="s">
        <v>88</v>
      </c>
      <c r="G112" s="63"/>
      <c r="H112" s="60"/>
      <c r="I112" s="64"/>
      <c r="N112" s="63"/>
    </row>
    <row r="113" spans="1:14" x14ac:dyDescent="0.25">
      <c r="A113" s="96" t="s">
        <v>1199</v>
      </c>
      <c r="B113" s="64" t="s">
        <v>88</v>
      </c>
      <c r="G113" s="63"/>
      <c r="H113" s="60"/>
      <c r="I113" s="64"/>
      <c r="N113" s="63"/>
    </row>
    <row r="114" spans="1:14" x14ac:dyDescent="0.25">
      <c r="A114" s="96" t="s">
        <v>1200</v>
      </c>
      <c r="B114" s="64" t="s">
        <v>88</v>
      </c>
      <c r="G114" s="63"/>
      <c r="H114" s="60"/>
      <c r="I114" s="64"/>
      <c r="N114" s="63"/>
    </row>
    <row r="115" spans="1:14" x14ac:dyDescent="0.25">
      <c r="A115" s="96" t="s">
        <v>1201</v>
      </c>
      <c r="B115" s="64" t="s">
        <v>88</v>
      </c>
      <c r="G115" s="63"/>
      <c r="H115" s="60"/>
      <c r="I115" s="64"/>
      <c r="N115" s="63"/>
    </row>
    <row r="116" spans="1:14" x14ac:dyDescent="0.25">
      <c r="A116" s="96" t="s">
        <v>1202</v>
      </c>
      <c r="B116" s="64" t="s">
        <v>88</v>
      </c>
      <c r="G116" s="63"/>
      <c r="H116" s="60"/>
      <c r="I116" s="64"/>
      <c r="N116" s="63"/>
    </row>
    <row r="117" spans="1:14" x14ac:dyDescent="0.25">
      <c r="A117" s="96" t="s">
        <v>1203</v>
      </c>
      <c r="B117" s="64" t="s">
        <v>88</v>
      </c>
      <c r="G117" s="63"/>
      <c r="H117" s="60"/>
      <c r="I117" s="64"/>
      <c r="N117" s="63"/>
    </row>
    <row r="118" spans="1:14" x14ac:dyDescent="0.25">
      <c r="A118" s="96" t="s">
        <v>1204</v>
      </c>
      <c r="B118" s="64" t="s">
        <v>88</v>
      </c>
      <c r="G118" s="63"/>
      <c r="H118" s="60"/>
      <c r="I118" s="64"/>
      <c r="N118" s="63"/>
    </row>
    <row r="119" spans="1:14" x14ac:dyDescent="0.25">
      <c r="A119" s="96" t="s">
        <v>1205</v>
      </c>
      <c r="B119" s="64" t="s">
        <v>88</v>
      </c>
      <c r="G119" s="63"/>
      <c r="H119" s="60"/>
      <c r="I119" s="64"/>
      <c r="N119" s="63"/>
    </row>
    <row r="120" spans="1:14" x14ac:dyDescent="0.25">
      <c r="A120" s="96" t="s">
        <v>1206</v>
      </c>
      <c r="B120" s="64" t="s">
        <v>88</v>
      </c>
      <c r="G120" s="63"/>
      <c r="H120" s="60"/>
      <c r="I120" s="64"/>
      <c r="N120" s="63"/>
    </row>
    <row r="121" spans="1:14" x14ac:dyDescent="0.25">
      <c r="A121" s="96" t="s">
        <v>1207</v>
      </c>
      <c r="B121" s="64" t="s">
        <v>88</v>
      </c>
      <c r="G121" s="63"/>
      <c r="H121" s="60"/>
      <c r="I121" s="64"/>
      <c r="N121" s="63"/>
    </row>
    <row r="122" spans="1:14" x14ac:dyDescent="0.25">
      <c r="A122" s="96" t="s">
        <v>1208</v>
      </c>
      <c r="B122" s="64" t="s">
        <v>88</v>
      </c>
      <c r="G122" s="63"/>
      <c r="H122" s="60"/>
      <c r="I122" s="64"/>
      <c r="N122" s="63"/>
    </row>
    <row r="123" spans="1:14" x14ac:dyDescent="0.25">
      <c r="A123" s="96" t="s">
        <v>1209</v>
      </c>
      <c r="B123" s="64" t="s">
        <v>88</v>
      </c>
      <c r="G123" s="63"/>
      <c r="H123" s="60"/>
      <c r="I123" s="64"/>
      <c r="N123" s="63"/>
    </row>
    <row r="124" spans="1:14" x14ac:dyDescent="0.25">
      <c r="A124" s="96" t="s">
        <v>1210</v>
      </c>
      <c r="B124" s="64" t="s">
        <v>88</v>
      </c>
      <c r="G124" s="63"/>
      <c r="H124" s="60"/>
      <c r="I124" s="64"/>
      <c r="N124" s="63"/>
    </row>
    <row r="125" spans="1:14" x14ac:dyDescent="0.25">
      <c r="A125" s="96" t="s">
        <v>1211</v>
      </c>
      <c r="B125" s="64" t="s">
        <v>88</v>
      </c>
      <c r="G125" s="63"/>
      <c r="H125" s="60"/>
      <c r="I125" s="64"/>
      <c r="N125" s="63"/>
    </row>
    <row r="126" spans="1:14" x14ac:dyDescent="0.25">
      <c r="A126" s="96" t="s">
        <v>1212</v>
      </c>
      <c r="B126" s="64" t="s">
        <v>88</v>
      </c>
      <c r="G126" s="63"/>
      <c r="H126" s="60"/>
      <c r="I126" s="64"/>
      <c r="N126" s="63"/>
    </row>
    <row r="127" spans="1:14" x14ac:dyDescent="0.25">
      <c r="A127" s="96" t="s">
        <v>1213</v>
      </c>
      <c r="B127" s="64" t="s">
        <v>88</v>
      </c>
      <c r="G127" s="63"/>
      <c r="H127" s="60"/>
      <c r="I127" s="64"/>
      <c r="N127" s="63"/>
    </row>
    <row r="128" spans="1:14" x14ac:dyDescent="0.25">
      <c r="A128" s="96" t="s">
        <v>1214</v>
      </c>
      <c r="B128" s="64" t="s">
        <v>88</v>
      </c>
      <c r="G128" s="63"/>
      <c r="H128" s="60"/>
      <c r="I128" s="64"/>
      <c r="N128" s="63"/>
    </row>
    <row r="129" spans="1:14" x14ac:dyDescent="0.25">
      <c r="A129" s="69"/>
      <c r="B129" s="71" t="s">
        <v>1089</v>
      </c>
      <c r="C129" s="69" t="s">
        <v>236</v>
      </c>
      <c r="D129" s="69"/>
      <c r="E129" s="69"/>
      <c r="F129" s="70"/>
      <c r="G129" s="70"/>
      <c r="H129" s="60"/>
      <c r="I129" s="44"/>
      <c r="J129" s="52"/>
      <c r="K129" s="52"/>
      <c r="L129" s="52"/>
      <c r="M129" s="43"/>
      <c r="N129" s="43"/>
    </row>
    <row r="130" spans="1:14" x14ac:dyDescent="0.25">
      <c r="A130" s="96" t="s">
        <v>1215</v>
      </c>
      <c r="B130" s="63" t="s">
        <v>32</v>
      </c>
      <c r="D130" s="60"/>
      <c r="E130" s="60"/>
      <c r="F130" s="60"/>
      <c r="G130" s="60"/>
      <c r="H130" s="60"/>
      <c r="K130" s="77"/>
      <c r="L130" s="77"/>
      <c r="M130" s="77"/>
      <c r="N130" s="77"/>
    </row>
    <row r="131" spans="1:14" x14ac:dyDescent="0.25">
      <c r="A131" s="96" t="s">
        <v>1216</v>
      </c>
      <c r="B131" s="63" t="s">
        <v>33</v>
      </c>
      <c r="D131" s="60"/>
      <c r="E131" s="60"/>
      <c r="F131" s="60"/>
      <c r="G131" s="60"/>
      <c r="H131" s="60"/>
      <c r="K131" s="77"/>
      <c r="L131" s="77"/>
      <c r="M131" s="77"/>
      <c r="N131" s="77"/>
    </row>
    <row r="132" spans="1:14" x14ac:dyDescent="0.25">
      <c r="A132" s="96" t="s">
        <v>1217</v>
      </c>
      <c r="B132" s="63" t="s">
        <v>2</v>
      </c>
      <c r="D132" s="60"/>
      <c r="E132" s="60"/>
      <c r="F132" s="60"/>
      <c r="G132" s="60"/>
      <c r="H132" s="60"/>
      <c r="K132" s="77"/>
      <c r="L132" s="77"/>
      <c r="M132" s="77"/>
      <c r="N132" s="77"/>
    </row>
    <row r="133" spans="1:14" hidden="1" outlineLevel="1" x14ac:dyDescent="0.25">
      <c r="A133" s="96" t="s">
        <v>1218</v>
      </c>
      <c r="D133" s="60"/>
      <c r="E133" s="60"/>
      <c r="F133" s="60"/>
      <c r="G133" s="60"/>
      <c r="H133" s="60"/>
      <c r="K133" s="77"/>
      <c r="L133" s="77"/>
      <c r="M133" s="77"/>
      <c r="N133" s="77"/>
    </row>
    <row r="134" spans="1:14" hidden="1" outlineLevel="1" x14ac:dyDescent="0.25">
      <c r="A134" s="96" t="s">
        <v>1219</v>
      </c>
      <c r="D134" s="60"/>
      <c r="E134" s="60"/>
      <c r="F134" s="60"/>
      <c r="G134" s="60"/>
      <c r="H134" s="60"/>
      <c r="K134" s="77"/>
      <c r="L134" s="77"/>
      <c r="M134" s="77"/>
      <c r="N134" s="77"/>
    </row>
    <row r="135" spans="1:14" hidden="1" outlineLevel="1" x14ac:dyDescent="0.25">
      <c r="A135" s="96" t="s">
        <v>1220</v>
      </c>
      <c r="D135" s="60"/>
      <c r="E135" s="60"/>
      <c r="F135" s="60"/>
      <c r="G135" s="60"/>
      <c r="H135" s="60"/>
      <c r="K135" s="77"/>
      <c r="L135" s="77"/>
      <c r="M135" s="77"/>
      <c r="N135" s="77"/>
    </row>
    <row r="136" spans="1:14" hidden="1" outlineLevel="1" x14ac:dyDescent="0.25">
      <c r="A136" s="96" t="s">
        <v>1221</v>
      </c>
      <c r="D136" s="60"/>
      <c r="E136" s="60"/>
      <c r="F136" s="60"/>
      <c r="G136" s="60"/>
      <c r="H136" s="60"/>
      <c r="K136" s="77"/>
      <c r="L136" s="77"/>
      <c r="M136" s="77"/>
      <c r="N136" s="77"/>
    </row>
    <row r="137" spans="1:14" collapsed="1" x14ac:dyDescent="0.25">
      <c r="A137" s="69"/>
      <c r="B137" s="71" t="s">
        <v>1090</v>
      </c>
      <c r="C137" s="69" t="s">
        <v>236</v>
      </c>
      <c r="D137" s="69"/>
      <c r="E137" s="69"/>
      <c r="F137" s="70"/>
      <c r="G137" s="70"/>
      <c r="H137" s="60"/>
      <c r="I137" s="44"/>
      <c r="J137" s="52"/>
      <c r="K137" s="52"/>
      <c r="L137" s="52"/>
      <c r="M137" s="43"/>
      <c r="N137" s="43"/>
    </row>
    <row r="138" spans="1:14" x14ac:dyDescent="0.25">
      <c r="A138" s="96" t="s">
        <v>1222</v>
      </c>
      <c r="B138" s="63" t="s">
        <v>35</v>
      </c>
      <c r="D138" s="67"/>
      <c r="E138" s="67"/>
      <c r="F138" s="68"/>
      <c r="G138" s="65"/>
      <c r="H138" s="60"/>
      <c r="K138" s="67"/>
      <c r="L138" s="67"/>
      <c r="M138" s="68"/>
      <c r="N138" s="65"/>
    </row>
    <row r="139" spans="1:14" x14ac:dyDescent="0.25">
      <c r="A139" s="96" t="s">
        <v>1223</v>
      </c>
      <c r="B139" s="63" t="s">
        <v>12</v>
      </c>
      <c r="D139" s="67"/>
      <c r="E139" s="67"/>
      <c r="F139" s="68"/>
      <c r="G139" s="65"/>
      <c r="H139" s="60"/>
      <c r="K139" s="67"/>
      <c r="L139" s="67"/>
      <c r="M139" s="68"/>
      <c r="N139" s="65"/>
    </row>
    <row r="140" spans="1:14" x14ac:dyDescent="0.25">
      <c r="A140" s="96" t="s">
        <v>1224</v>
      </c>
      <c r="B140" s="63" t="s">
        <v>2</v>
      </c>
      <c r="D140" s="67"/>
      <c r="E140" s="67"/>
      <c r="F140" s="68"/>
      <c r="G140" s="65"/>
      <c r="H140" s="60"/>
      <c r="K140" s="67"/>
      <c r="L140" s="67"/>
      <c r="M140" s="68"/>
      <c r="N140" s="65"/>
    </row>
    <row r="141" spans="1:14" hidden="1" outlineLevel="1" x14ac:dyDescent="0.25">
      <c r="A141" s="96" t="s">
        <v>1225</v>
      </c>
      <c r="D141" s="67"/>
      <c r="E141" s="67"/>
      <c r="F141" s="68"/>
      <c r="G141" s="65"/>
      <c r="H141" s="60"/>
      <c r="K141" s="67"/>
      <c r="L141" s="67"/>
      <c r="M141" s="68"/>
      <c r="N141" s="65"/>
    </row>
    <row r="142" spans="1:14" hidden="1" outlineLevel="1" x14ac:dyDescent="0.25">
      <c r="A142" s="96" t="s">
        <v>1226</v>
      </c>
      <c r="D142" s="67"/>
      <c r="E142" s="67"/>
      <c r="F142" s="68"/>
      <c r="G142" s="65"/>
      <c r="H142" s="60"/>
      <c r="K142" s="67"/>
      <c r="L142" s="67"/>
      <c r="M142" s="68"/>
      <c r="N142" s="65"/>
    </row>
    <row r="143" spans="1:14" hidden="1" outlineLevel="1" x14ac:dyDescent="0.25">
      <c r="A143" s="96" t="s">
        <v>1227</v>
      </c>
      <c r="D143" s="67"/>
      <c r="E143" s="67"/>
      <c r="F143" s="68"/>
      <c r="G143" s="65"/>
      <c r="H143" s="60"/>
      <c r="K143" s="67"/>
      <c r="L143" s="67"/>
      <c r="M143" s="68"/>
      <c r="N143" s="65"/>
    </row>
    <row r="144" spans="1:14" hidden="1" outlineLevel="1" x14ac:dyDescent="0.25">
      <c r="A144" s="96" t="s">
        <v>1228</v>
      </c>
      <c r="D144" s="67"/>
      <c r="E144" s="67"/>
      <c r="F144" s="68"/>
      <c r="G144" s="65"/>
      <c r="H144" s="60"/>
      <c r="K144" s="67"/>
      <c r="L144" s="67"/>
      <c r="M144" s="68"/>
      <c r="N144" s="65"/>
    </row>
    <row r="145" spans="1:14" hidden="1" outlineLevel="1" x14ac:dyDescent="0.25">
      <c r="A145" s="96" t="s">
        <v>1229</v>
      </c>
      <c r="D145" s="67"/>
      <c r="E145" s="67"/>
      <c r="F145" s="68"/>
      <c r="G145" s="65"/>
      <c r="H145" s="60"/>
      <c r="K145" s="67"/>
      <c r="L145" s="67"/>
      <c r="M145" s="68"/>
      <c r="N145" s="65"/>
    </row>
    <row r="146" spans="1:14" hidden="1" outlineLevel="1" x14ac:dyDescent="0.25">
      <c r="A146" s="96" t="s">
        <v>1230</v>
      </c>
      <c r="D146" s="67"/>
      <c r="E146" s="67"/>
      <c r="F146" s="68"/>
      <c r="G146" s="65"/>
      <c r="H146" s="60"/>
      <c r="K146" s="67"/>
      <c r="L146" s="67"/>
      <c r="M146" s="68"/>
      <c r="N146" s="65"/>
    </row>
    <row r="147" spans="1:14" collapsed="1" x14ac:dyDescent="0.25">
      <c r="A147" s="69"/>
      <c r="B147" s="71" t="s">
        <v>1264</v>
      </c>
      <c r="C147" s="69" t="s">
        <v>83</v>
      </c>
      <c r="D147" s="69"/>
      <c r="E147" s="69"/>
      <c r="F147" s="69" t="s">
        <v>236</v>
      </c>
      <c r="G147" s="70"/>
      <c r="H147" s="60"/>
      <c r="I147" s="44"/>
      <c r="J147" s="52"/>
      <c r="K147" s="52"/>
      <c r="L147" s="52"/>
      <c r="M147" s="52"/>
      <c r="N147" s="43"/>
    </row>
    <row r="148" spans="1:14" x14ac:dyDescent="0.25">
      <c r="A148" s="96" t="s">
        <v>1231</v>
      </c>
      <c r="B148" s="64" t="s">
        <v>239</v>
      </c>
      <c r="D148" s="67"/>
      <c r="E148" s="67"/>
      <c r="F148" s="56" t="str">
        <f>IF($C$152=0,"",IF(C148="","",C148/$C$152))</f>
        <v/>
      </c>
      <c r="G148" s="65"/>
      <c r="H148" s="60"/>
      <c r="I148" s="64"/>
      <c r="K148" s="67"/>
      <c r="L148" s="67"/>
      <c r="M148" s="56"/>
      <c r="N148" s="65"/>
    </row>
    <row r="149" spans="1:14" x14ac:dyDescent="0.25">
      <c r="A149" s="96" t="s">
        <v>1232</v>
      </c>
      <c r="B149" s="64" t="s">
        <v>240</v>
      </c>
      <c r="D149" s="67"/>
      <c r="E149" s="67"/>
      <c r="F149" s="56" t="str">
        <f>IF($C$152=0,"",IF(C149="","",C149/$C$152))</f>
        <v/>
      </c>
      <c r="G149" s="65"/>
      <c r="H149" s="60"/>
      <c r="I149" s="64"/>
      <c r="K149" s="67"/>
      <c r="L149" s="67"/>
      <c r="M149" s="56"/>
      <c r="N149" s="65"/>
    </row>
    <row r="150" spans="1:14" x14ac:dyDescent="0.25">
      <c r="A150" s="96" t="s">
        <v>1233</v>
      </c>
      <c r="B150" s="64" t="s">
        <v>241</v>
      </c>
      <c r="D150" s="67"/>
      <c r="E150" s="67"/>
      <c r="F150" s="56" t="str">
        <f>IF($C$152=0,"",IF(C150="","",C150/$C$152))</f>
        <v/>
      </c>
      <c r="G150" s="65"/>
      <c r="H150" s="60"/>
      <c r="I150" s="64"/>
      <c r="K150" s="67"/>
      <c r="L150" s="67"/>
      <c r="M150" s="56"/>
      <c r="N150" s="65"/>
    </row>
    <row r="151" spans="1:14" ht="15" customHeight="1" x14ac:dyDescent="0.25">
      <c r="A151" s="96" t="s">
        <v>1234</v>
      </c>
      <c r="B151" s="64" t="s">
        <v>39</v>
      </c>
      <c r="D151" s="67"/>
      <c r="E151" s="67"/>
      <c r="F151" s="56" t="str">
        <f>IF($C$152=0,"",IF(C151="","",C151/$C$152))</f>
        <v/>
      </c>
      <c r="G151" s="65"/>
      <c r="H151" s="60"/>
      <c r="I151" s="64"/>
      <c r="K151" s="67"/>
      <c r="L151" s="67"/>
      <c r="M151" s="56"/>
      <c r="N151" s="65"/>
    </row>
    <row r="152" spans="1:14" ht="15" customHeight="1" x14ac:dyDescent="0.25">
      <c r="A152" s="96" t="s">
        <v>1235</v>
      </c>
      <c r="B152" s="66" t="s">
        <v>1</v>
      </c>
      <c r="C152" s="64">
        <f>SUM(C148:C151)</f>
        <v>0</v>
      </c>
      <c r="D152" s="67"/>
      <c r="E152" s="67"/>
      <c r="F152" s="68">
        <f>SUM(F148:F151)</f>
        <v>0</v>
      </c>
      <c r="G152" s="65"/>
      <c r="H152" s="60"/>
      <c r="I152" s="64"/>
      <c r="K152" s="67"/>
      <c r="L152" s="67"/>
      <c r="M152" s="56"/>
      <c r="N152" s="65"/>
    </row>
    <row r="153" spans="1:14" ht="15" hidden="1" customHeight="1" outlineLevel="1" x14ac:dyDescent="0.25">
      <c r="A153" s="96" t="s">
        <v>1236</v>
      </c>
      <c r="B153" s="81" t="s">
        <v>201</v>
      </c>
      <c r="D153" s="67"/>
      <c r="E153" s="67"/>
      <c r="F153" s="56" t="str">
        <f t="shared" ref="F153:F159" si="2">IF($C$152=0,"",IF(C153="","",C153/$C$152))</f>
        <v/>
      </c>
      <c r="G153" s="65"/>
      <c r="H153" s="60"/>
      <c r="I153" s="64"/>
      <c r="K153" s="67"/>
      <c r="L153" s="67"/>
      <c r="M153" s="56"/>
      <c r="N153" s="65"/>
    </row>
    <row r="154" spans="1:14" ht="15" hidden="1" customHeight="1" outlineLevel="1" x14ac:dyDescent="0.25">
      <c r="A154" s="96" t="s">
        <v>1237</v>
      </c>
      <c r="B154" s="81" t="s">
        <v>242</v>
      </c>
      <c r="D154" s="67"/>
      <c r="E154" s="67"/>
      <c r="F154" s="56" t="str">
        <f t="shared" si="2"/>
        <v/>
      </c>
      <c r="G154" s="65"/>
      <c r="H154" s="60"/>
      <c r="I154" s="64"/>
      <c r="K154" s="67"/>
      <c r="L154" s="67"/>
      <c r="M154" s="56"/>
      <c r="N154" s="65"/>
    </row>
    <row r="155" spans="1:14" ht="15" hidden="1" customHeight="1" outlineLevel="1" x14ac:dyDescent="0.25">
      <c r="A155" s="96" t="s">
        <v>1238</v>
      </c>
      <c r="B155" s="81" t="s">
        <v>243</v>
      </c>
      <c r="C155" s="96"/>
      <c r="D155" s="67"/>
      <c r="E155" s="67"/>
      <c r="F155" s="56" t="str">
        <f t="shared" si="2"/>
        <v/>
      </c>
      <c r="G155" s="65"/>
      <c r="H155" s="92"/>
      <c r="I155" s="93"/>
      <c r="J155" s="96"/>
      <c r="K155" s="67"/>
      <c r="L155" s="67"/>
      <c r="M155" s="56"/>
      <c r="N155" s="65"/>
    </row>
    <row r="156" spans="1:14" ht="15" hidden="1" customHeight="1" outlineLevel="1" x14ac:dyDescent="0.25">
      <c r="A156" s="96" t="s">
        <v>1239</v>
      </c>
      <c r="B156" s="81" t="s">
        <v>245</v>
      </c>
      <c r="C156" s="96"/>
      <c r="D156" s="67"/>
      <c r="E156" s="67"/>
      <c r="F156" s="56" t="str">
        <f t="shared" si="2"/>
        <v/>
      </c>
      <c r="G156" s="65"/>
      <c r="H156" s="92"/>
      <c r="I156" s="93"/>
      <c r="J156" s="96"/>
      <c r="K156" s="67"/>
      <c r="L156" s="67"/>
      <c r="M156" s="56"/>
      <c r="N156" s="65"/>
    </row>
    <row r="157" spans="1:14" ht="15" hidden="1" customHeight="1" outlineLevel="1" x14ac:dyDescent="0.25">
      <c r="A157" s="96" t="s">
        <v>1240</v>
      </c>
      <c r="B157" s="81" t="s">
        <v>246</v>
      </c>
      <c r="C157" s="96"/>
      <c r="D157" s="67"/>
      <c r="E157" s="67"/>
      <c r="F157" s="56" t="str">
        <f t="shared" si="2"/>
        <v/>
      </c>
      <c r="G157" s="65"/>
      <c r="H157" s="92"/>
      <c r="I157" s="93"/>
      <c r="J157" s="96"/>
      <c r="K157" s="67"/>
      <c r="L157" s="67"/>
      <c r="M157" s="56"/>
      <c r="N157" s="65"/>
    </row>
    <row r="158" spans="1:14" ht="15" hidden="1" customHeight="1" outlineLevel="1" x14ac:dyDescent="0.25">
      <c r="A158" s="96" t="s">
        <v>1241</v>
      </c>
      <c r="B158" s="81" t="s">
        <v>244</v>
      </c>
      <c r="D158" s="67"/>
      <c r="E158" s="67"/>
      <c r="F158" s="56" t="str">
        <f t="shared" si="2"/>
        <v/>
      </c>
      <c r="G158" s="65"/>
      <c r="H158" s="60"/>
      <c r="I158" s="64"/>
      <c r="K158" s="67"/>
      <c r="L158" s="67"/>
      <c r="M158" s="56"/>
      <c r="N158" s="65"/>
    </row>
    <row r="159" spans="1:14" ht="15" hidden="1" customHeight="1" outlineLevel="1" x14ac:dyDescent="0.25">
      <c r="A159" s="96" t="s">
        <v>1242</v>
      </c>
      <c r="B159" s="81" t="s">
        <v>247</v>
      </c>
      <c r="D159" s="67"/>
      <c r="E159" s="67"/>
      <c r="F159" s="56" t="str">
        <f t="shared" si="2"/>
        <v/>
      </c>
      <c r="G159" s="65"/>
      <c r="H159" s="60"/>
      <c r="I159" s="64"/>
      <c r="K159" s="67"/>
      <c r="L159" s="67"/>
      <c r="M159" s="56"/>
      <c r="N159" s="65"/>
    </row>
    <row r="160" spans="1:14" ht="15" hidden="1" customHeight="1" outlineLevel="1" x14ac:dyDescent="0.25">
      <c r="A160" s="96" t="s">
        <v>1243</v>
      </c>
      <c r="B160" s="81"/>
      <c r="C160" s="96"/>
      <c r="D160" s="67"/>
      <c r="E160" s="67"/>
      <c r="F160" s="56"/>
      <c r="G160" s="65"/>
      <c r="H160" s="92"/>
      <c r="I160" s="93"/>
      <c r="J160" s="96"/>
      <c r="K160" s="67"/>
      <c r="L160" s="67"/>
      <c r="M160" s="56"/>
      <c r="N160" s="65"/>
    </row>
    <row r="161" spans="1:14" ht="15" hidden="1" customHeight="1" outlineLevel="1" x14ac:dyDescent="0.25">
      <c r="A161" s="96" t="s">
        <v>1244</v>
      </c>
      <c r="B161" s="81"/>
      <c r="C161" s="96"/>
      <c r="D161" s="67"/>
      <c r="E161" s="67"/>
      <c r="F161" s="56"/>
      <c r="G161" s="65"/>
      <c r="H161" s="92"/>
      <c r="I161" s="93"/>
      <c r="J161" s="96"/>
      <c r="K161" s="67"/>
      <c r="L161" s="67"/>
      <c r="M161" s="56"/>
      <c r="N161" s="65"/>
    </row>
    <row r="162" spans="1:14" ht="15" hidden="1" customHeight="1" outlineLevel="1" x14ac:dyDescent="0.25">
      <c r="A162" s="96" t="s">
        <v>1245</v>
      </c>
      <c r="B162" s="81"/>
      <c r="C162" s="96"/>
      <c r="D162" s="67"/>
      <c r="E162" s="67"/>
      <c r="F162" s="56"/>
      <c r="G162" s="65"/>
      <c r="H162" s="92"/>
      <c r="I162" s="93"/>
      <c r="J162" s="96"/>
      <c r="K162" s="67"/>
      <c r="L162" s="67"/>
      <c r="M162" s="56"/>
      <c r="N162" s="65"/>
    </row>
    <row r="163" spans="1:14" ht="15" hidden="1" customHeight="1" outlineLevel="1" x14ac:dyDescent="0.25">
      <c r="A163" s="96" t="s">
        <v>1246</v>
      </c>
      <c r="B163" s="81"/>
      <c r="C163" s="96"/>
      <c r="D163" s="67"/>
      <c r="E163" s="67"/>
      <c r="F163" s="56"/>
      <c r="G163" s="65"/>
      <c r="H163" s="92"/>
      <c r="I163" s="93"/>
      <c r="J163" s="96"/>
      <c r="K163" s="67"/>
      <c r="L163" s="67"/>
      <c r="M163" s="56"/>
      <c r="N163" s="65"/>
    </row>
    <row r="164" spans="1:14" ht="15" hidden="1" customHeight="1" outlineLevel="1" x14ac:dyDescent="0.25">
      <c r="A164" s="96" t="s">
        <v>1247</v>
      </c>
      <c r="B164" s="64"/>
      <c r="D164" s="67"/>
      <c r="E164" s="67"/>
      <c r="F164" s="56" t="str">
        <f>IF($C$152=0,"",IF(C164="","",C164/$C$152))</f>
        <v/>
      </c>
      <c r="G164" s="65"/>
      <c r="H164" s="60"/>
      <c r="I164" s="64"/>
      <c r="K164" s="67"/>
      <c r="L164" s="67"/>
      <c r="M164" s="56"/>
      <c r="N164" s="65"/>
    </row>
    <row r="165" spans="1:14" hidden="1" outlineLevel="1" x14ac:dyDescent="0.25">
      <c r="A165" s="96" t="s">
        <v>1248</v>
      </c>
      <c r="B165" s="61"/>
      <c r="C165" s="61"/>
      <c r="D165" s="61"/>
      <c r="E165" s="61"/>
      <c r="F165" s="56" t="str">
        <f>IF($C$152=0,"",IF(C165="","",C165/$C$152))</f>
        <v/>
      </c>
      <c r="G165" s="65"/>
      <c r="H165" s="60"/>
      <c r="I165" s="66"/>
      <c r="J165" s="64"/>
      <c r="K165" s="67"/>
      <c r="L165" s="67"/>
      <c r="M165" s="68"/>
      <c r="N165" s="65"/>
    </row>
    <row r="166" spans="1:14" ht="15" customHeight="1" collapsed="1" x14ac:dyDescent="0.25">
      <c r="A166" s="69"/>
      <c r="B166" s="71" t="s">
        <v>1265</v>
      </c>
      <c r="C166" s="69"/>
      <c r="D166" s="69"/>
      <c r="E166" s="69"/>
      <c r="F166" s="70"/>
      <c r="G166" s="70"/>
      <c r="H166" s="60"/>
      <c r="I166" s="44"/>
      <c r="J166" s="52"/>
      <c r="K166" s="52"/>
      <c r="L166" s="52"/>
      <c r="M166" s="43"/>
      <c r="N166" s="43"/>
    </row>
    <row r="167" spans="1:14" x14ac:dyDescent="0.25">
      <c r="A167" s="96" t="s">
        <v>1249</v>
      </c>
      <c r="B167" s="63" t="s">
        <v>89</v>
      </c>
      <c r="D167" s="60"/>
      <c r="E167" s="62"/>
      <c r="F167" s="62"/>
      <c r="G167" s="60"/>
      <c r="H167" s="60"/>
      <c r="K167" s="77"/>
      <c r="L167" s="62"/>
      <c r="M167" s="62"/>
      <c r="N167" s="77"/>
    </row>
    <row r="168" spans="1:14" hidden="1" outlineLevel="1" x14ac:dyDescent="0.25">
      <c r="A168" s="96" t="s">
        <v>1250</v>
      </c>
      <c r="D168" s="60"/>
      <c r="E168" s="62"/>
      <c r="F168" s="62"/>
      <c r="G168" s="60"/>
      <c r="H168" s="60"/>
      <c r="K168" s="77"/>
      <c r="L168" s="62"/>
      <c r="M168" s="62"/>
      <c r="N168" s="77"/>
    </row>
    <row r="169" spans="1:14" hidden="1" outlineLevel="1" x14ac:dyDescent="0.25">
      <c r="A169" s="96" t="s">
        <v>1251</v>
      </c>
      <c r="D169" s="60"/>
      <c r="E169" s="62"/>
      <c r="F169" s="62"/>
      <c r="G169" s="60"/>
      <c r="H169" s="60"/>
      <c r="K169" s="77"/>
      <c r="L169" s="62"/>
      <c r="M169" s="62"/>
      <c r="N169" s="77"/>
    </row>
    <row r="170" spans="1:14" hidden="1" outlineLevel="1" x14ac:dyDescent="0.25">
      <c r="A170" s="96" t="s">
        <v>1252</v>
      </c>
      <c r="D170" s="60"/>
      <c r="E170" s="62"/>
      <c r="F170" s="62"/>
      <c r="G170" s="60"/>
      <c r="H170" s="60"/>
      <c r="K170" s="77"/>
      <c r="L170" s="62"/>
      <c r="M170" s="62"/>
      <c r="N170" s="77"/>
    </row>
    <row r="171" spans="1:14" hidden="1" outlineLevel="1" x14ac:dyDescent="0.25">
      <c r="A171" s="96" t="s">
        <v>1253</v>
      </c>
      <c r="D171" s="60"/>
      <c r="E171" s="62"/>
      <c r="F171" s="62"/>
      <c r="G171" s="60"/>
      <c r="H171" s="60"/>
      <c r="K171" s="77"/>
      <c r="L171" s="62"/>
      <c r="M171" s="62"/>
      <c r="N171" s="77"/>
    </row>
    <row r="172" spans="1:14" collapsed="1" x14ac:dyDescent="0.25">
      <c r="A172" s="69"/>
      <c r="B172" s="71" t="s">
        <v>1266</v>
      </c>
      <c r="C172" s="69" t="s">
        <v>236</v>
      </c>
      <c r="D172" s="69"/>
      <c r="E172" s="69"/>
      <c r="F172" s="70"/>
      <c r="G172" s="70"/>
      <c r="H172" s="60"/>
      <c r="I172" s="44"/>
      <c r="J172" s="52"/>
      <c r="K172" s="52"/>
      <c r="L172" s="52"/>
      <c r="M172" s="43"/>
      <c r="N172" s="43"/>
    </row>
    <row r="173" spans="1:14" ht="15" customHeight="1" x14ac:dyDescent="0.25">
      <c r="A173" s="96" t="s">
        <v>1254</v>
      </c>
      <c r="B173" s="63" t="s">
        <v>36</v>
      </c>
      <c r="D173" s="60"/>
      <c r="E173" s="60"/>
      <c r="F173" s="60"/>
      <c r="G173" s="60"/>
      <c r="H173" s="60"/>
      <c r="K173" s="77"/>
      <c r="L173" s="77"/>
      <c r="M173" s="77"/>
      <c r="N173" s="77"/>
    </row>
    <row r="174" spans="1:14" hidden="1" outlineLevel="1" x14ac:dyDescent="0.25">
      <c r="A174" s="96" t="s">
        <v>1255</v>
      </c>
      <c r="D174" s="60"/>
      <c r="E174" s="60"/>
      <c r="F174" s="60"/>
      <c r="G174" s="60"/>
      <c r="H174" s="60"/>
      <c r="K174" s="77"/>
      <c r="L174" s="77"/>
      <c r="M174" s="77"/>
      <c r="N174" s="77"/>
    </row>
    <row r="175" spans="1:14" hidden="1" outlineLevel="1" x14ac:dyDescent="0.25">
      <c r="A175" s="96" t="s">
        <v>1256</v>
      </c>
      <c r="D175" s="60"/>
      <c r="E175" s="60"/>
      <c r="F175" s="60"/>
      <c r="G175" s="60"/>
      <c r="H175" s="60"/>
      <c r="K175" s="77"/>
      <c r="L175" s="77"/>
      <c r="M175" s="77"/>
      <c r="N175" s="77"/>
    </row>
    <row r="176" spans="1:14" hidden="1" outlineLevel="1" x14ac:dyDescent="0.25">
      <c r="A176" s="96" t="s">
        <v>1257</v>
      </c>
      <c r="D176" s="60"/>
      <c r="E176" s="60"/>
      <c r="F176" s="60"/>
      <c r="G176" s="60"/>
      <c r="H176" s="60"/>
      <c r="K176" s="77"/>
      <c r="L176" s="77"/>
      <c r="M176" s="77"/>
      <c r="N176" s="77"/>
    </row>
    <row r="177" spans="1:14" hidden="1" outlineLevel="1" x14ac:dyDescent="0.25">
      <c r="A177" s="96" t="s">
        <v>1258</v>
      </c>
      <c r="D177" s="60"/>
      <c r="E177" s="60"/>
      <c r="F177" s="60"/>
      <c r="G177" s="60"/>
      <c r="H177" s="60"/>
      <c r="K177" s="77"/>
      <c r="L177" s="77"/>
      <c r="M177" s="77"/>
      <c r="N177" s="77"/>
    </row>
    <row r="178" spans="1:14" hidden="1" outlineLevel="1" x14ac:dyDescent="0.25">
      <c r="A178" s="96" t="s">
        <v>1259</v>
      </c>
    </row>
    <row r="179" spans="1:14" hidden="1" outlineLevel="1" x14ac:dyDescent="0.25">
      <c r="A179" s="96" t="s">
        <v>1260</v>
      </c>
    </row>
    <row r="180" spans="1:14" collapsed="1" x14ac:dyDescent="0.25"/>
  </sheetData>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G212"/>
  <sheetViews>
    <sheetView showGridLines="0" view="pageBreakPreview" zoomScale="60" zoomScaleNormal="70" zoomScalePageLayoutView="80" workbookViewId="0">
      <selection activeCell="V17" sqref="V17"/>
    </sheetView>
  </sheetViews>
  <sheetFormatPr defaultColWidth="8.85546875" defaultRowHeight="15" outlineLevelRow="1" x14ac:dyDescent="0.25"/>
  <cols>
    <col min="1" max="1" width="12.7109375" style="96" customWidth="1"/>
    <col min="2" max="2" width="61.5703125" style="96" customWidth="1"/>
    <col min="3" max="4" width="40.7109375" style="96" customWidth="1"/>
    <col min="5" max="5" width="6.7109375" style="96" customWidth="1"/>
    <col min="6" max="6" width="41.7109375" style="96" customWidth="1"/>
    <col min="7" max="7" width="41.7109375" style="62" customWidth="1"/>
    <col min="8" max="8" width="7.28515625" style="61" customWidth="1"/>
    <col min="9" max="16384" width="8.85546875" style="61"/>
  </cols>
  <sheetData>
    <row r="1" spans="1:7" ht="31.5" x14ac:dyDescent="0.25">
      <c r="A1" s="19" t="s">
        <v>269</v>
      </c>
      <c r="B1" s="19"/>
      <c r="C1" s="62"/>
      <c r="D1" s="62"/>
      <c r="E1" s="62"/>
      <c r="F1" s="62"/>
    </row>
    <row r="2" spans="1:7" ht="15.75" thickBot="1" x14ac:dyDescent="0.3">
      <c r="A2" s="62"/>
      <c r="B2" s="62"/>
      <c r="C2" s="62"/>
      <c r="D2" s="62"/>
      <c r="E2" s="62"/>
      <c r="F2" s="62"/>
    </row>
    <row r="3" spans="1:7" ht="19.5" thickBot="1" x14ac:dyDescent="0.3">
      <c r="A3" s="47"/>
      <c r="B3" s="46" t="s">
        <v>130</v>
      </c>
      <c r="C3" s="99" t="s">
        <v>1652</v>
      </c>
      <c r="D3" s="47"/>
      <c r="E3" s="47"/>
      <c r="F3" s="47"/>
      <c r="G3" s="47"/>
    </row>
    <row r="4" spans="1:7" ht="15.75" thickBot="1" x14ac:dyDescent="0.3"/>
    <row r="5" spans="1:7" ht="19.5" thickBot="1" x14ac:dyDescent="0.3">
      <c r="A5" s="74"/>
      <c r="B5" s="75" t="s">
        <v>260</v>
      </c>
      <c r="C5" s="74"/>
      <c r="E5" s="4"/>
      <c r="F5" s="4"/>
    </row>
    <row r="6" spans="1:7" ht="15.75" thickBot="1" x14ac:dyDescent="0.3">
      <c r="B6" s="106" t="s">
        <v>261</v>
      </c>
    </row>
    <row r="7" spans="1:7" x14ac:dyDescent="0.25">
      <c r="B7" s="80"/>
    </row>
    <row r="8" spans="1:7" ht="37.5" x14ac:dyDescent="0.25">
      <c r="A8" s="18" t="s">
        <v>211</v>
      </c>
      <c r="B8" s="18" t="s">
        <v>261</v>
      </c>
      <c r="C8" s="16"/>
      <c r="D8" s="16"/>
      <c r="E8" s="16"/>
      <c r="F8" s="16"/>
      <c r="G8" s="17"/>
    </row>
    <row r="9" spans="1:7" ht="15" customHeight="1" x14ac:dyDescent="0.25">
      <c r="A9" s="69"/>
      <c r="B9" s="71" t="s">
        <v>1261</v>
      </c>
      <c r="C9" s="69" t="s">
        <v>262</v>
      </c>
      <c r="D9" s="69"/>
      <c r="E9" s="54"/>
      <c r="F9" s="69"/>
      <c r="G9" s="70"/>
    </row>
    <row r="10" spans="1:7" x14ac:dyDescent="0.25">
      <c r="A10" s="96" t="s">
        <v>1267</v>
      </c>
      <c r="B10" s="96" t="s">
        <v>263</v>
      </c>
    </row>
    <row r="11" spans="1:7" hidden="1" outlineLevel="1" x14ac:dyDescent="0.25">
      <c r="A11" s="96" t="s">
        <v>1268</v>
      </c>
      <c r="B11" s="97" t="s">
        <v>189</v>
      </c>
    </row>
    <row r="12" spans="1:7" hidden="1" outlineLevel="1" x14ac:dyDescent="0.25">
      <c r="A12" s="96" t="s">
        <v>1269</v>
      </c>
      <c r="B12" s="97" t="s">
        <v>190</v>
      </c>
    </row>
    <row r="13" spans="1:7" hidden="1" outlineLevel="1" x14ac:dyDescent="0.25">
      <c r="A13" s="96" t="s">
        <v>1270</v>
      </c>
      <c r="B13" s="97"/>
    </row>
    <row r="14" spans="1:7" hidden="1" outlineLevel="1" x14ac:dyDescent="0.25">
      <c r="A14" s="96" t="s">
        <v>1271</v>
      </c>
      <c r="B14" s="97"/>
    </row>
    <row r="15" spans="1:7" hidden="1" outlineLevel="1" x14ac:dyDescent="0.25">
      <c r="A15" s="96" t="s">
        <v>1272</v>
      </c>
      <c r="B15" s="97"/>
    </row>
    <row r="16" spans="1:7" hidden="1" outlineLevel="1" x14ac:dyDescent="0.25">
      <c r="A16" s="96" t="s">
        <v>1273</v>
      </c>
      <c r="B16" s="97"/>
    </row>
    <row r="17" spans="1:7" ht="15" customHeight="1" collapsed="1" x14ac:dyDescent="0.25">
      <c r="A17" s="69"/>
      <c r="B17" s="71" t="s">
        <v>1453</v>
      </c>
      <c r="C17" s="69" t="s">
        <v>264</v>
      </c>
      <c r="D17" s="69"/>
      <c r="E17" s="54"/>
      <c r="F17" s="70"/>
      <c r="G17" s="70"/>
    </row>
    <row r="18" spans="1:7" x14ac:dyDescent="0.25">
      <c r="A18" s="96" t="s">
        <v>1274</v>
      </c>
      <c r="B18" s="96" t="s">
        <v>194</v>
      </c>
    </row>
    <row r="19" spans="1:7" hidden="1" outlineLevel="1" x14ac:dyDescent="0.25">
      <c r="A19" s="96" t="s">
        <v>1275</v>
      </c>
    </row>
    <row r="20" spans="1:7" hidden="1" outlineLevel="1" x14ac:dyDescent="0.25">
      <c r="A20" s="96" t="s">
        <v>1276</v>
      </c>
    </row>
    <row r="21" spans="1:7" hidden="1" outlineLevel="1" x14ac:dyDescent="0.25">
      <c r="A21" s="96" t="s">
        <v>1277</v>
      </c>
    </row>
    <row r="22" spans="1:7" hidden="1" outlineLevel="1" x14ac:dyDescent="0.25">
      <c r="A22" s="96" t="s">
        <v>1278</v>
      </c>
    </row>
    <row r="23" spans="1:7" hidden="1" outlineLevel="1" x14ac:dyDescent="0.25">
      <c r="A23" s="96" t="s">
        <v>1279</v>
      </c>
    </row>
    <row r="24" spans="1:7" hidden="1" outlineLevel="1" x14ac:dyDescent="0.25">
      <c r="A24" s="96" t="s">
        <v>1280</v>
      </c>
    </row>
    <row r="25" spans="1:7" ht="15" customHeight="1" collapsed="1" x14ac:dyDescent="0.25">
      <c r="A25" s="69"/>
      <c r="B25" s="71" t="s">
        <v>1454</v>
      </c>
      <c r="C25" s="69" t="s">
        <v>264</v>
      </c>
      <c r="D25" s="69"/>
      <c r="E25" s="54"/>
      <c r="F25" s="70"/>
      <c r="G25" s="70"/>
    </row>
    <row r="26" spans="1:7" x14ac:dyDescent="0.25">
      <c r="A26" s="96" t="s">
        <v>1281</v>
      </c>
      <c r="B26" s="84" t="s">
        <v>92</v>
      </c>
      <c r="C26" s="96">
        <f>SUM(C27:C54)</f>
        <v>0</v>
      </c>
      <c r="D26" s="84"/>
      <c r="F26" s="84"/>
      <c r="G26" s="96"/>
    </row>
    <row r="27" spans="1:7" x14ac:dyDescent="0.25">
      <c r="A27" s="96" t="s">
        <v>1282</v>
      </c>
      <c r="B27" s="96" t="s">
        <v>105</v>
      </c>
      <c r="D27" s="84"/>
      <c r="F27" s="84"/>
      <c r="G27" s="96"/>
    </row>
    <row r="28" spans="1:7" x14ac:dyDescent="0.25">
      <c r="A28" s="96" t="s">
        <v>1283</v>
      </c>
      <c r="B28" s="96" t="s">
        <v>93</v>
      </c>
      <c r="D28" s="84"/>
      <c r="F28" s="84"/>
      <c r="G28" s="96"/>
    </row>
    <row r="29" spans="1:7" x14ac:dyDescent="0.25">
      <c r="A29" s="96" t="s">
        <v>1284</v>
      </c>
      <c r="B29" s="96" t="s">
        <v>94</v>
      </c>
      <c r="D29" s="84"/>
      <c r="F29" s="84"/>
      <c r="G29" s="96"/>
    </row>
    <row r="30" spans="1:7" x14ac:dyDescent="0.25">
      <c r="A30" s="96" t="s">
        <v>1285</v>
      </c>
      <c r="B30" s="96" t="s">
        <v>272</v>
      </c>
      <c r="D30" s="84"/>
      <c r="F30" s="84"/>
      <c r="G30" s="96"/>
    </row>
    <row r="31" spans="1:7" x14ac:dyDescent="0.25">
      <c r="A31" s="96" t="s">
        <v>1286</v>
      </c>
      <c r="B31" s="96" t="s">
        <v>115</v>
      </c>
      <c r="D31" s="84"/>
      <c r="F31" s="84"/>
      <c r="G31" s="96"/>
    </row>
    <row r="32" spans="1:7" x14ac:dyDescent="0.25">
      <c r="A32" s="96" t="s">
        <v>1287</v>
      </c>
      <c r="B32" s="96" t="s">
        <v>112</v>
      </c>
      <c r="D32" s="84"/>
      <c r="F32" s="84"/>
      <c r="G32" s="96"/>
    </row>
    <row r="33" spans="1:7" x14ac:dyDescent="0.25">
      <c r="A33" s="96" t="s">
        <v>1288</v>
      </c>
      <c r="B33" s="96" t="s">
        <v>95</v>
      </c>
      <c r="D33" s="84"/>
      <c r="F33" s="84"/>
      <c r="G33" s="96"/>
    </row>
    <row r="34" spans="1:7" x14ac:dyDescent="0.25">
      <c r="A34" s="96" t="s">
        <v>1289</v>
      </c>
      <c r="B34" s="96" t="s">
        <v>96</v>
      </c>
      <c r="D34" s="84"/>
      <c r="F34" s="84"/>
      <c r="G34" s="96"/>
    </row>
    <row r="35" spans="1:7" x14ac:dyDescent="0.25">
      <c r="A35" s="96" t="s">
        <v>1290</v>
      </c>
      <c r="B35" s="96" t="s">
        <v>97</v>
      </c>
      <c r="D35" s="84"/>
      <c r="F35" s="84"/>
      <c r="G35" s="96"/>
    </row>
    <row r="36" spans="1:7" x14ac:dyDescent="0.25">
      <c r="A36" s="96" t="s">
        <v>1291</v>
      </c>
      <c r="B36" s="96" t="s">
        <v>0</v>
      </c>
      <c r="D36" s="84"/>
      <c r="F36" s="84"/>
      <c r="G36" s="96"/>
    </row>
    <row r="37" spans="1:7" x14ac:dyDescent="0.25">
      <c r="A37" s="96" t="s">
        <v>1292</v>
      </c>
      <c r="B37" s="96" t="s">
        <v>13</v>
      </c>
      <c r="D37" s="84"/>
      <c r="F37" s="84"/>
      <c r="G37" s="96"/>
    </row>
    <row r="38" spans="1:7" x14ac:dyDescent="0.25">
      <c r="A38" s="96" t="s">
        <v>1293</v>
      </c>
      <c r="B38" s="96" t="s">
        <v>98</v>
      </c>
      <c r="D38" s="84"/>
      <c r="F38" s="84"/>
      <c r="G38" s="96"/>
    </row>
    <row r="39" spans="1:7" x14ac:dyDescent="0.25">
      <c r="A39" s="96" t="s">
        <v>1294</v>
      </c>
      <c r="B39" s="96" t="s">
        <v>275</v>
      </c>
      <c r="D39" s="84"/>
      <c r="F39" s="84"/>
      <c r="G39" s="96"/>
    </row>
    <row r="40" spans="1:7" x14ac:dyDescent="0.25">
      <c r="A40" s="96" t="s">
        <v>1295</v>
      </c>
      <c r="B40" s="96" t="s">
        <v>113</v>
      </c>
      <c r="D40" s="84"/>
      <c r="F40" s="84"/>
      <c r="G40" s="96"/>
    </row>
    <row r="41" spans="1:7" x14ac:dyDescent="0.25">
      <c r="A41" s="96" t="s">
        <v>1296</v>
      </c>
      <c r="B41" s="96" t="s">
        <v>99</v>
      </c>
      <c r="D41" s="84"/>
      <c r="F41" s="84"/>
      <c r="G41" s="96"/>
    </row>
    <row r="42" spans="1:7" x14ac:dyDescent="0.25">
      <c r="A42" s="96" t="s">
        <v>1297</v>
      </c>
      <c r="B42" s="96" t="s">
        <v>100</v>
      </c>
      <c r="D42" s="84"/>
      <c r="F42" s="84"/>
      <c r="G42" s="96"/>
    </row>
    <row r="43" spans="1:7" x14ac:dyDescent="0.25">
      <c r="A43" s="96" t="s">
        <v>1298</v>
      </c>
      <c r="B43" s="96" t="s">
        <v>101</v>
      </c>
      <c r="D43" s="84"/>
      <c r="F43" s="84"/>
      <c r="G43" s="96"/>
    </row>
    <row r="44" spans="1:7" x14ac:dyDescent="0.25">
      <c r="A44" s="96" t="s">
        <v>1299</v>
      </c>
      <c r="B44" s="96" t="s">
        <v>102</v>
      </c>
      <c r="D44" s="84"/>
      <c r="F44" s="84"/>
      <c r="G44" s="96"/>
    </row>
    <row r="45" spans="1:7" x14ac:dyDescent="0.25">
      <c r="A45" s="96" t="s">
        <v>1300</v>
      </c>
      <c r="B45" s="96" t="s">
        <v>103</v>
      </c>
      <c r="D45" s="84"/>
      <c r="F45" s="84"/>
      <c r="G45" s="96"/>
    </row>
    <row r="46" spans="1:7" x14ac:dyDescent="0.25">
      <c r="A46" s="96" t="s">
        <v>1301</v>
      </c>
      <c r="B46" s="96" t="s">
        <v>104</v>
      </c>
      <c r="D46" s="84"/>
      <c r="F46" s="84"/>
      <c r="G46" s="96"/>
    </row>
    <row r="47" spans="1:7" x14ac:dyDescent="0.25">
      <c r="A47" s="96" t="s">
        <v>1302</v>
      </c>
      <c r="B47" s="96" t="s">
        <v>106</v>
      </c>
      <c r="D47" s="84"/>
      <c r="F47" s="84"/>
      <c r="G47" s="96"/>
    </row>
    <row r="48" spans="1:7" x14ac:dyDescent="0.25">
      <c r="A48" s="96" t="s">
        <v>1303</v>
      </c>
      <c r="B48" s="96" t="s">
        <v>107</v>
      </c>
      <c r="D48" s="84"/>
      <c r="F48" s="84"/>
      <c r="G48" s="96"/>
    </row>
    <row r="49" spans="1:7" x14ac:dyDescent="0.25">
      <c r="A49" s="96" t="s">
        <v>1304</v>
      </c>
      <c r="B49" s="96" t="s">
        <v>108</v>
      </c>
      <c r="D49" s="84"/>
      <c r="F49" s="84"/>
      <c r="G49" s="96"/>
    </row>
    <row r="50" spans="1:7" x14ac:dyDescent="0.25">
      <c r="A50" s="96" t="s">
        <v>1305</v>
      </c>
      <c r="B50" s="96" t="s">
        <v>110</v>
      </c>
      <c r="D50" s="84"/>
      <c r="F50" s="84"/>
      <c r="G50" s="96"/>
    </row>
    <row r="51" spans="1:7" x14ac:dyDescent="0.25">
      <c r="A51" s="96" t="s">
        <v>1306</v>
      </c>
      <c r="B51" s="96" t="s">
        <v>111</v>
      </c>
      <c r="D51" s="84"/>
      <c r="F51" s="84"/>
      <c r="G51" s="96"/>
    </row>
    <row r="52" spans="1:7" x14ac:dyDescent="0.25">
      <c r="A52" s="96" t="s">
        <v>1307</v>
      </c>
      <c r="B52" s="96" t="s">
        <v>14</v>
      </c>
      <c r="D52" s="84"/>
      <c r="F52" s="84"/>
      <c r="G52" s="96"/>
    </row>
    <row r="53" spans="1:7" x14ac:dyDescent="0.25">
      <c r="A53" s="96" t="s">
        <v>1308</v>
      </c>
      <c r="B53" s="96" t="s">
        <v>109</v>
      </c>
      <c r="D53" s="84"/>
      <c r="F53" s="84"/>
      <c r="G53" s="96"/>
    </row>
    <row r="54" spans="1:7" x14ac:dyDescent="0.25">
      <c r="A54" s="96" t="s">
        <v>1309</v>
      </c>
      <c r="B54" s="96" t="s">
        <v>114</v>
      </c>
      <c r="D54" s="84"/>
      <c r="F54" s="84"/>
      <c r="G54" s="96"/>
    </row>
    <row r="55" spans="1:7" x14ac:dyDescent="0.25">
      <c r="A55" s="96" t="s">
        <v>1310</v>
      </c>
      <c r="B55" s="84" t="s">
        <v>116</v>
      </c>
      <c r="C55" s="84">
        <f>SUM(C56:C58)</f>
        <v>0</v>
      </c>
      <c r="D55" s="84"/>
      <c r="F55" s="84"/>
      <c r="G55" s="96"/>
    </row>
    <row r="56" spans="1:7" x14ac:dyDescent="0.25">
      <c r="A56" s="96" t="s">
        <v>1311</v>
      </c>
      <c r="B56" s="96" t="s">
        <v>117</v>
      </c>
      <c r="D56" s="84"/>
      <c r="F56" s="84"/>
      <c r="G56" s="96"/>
    </row>
    <row r="57" spans="1:7" x14ac:dyDescent="0.25">
      <c r="A57" s="96" t="s">
        <v>1312</v>
      </c>
      <c r="B57" s="96" t="s">
        <v>118</v>
      </c>
      <c r="D57" s="84"/>
      <c r="F57" s="84"/>
      <c r="G57" s="96"/>
    </row>
    <row r="58" spans="1:7" x14ac:dyDescent="0.25">
      <c r="A58" s="96" t="s">
        <v>1313</v>
      </c>
      <c r="B58" s="96" t="s">
        <v>119</v>
      </c>
      <c r="D58" s="84"/>
      <c r="F58" s="84"/>
      <c r="G58" s="96"/>
    </row>
    <row r="59" spans="1:7" x14ac:dyDescent="0.25">
      <c r="A59" s="96" t="s">
        <v>1314</v>
      </c>
      <c r="B59" s="84" t="s">
        <v>2</v>
      </c>
      <c r="C59" s="84">
        <f>SUM(C60:C69)</f>
        <v>0</v>
      </c>
      <c r="D59" s="84"/>
      <c r="F59" s="84"/>
      <c r="G59" s="96"/>
    </row>
    <row r="60" spans="1:7" x14ac:dyDescent="0.25">
      <c r="A60" s="96" t="s">
        <v>1315</v>
      </c>
      <c r="B60" s="93" t="s">
        <v>120</v>
      </c>
      <c r="D60" s="84"/>
      <c r="F60" s="84"/>
      <c r="G60" s="96"/>
    </row>
    <row r="61" spans="1:7" x14ac:dyDescent="0.25">
      <c r="A61" s="96" t="s">
        <v>1316</v>
      </c>
      <c r="B61" s="93" t="s">
        <v>121</v>
      </c>
      <c r="D61" s="84"/>
      <c r="F61" s="84"/>
      <c r="G61" s="96"/>
    </row>
    <row r="62" spans="1:7" x14ac:dyDescent="0.25">
      <c r="A62" s="96" t="s">
        <v>1317</v>
      </c>
      <c r="B62" s="93" t="s">
        <v>140</v>
      </c>
      <c r="D62" s="84"/>
      <c r="F62" s="84"/>
      <c r="G62" s="96"/>
    </row>
    <row r="63" spans="1:7" x14ac:dyDescent="0.25">
      <c r="A63" s="96" t="s">
        <v>1318</v>
      </c>
      <c r="B63" s="93" t="s">
        <v>122</v>
      </c>
      <c r="D63" s="84"/>
      <c r="F63" s="84"/>
      <c r="G63" s="96"/>
    </row>
    <row r="64" spans="1:7" x14ac:dyDescent="0.25">
      <c r="A64" s="96" t="s">
        <v>1319</v>
      </c>
      <c r="B64" s="93" t="s">
        <v>123</v>
      </c>
      <c r="D64" s="84"/>
      <c r="F64" s="84"/>
      <c r="G64" s="96"/>
    </row>
    <row r="65" spans="1:7" x14ac:dyDescent="0.25">
      <c r="A65" s="96" t="s">
        <v>1320</v>
      </c>
      <c r="B65" s="93" t="s">
        <v>124</v>
      </c>
      <c r="D65" s="84"/>
      <c r="F65" s="84"/>
      <c r="G65" s="96"/>
    </row>
    <row r="66" spans="1:7" x14ac:dyDescent="0.25">
      <c r="A66" s="96" t="s">
        <v>1321</v>
      </c>
      <c r="B66" s="93" t="s">
        <v>125</v>
      </c>
      <c r="D66" s="84"/>
      <c r="F66" s="84"/>
      <c r="G66" s="96"/>
    </row>
    <row r="67" spans="1:7" x14ac:dyDescent="0.25">
      <c r="A67" s="96" t="s">
        <v>1322</v>
      </c>
      <c r="B67" s="93" t="s">
        <v>128</v>
      </c>
      <c r="D67" s="84"/>
      <c r="F67" s="84"/>
      <c r="G67" s="96"/>
    </row>
    <row r="68" spans="1:7" x14ac:dyDescent="0.25">
      <c r="A68" s="96" t="s">
        <v>1323</v>
      </c>
      <c r="B68" s="93" t="s">
        <v>126</v>
      </c>
      <c r="D68" s="84"/>
      <c r="F68" s="84"/>
      <c r="G68" s="96"/>
    </row>
    <row r="69" spans="1:7" x14ac:dyDescent="0.25">
      <c r="A69" s="96" t="s">
        <v>1324</v>
      </c>
      <c r="B69" s="93" t="s">
        <v>2</v>
      </c>
      <c r="D69" s="84"/>
      <c r="F69" s="84"/>
      <c r="G69" s="96"/>
    </row>
    <row r="70" spans="1:7" hidden="1" outlineLevel="1" x14ac:dyDescent="0.25">
      <c r="A70" s="96" t="s">
        <v>1325</v>
      </c>
      <c r="B70" s="81" t="s">
        <v>154</v>
      </c>
      <c r="G70" s="96"/>
    </row>
    <row r="71" spans="1:7" hidden="1" outlineLevel="1" x14ac:dyDescent="0.25">
      <c r="A71" s="96" t="s">
        <v>1326</v>
      </c>
      <c r="B71" s="81" t="s">
        <v>154</v>
      </c>
      <c r="G71" s="96"/>
    </row>
    <row r="72" spans="1:7" hidden="1" outlineLevel="1" x14ac:dyDescent="0.25">
      <c r="A72" s="96" t="s">
        <v>1327</v>
      </c>
      <c r="B72" s="81" t="s">
        <v>154</v>
      </c>
      <c r="G72" s="96"/>
    </row>
    <row r="73" spans="1:7" hidden="1" outlineLevel="1" x14ac:dyDescent="0.25">
      <c r="A73" s="96" t="s">
        <v>1328</v>
      </c>
      <c r="B73" s="81" t="s">
        <v>154</v>
      </c>
      <c r="G73" s="96"/>
    </row>
    <row r="74" spans="1:7" hidden="1" outlineLevel="1" x14ac:dyDescent="0.25">
      <c r="A74" s="96" t="s">
        <v>1329</v>
      </c>
      <c r="B74" s="81" t="s">
        <v>154</v>
      </c>
      <c r="G74" s="96"/>
    </row>
    <row r="75" spans="1:7" hidden="1" outlineLevel="1" x14ac:dyDescent="0.25">
      <c r="A75" s="96" t="s">
        <v>1330</v>
      </c>
      <c r="B75" s="81" t="s">
        <v>154</v>
      </c>
      <c r="G75" s="96"/>
    </row>
    <row r="76" spans="1:7" hidden="1" outlineLevel="1" x14ac:dyDescent="0.25">
      <c r="A76" s="96" t="s">
        <v>1331</v>
      </c>
      <c r="B76" s="81" t="s">
        <v>154</v>
      </c>
      <c r="G76" s="96"/>
    </row>
    <row r="77" spans="1:7" hidden="1" outlineLevel="1" x14ac:dyDescent="0.25">
      <c r="A77" s="96" t="s">
        <v>1332</v>
      </c>
      <c r="B77" s="81" t="s">
        <v>154</v>
      </c>
      <c r="G77" s="96"/>
    </row>
    <row r="78" spans="1:7" hidden="1" outlineLevel="1" x14ac:dyDescent="0.25">
      <c r="A78" s="96" t="s">
        <v>1333</v>
      </c>
      <c r="B78" s="81" t="s">
        <v>154</v>
      </c>
      <c r="G78" s="96"/>
    </row>
    <row r="79" spans="1:7" hidden="1" outlineLevel="1" x14ac:dyDescent="0.25">
      <c r="A79" s="96" t="s">
        <v>1334</v>
      </c>
      <c r="B79" s="81" t="s">
        <v>154</v>
      </c>
      <c r="G79" s="96"/>
    </row>
    <row r="80" spans="1:7" ht="15" customHeight="1" collapsed="1" x14ac:dyDescent="0.25">
      <c r="A80" s="69"/>
      <c r="B80" s="71" t="s">
        <v>1455</v>
      </c>
      <c r="C80" s="69" t="s">
        <v>264</v>
      </c>
      <c r="D80" s="69"/>
      <c r="E80" s="54"/>
      <c r="F80" s="70"/>
      <c r="G80" s="70"/>
    </row>
    <row r="81" spans="1:7" x14ac:dyDescent="0.25">
      <c r="A81" s="96" t="s">
        <v>1335</v>
      </c>
      <c r="B81" s="96" t="s">
        <v>32</v>
      </c>
      <c r="E81" s="62"/>
    </row>
    <row r="82" spans="1:7" x14ac:dyDescent="0.25">
      <c r="A82" s="96" t="s">
        <v>1336</v>
      </c>
      <c r="B82" s="96" t="s">
        <v>33</v>
      </c>
      <c r="E82" s="62"/>
    </row>
    <row r="83" spans="1:7" x14ac:dyDescent="0.25">
      <c r="A83" s="96" t="s">
        <v>1337</v>
      </c>
      <c r="B83" s="96" t="s">
        <v>2</v>
      </c>
      <c r="E83" s="62"/>
    </row>
    <row r="84" spans="1:7" hidden="1" outlineLevel="1" x14ac:dyDescent="0.25">
      <c r="A84" s="96" t="s">
        <v>1338</v>
      </c>
      <c r="E84" s="62"/>
    </row>
    <row r="85" spans="1:7" hidden="1" outlineLevel="1" x14ac:dyDescent="0.25">
      <c r="A85" s="96" t="s">
        <v>1339</v>
      </c>
      <c r="E85" s="62"/>
    </row>
    <row r="86" spans="1:7" hidden="1" outlineLevel="1" x14ac:dyDescent="0.25">
      <c r="A86" s="96" t="s">
        <v>1340</v>
      </c>
      <c r="E86" s="62"/>
    </row>
    <row r="87" spans="1:7" hidden="1" outlineLevel="1" x14ac:dyDescent="0.25">
      <c r="A87" s="96" t="s">
        <v>1341</v>
      </c>
      <c r="E87" s="62"/>
    </row>
    <row r="88" spans="1:7" hidden="1" outlineLevel="1" x14ac:dyDescent="0.25">
      <c r="A88" s="96" t="s">
        <v>1342</v>
      </c>
      <c r="E88" s="62"/>
    </row>
    <row r="89" spans="1:7" hidden="1" outlineLevel="1" x14ac:dyDescent="0.25">
      <c r="A89" s="96" t="s">
        <v>1343</v>
      </c>
      <c r="E89" s="62"/>
    </row>
    <row r="90" spans="1:7" ht="15" customHeight="1" collapsed="1" x14ac:dyDescent="0.25">
      <c r="A90" s="69"/>
      <c r="B90" s="71" t="s">
        <v>1456</v>
      </c>
      <c r="C90" s="69" t="s">
        <v>264</v>
      </c>
      <c r="D90" s="69"/>
      <c r="E90" s="54"/>
      <c r="F90" s="70"/>
      <c r="G90" s="70"/>
    </row>
    <row r="91" spans="1:7" x14ac:dyDescent="0.25">
      <c r="A91" s="96" t="s">
        <v>1344</v>
      </c>
      <c r="B91" s="96" t="s">
        <v>35</v>
      </c>
      <c r="E91" s="62"/>
    </row>
    <row r="92" spans="1:7" x14ac:dyDescent="0.25">
      <c r="A92" s="96" t="s">
        <v>1345</v>
      </c>
      <c r="B92" s="96" t="s">
        <v>12</v>
      </c>
      <c r="E92" s="62"/>
    </row>
    <row r="93" spans="1:7" x14ac:dyDescent="0.25">
      <c r="A93" s="96" t="s">
        <v>1346</v>
      </c>
      <c r="B93" s="96" t="s">
        <v>2</v>
      </c>
      <c r="E93" s="62"/>
    </row>
    <row r="94" spans="1:7" hidden="1" outlineLevel="1" x14ac:dyDescent="0.25">
      <c r="A94" s="96" t="s">
        <v>1347</v>
      </c>
      <c r="E94" s="62"/>
    </row>
    <row r="95" spans="1:7" hidden="1" outlineLevel="1" x14ac:dyDescent="0.25">
      <c r="A95" s="96" t="s">
        <v>1348</v>
      </c>
      <c r="E95" s="62"/>
    </row>
    <row r="96" spans="1:7" hidden="1" outlineLevel="1" x14ac:dyDescent="0.25">
      <c r="A96" s="96" t="s">
        <v>1349</v>
      </c>
      <c r="E96" s="62"/>
    </row>
    <row r="97" spans="1:7" hidden="1" outlineLevel="1" x14ac:dyDescent="0.25">
      <c r="A97" s="96" t="s">
        <v>1350</v>
      </c>
      <c r="E97" s="62"/>
    </row>
    <row r="98" spans="1:7" hidden="1" outlineLevel="1" x14ac:dyDescent="0.25">
      <c r="A98" s="96" t="s">
        <v>1351</v>
      </c>
      <c r="E98" s="62"/>
    </row>
    <row r="99" spans="1:7" hidden="1" outlineLevel="1" x14ac:dyDescent="0.25">
      <c r="A99" s="96" t="s">
        <v>1352</v>
      </c>
      <c r="E99" s="62"/>
    </row>
    <row r="100" spans="1:7" ht="15" customHeight="1" collapsed="1" x14ac:dyDescent="0.25">
      <c r="A100" s="69"/>
      <c r="B100" s="71" t="s">
        <v>1457</v>
      </c>
      <c r="C100" s="69" t="s">
        <v>264</v>
      </c>
      <c r="D100" s="69"/>
      <c r="E100" s="54"/>
      <c r="F100" s="70"/>
      <c r="G100" s="70"/>
    </row>
    <row r="101" spans="1:7" x14ac:dyDescent="0.25">
      <c r="A101" s="96" t="s">
        <v>1353</v>
      </c>
      <c r="B101" s="8" t="s">
        <v>63</v>
      </c>
      <c r="E101" s="62"/>
    </row>
    <row r="102" spans="1:7" x14ac:dyDescent="0.25">
      <c r="A102" s="96" t="s">
        <v>1354</v>
      </c>
      <c r="B102" s="8" t="s">
        <v>17</v>
      </c>
      <c r="E102" s="62"/>
    </row>
    <row r="103" spans="1:7" x14ac:dyDescent="0.25">
      <c r="A103" s="96" t="s">
        <v>1355</v>
      </c>
      <c r="B103" s="8" t="s">
        <v>18</v>
      </c>
    </row>
    <row r="104" spans="1:7" x14ac:dyDescent="0.25">
      <c r="A104" s="96" t="s">
        <v>1356</v>
      </c>
      <c r="B104" s="8" t="s">
        <v>19</v>
      </c>
    </row>
    <row r="105" spans="1:7" x14ac:dyDescent="0.25">
      <c r="A105" s="96" t="s">
        <v>1357</v>
      </c>
      <c r="B105" s="8" t="s">
        <v>20</v>
      </c>
    </row>
    <row r="106" spans="1:7" hidden="1" outlineLevel="1" x14ac:dyDescent="0.25">
      <c r="A106" s="96" t="s">
        <v>1358</v>
      </c>
      <c r="B106" s="8"/>
    </row>
    <row r="107" spans="1:7" hidden="1" outlineLevel="1" x14ac:dyDescent="0.25">
      <c r="A107" s="96" t="s">
        <v>1359</v>
      </c>
      <c r="B107" s="8"/>
    </row>
    <row r="108" spans="1:7" hidden="1" outlineLevel="1" x14ac:dyDescent="0.25">
      <c r="A108" s="96" t="s">
        <v>1360</v>
      </c>
      <c r="B108" s="8"/>
    </row>
    <row r="109" spans="1:7" hidden="1" outlineLevel="1" x14ac:dyDescent="0.25">
      <c r="A109" s="96" t="s">
        <v>1361</v>
      </c>
      <c r="B109" s="8"/>
    </row>
    <row r="110" spans="1:7" ht="15" customHeight="1" collapsed="1" x14ac:dyDescent="0.25">
      <c r="A110" s="69"/>
      <c r="B110" s="71" t="s">
        <v>1458</v>
      </c>
      <c r="C110" s="69" t="s">
        <v>264</v>
      </c>
      <c r="D110" s="69"/>
      <c r="E110" s="54"/>
      <c r="F110" s="70"/>
      <c r="G110" s="70"/>
    </row>
    <row r="111" spans="1:7" x14ac:dyDescent="0.25">
      <c r="A111" s="96" t="s">
        <v>1362</v>
      </c>
      <c r="B111" s="96" t="s">
        <v>89</v>
      </c>
      <c r="E111" s="62"/>
    </row>
    <row r="112" spans="1:7" hidden="1" outlineLevel="1" x14ac:dyDescent="0.25">
      <c r="A112" s="96" t="s">
        <v>1363</v>
      </c>
      <c r="E112" s="62"/>
    </row>
    <row r="113" spans="1:7" hidden="1" outlineLevel="1" x14ac:dyDescent="0.25">
      <c r="A113" s="96" t="s">
        <v>1364</v>
      </c>
      <c r="E113" s="62"/>
    </row>
    <row r="114" spans="1:7" hidden="1" outlineLevel="1" x14ac:dyDescent="0.25">
      <c r="A114" s="96" t="s">
        <v>1365</v>
      </c>
      <c r="E114" s="62"/>
    </row>
    <row r="115" spans="1:7" hidden="1" outlineLevel="1" x14ac:dyDescent="0.25">
      <c r="A115" s="96" t="s">
        <v>1366</v>
      </c>
      <c r="E115" s="62"/>
    </row>
    <row r="116" spans="1:7" ht="15" customHeight="1" collapsed="1" x14ac:dyDescent="0.25">
      <c r="A116" s="69"/>
      <c r="B116" s="71" t="s">
        <v>1459</v>
      </c>
      <c r="C116" s="69" t="s">
        <v>151</v>
      </c>
      <c r="D116" s="69" t="s">
        <v>59</v>
      </c>
      <c r="E116" s="54"/>
      <c r="F116" s="69" t="s">
        <v>264</v>
      </c>
      <c r="G116" s="69" t="s">
        <v>149</v>
      </c>
    </row>
    <row r="117" spans="1:7" x14ac:dyDescent="0.25">
      <c r="A117" s="96" t="s">
        <v>1367</v>
      </c>
      <c r="B117" s="93" t="s">
        <v>90</v>
      </c>
      <c r="D117" s="52"/>
      <c r="E117" s="52"/>
      <c r="F117" s="43"/>
      <c r="G117" s="43"/>
    </row>
    <row r="118" spans="1:7" x14ac:dyDescent="0.25">
      <c r="A118" s="52"/>
      <c r="B118" s="95"/>
      <c r="C118" s="52"/>
      <c r="D118" s="52"/>
      <c r="E118" s="52"/>
      <c r="F118" s="43"/>
      <c r="G118" s="43"/>
    </row>
    <row r="119" spans="1:7" x14ac:dyDescent="0.25">
      <c r="B119" s="93" t="s">
        <v>152</v>
      </c>
      <c r="C119" s="52"/>
      <c r="D119" s="52"/>
      <c r="E119" s="52"/>
      <c r="F119" s="43"/>
      <c r="G119" s="43"/>
    </row>
    <row r="120" spans="1:7" x14ac:dyDescent="0.25">
      <c r="A120" s="96" t="s">
        <v>1368</v>
      </c>
      <c r="B120" s="93" t="s">
        <v>88</v>
      </c>
      <c r="E120" s="52"/>
      <c r="F120" s="56" t="str">
        <f t="shared" ref="F120:F143" si="0">IF($C$144=0,"",IF(C120="","",C120/$C$144))</f>
        <v/>
      </c>
      <c r="G120" s="56" t="str">
        <f t="shared" ref="G120:G143" si="1">IF($D$144=0,"",IF(D120="","",D120/$D$144))</f>
        <v/>
      </c>
    </row>
    <row r="121" spans="1:7" x14ac:dyDescent="0.25">
      <c r="A121" s="96" t="s">
        <v>1369</v>
      </c>
      <c r="B121" s="93" t="s">
        <v>88</v>
      </c>
      <c r="E121" s="52"/>
      <c r="F121" s="56" t="str">
        <f t="shared" si="0"/>
        <v/>
      </c>
      <c r="G121" s="56" t="str">
        <f t="shared" si="1"/>
        <v/>
      </c>
    </row>
    <row r="122" spans="1:7" x14ac:dyDescent="0.25">
      <c r="A122" s="96" t="s">
        <v>1370</v>
      </c>
      <c r="B122" s="93" t="s">
        <v>88</v>
      </c>
      <c r="E122" s="52"/>
      <c r="F122" s="56" t="str">
        <f t="shared" si="0"/>
        <v/>
      </c>
      <c r="G122" s="56" t="str">
        <f t="shared" si="1"/>
        <v/>
      </c>
    </row>
    <row r="123" spans="1:7" x14ac:dyDescent="0.25">
      <c r="A123" s="96" t="s">
        <v>1371</v>
      </c>
      <c r="B123" s="93" t="s">
        <v>88</v>
      </c>
      <c r="E123" s="52"/>
      <c r="F123" s="56" t="str">
        <f t="shared" si="0"/>
        <v/>
      </c>
      <c r="G123" s="56" t="str">
        <f t="shared" si="1"/>
        <v/>
      </c>
    </row>
    <row r="124" spans="1:7" x14ac:dyDescent="0.25">
      <c r="A124" s="96" t="s">
        <v>1372</v>
      </c>
      <c r="B124" s="93" t="s">
        <v>88</v>
      </c>
      <c r="E124" s="52"/>
      <c r="F124" s="56" t="str">
        <f t="shared" si="0"/>
        <v/>
      </c>
      <c r="G124" s="56" t="str">
        <f t="shared" si="1"/>
        <v/>
      </c>
    </row>
    <row r="125" spans="1:7" x14ac:dyDescent="0.25">
      <c r="A125" s="96" t="s">
        <v>1373</v>
      </c>
      <c r="B125" s="93" t="s">
        <v>88</v>
      </c>
      <c r="E125" s="52"/>
      <c r="F125" s="56" t="str">
        <f t="shared" si="0"/>
        <v/>
      </c>
      <c r="G125" s="56" t="str">
        <f t="shared" si="1"/>
        <v/>
      </c>
    </row>
    <row r="126" spans="1:7" x14ac:dyDescent="0.25">
      <c r="A126" s="96" t="s">
        <v>1374</v>
      </c>
      <c r="B126" s="93" t="s">
        <v>88</v>
      </c>
      <c r="E126" s="52"/>
      <c r="F126" s="56" t="str">
        <f t="shared" si="0"/>
        <v/>
      </c>
      <c r="G126" s="56" t="str">
        <f t="shared" si="1"/>
        <v/>
      </c>
    </row>
    <row r="127" spans="1:7" x14ac:dyDescent="0.25">
      <c r="A127" s="96" t="s">
        <v>1375</v>
      </c>
      <c r="B127" s="93" t="s">
        <v>88</v>
      </c>
      <c r="E127" s="52"/>
      <c r="F127" s="56" t="str">
        <f t="shared" si="0"/>
        <v/>
      </c>
      <c r="G127" s="56" t="str">
        <f t="shared" si="1"/>
        <v/>
      </c>
    </row>
    <row r="128" spans="1:7" x14ac:dyDescent="0.25">
      <c r="A128" s="96" t="s">
        <v>1376</v>
      </c>
      <c r="B128" s="93" t="s">
        <v>88</v>
      </c>
      <c r="E128" s="52"/>
      <c r="F128" s="56" t="str">
        <f t="shared" si="0"/>
        <v/>
      </c>
      <c r="G128" s="56" t="str">
        <f t="shared" si="1"/>
        <v/>
      </c>
    </row>
    <row r="129" spans="1:7" x14ac:dyDescent="0.25">
      <c r="A129" s="96" t="s">
        <v>1377</v>
      </c>
      <c r="B129" s="93" t="s">
        <v>88</v>
      </c>
      <c r="E129" s="93"/>
      <c r="F129" s="56" t="str">
        <f t="shared" si="0"/>
        <v/>
      </c>
      <c r="G129" s="56" t="str">
        <f t="shared" si="1"/>
        <v/>
      </c>
    </row>
    <row r="130" spans="1:7" x14ac:dyDescent="0.25">
      <c r="A130" s="96" t="s">
        <v>1378</v>
      </c>
      <c r="B130" s="93" t="s">
        <v>88</v>
      </c>
      <c r="E130" s="93"/>
      <c r="F130" s="56" t="str">
        <f t="shared" si="0"/>
        <v/>
      </c>
      <c r="G130" s="56" t="str">
        <f t="shared" si="1"/>
        <v/>
      </c>
    </row>
    <row r="131" spans="1:7" x14ac:dyDescent="0.25">
      <c r="A131" s="96" t="s">
        <v>1379</v>
      </c>
      <c r="B131" s="93" t="s">
        <v>88</v>
      </c>
      <c r="E131" s="93"/>
      <c r="F131" s="56" t="str">
        <f t="shared" si="0"/>
        <v/>
      </c>
      <c r="G131" s="56" t="str">
        <f t="shared" si="1"/>
        <v/>
      </c>
    </row>
    <row r="132" spans="1:7" x14ac:dyDescent="0.25">
      <c r="A132" s="96" t="s">
        <v>1380</v>
      </c>
      <c r="B132" s="93" t="s">
        <v>88</v>
      </c>
      <c r="E132" s="93"/>
      <c r="F132" s="56" t="str">
        <f t="shared" si="0"/>
        <v/>
      </c>
      <c r="G132" s="56" t="str">
        <f t="shared" si="1"/>
        <v/>
      </c>
    </row>
    <row r="133" spans="1:7" x14ac:dyDescent="0.25">
      <c r="A133" s="96" t="s">
        <v>1381</v>
      </c>
      <c r="B133" s="93" t="s">
        <v>88</v>
      </c>
      <c r="E133" s="93"/>
      <c r="F133" s="56" t="str">
        <f t="shared" si="0"/>
        <v/>
      </c>
      <c r="G133" s="56" t="str">
        <f t="shared" si="1"/>
        <v/>
      </c>
    </row>
    <row r="134" spans="1:7" x14ac:dyDescent="0.25">
      <c r="A134" s="96" t="s">
        <v>1382</v>
      </c>
      <c r="B134" s="93" t="s">
        <v>88</v>
      </c>
      <c r="E134" s="93"/>
      <c r="F134" s="56" t="str">
        <f t="shared" si="0"/>
        <v/>
      </c>
      <c r="G134" s="56" t="str">
        <f t="shared" si="1"/>
        <v/>
      </c>
    </row>
    <row r="135" spans="1:7" x14ac:dyDescent="0.25">
      <c r="A135" s="96" t="s">
        <v>1383</v>
      </c>
      <c r="B135" s="93" t="s">
        <v>88</v>
      </c>
      <c r="F135" s="56" t="str">
        <f t="shared" si="0"/>
        <v/>
      </c>
      <c r="G135" s="56" t="str">
        <f t="shared" si="1"/>
        <v/>
      </c>
    </row>
    <row r="136" spans="1:7" x14ac:dyDescent="0.25">
      <c r="A136" s="96" t="s">
        <v>1384</v>
      </c>
      <c r="B136" s="93" t="s">
        <v>88</v>
      </c>
      <c r="E136" s="68"/>
      <c r="F136" s="56" t="str">
        <f t="shared" si="0"/>
        <v/>
      </c>
      <c r="G136" s="56" t="str">
        <f t="shared" si="1"/>
        <v/>
      </c>
    </row>
    <row r="137" spans="1:7" x14ac:dyDescent="0.25">
      <c r="A137" s="96" t="s">
        <v>1385</v>
      </c>
      <c r="B137" s="93" t="s">
        <v>88</v>
      </c>
      <c r="E137" s="68"/>
      <c r="F137" s="56" t="str">
        <f t="shared" si="0"/>
        <v/>
      </c>
      <c r="G137" s="56" t="str">
        <f t="shared" si="1"/>
        <v/>
      </c>
    </row>
    <row r="138" spans="1:7" x14ac:dyDescent="0.25">
      <c r="A138" s="96" t="s">
        <v>1386</v>
      </c>
      <c r="B138" s="93" t="s">
        <v>88</v>
      </c>
      <c r="E138" s="68"/>
      <c r="F138" s="56" t="str">
        <f t="shared" si="0"/>
        <v/>
      </c>
      <c r="G138" s="56" t="str">
        <f t="shared" si="1"/>
        <v/>
      </c>
    </row>
    <row r="139" spans="1:7" x14ac:dyDescent="0.25">
      <c r="A139" s="96" t="s">
        <v>1387</v>
      </c>
      <c r="B139" s="93" t="s">
        <v>88</v>
      </c>
      <c r="E139" s="68"/>
      <c r="F139" s="56" t="str">
        <f t="shared" si="0"/>
        <v/>
      </c>
      <c r="G139" s="56" t="str">
        <f t="shared" si="1"/>
        <v/>
      </c>
    </row>
    <row r="140" spans="1:7" x14ac:dyDescent="0.25">
      <c r="A140" s="96" t="s">
        <v>1388</v>
      </c>
      <c r="B140" s="93" t="s">
        <v>88</v>
      </c>
      <c r="E140" s="68"/>
      <c r="F140" s="56" t="str">
        <f t="shared" si="0"/>
        <v/>
      </c>
      <c r="G140" s="56" t="str">
        <f t="shared" si="1"/>
        <v/>
      </c>
    </row>
    <row r="141" spans="1:7" x14ac:dyDescent="0.25">
      <c r="A141" s="96" t="s">
        <v>1389</v>
      </c>
      <c r="B141" s="93" t="s">
        <v>88</v>
      </c>
      <c r="E141" s="68"/>
      <c r="F141" s="56" t="str">
        <f t="shared" si="0"/>
        <v/>
      </c>
      <c r="G141" s="56" t="str">
        <f t="shared" si="1"/>
        <v/>
      </c>
    </row>
    <row r="142" spans="1:7" x14ac:dyDescent="0.25">
      <c r="A142" s="96" t="s">
        <v>1390</v>
      </c>
      <c r="B142" s="93" t="s">
        <v>88</v>
      </c>
      <c r="E142" s="68"/>
      <c r="F142" s="56" t="str">
        <f t="shared" si="0"/>
        <v/>
      </c>
      <c r="G142" s="56" t="str">
        <f t="shared" si="1"/>
        <v/>
      </c>
    </row>
    <row r="143" spans="1:7" x14ac:dyDescent="0.25">
      <c r="A143" s="96" t="s">
        <v>1391</v>
      </c>
      <c r="B143" s="93" t="s">
        <v>88</v>
      </c>
      <c r="E143" s="68"/>
      <c r="F143" s="56" t="str">
        <f t="shared" si="0"/>
        <v/>
      </c>
      <c r="G143" s="56" t="str">
        <f t="shared" si="1"/>
        <v/>
      </c>
    </row>
    <row r="144" spans="1:7" x14ac:dyDescent="0.25">
      <c r="A144" s="96" t="s">
        <v>1392</v>
      </c>
      <c r="B144" s="66" t="s">
        <v>1</v>
      </c>
      <c r="C144" s="93">
        <f>SUM(C120:C143)</f>
        <v>0</v>
      </c>
      <c r="D144" s="93">
        <f>SUM(D120:D143)</f>
        <v>0</v>
      </c>
      <c r="E144" s="68"/>
      <c r="F144" s="58">
        <f>SUM(F120:F143)</f>
        <v>0</v>
      </c>
      <c r="G144" s="58">
        <f>SUM(G120:G143)</f>
        <v>0</v>
      </c>
    </row>
    <row r="145" spans="1:7" ht="15" customHeight="1" x14ac:dyDescent="0.25">
      <c r="A145" s="69"/>
      <c r="B145" s="71" t="s">
        <v>1460</v>
      </c>
      <c r="C145" s="69" t="s">
        <v>151</v>
      </c>
      <c r="D145" s="69" t="s">
        <v>59</v>
      </c>
      <c r="E145" s="54"/>
      <c r="F145" s="69" t="s">
        <v>264</v>
      </c>
      <c r="G145" s="69" t="s">
        <v>149</v>
      </c>
    </row>
    <row r="146" spans="1:7" x14ac:dyDescent="0.25">
      <c r="A146" s="96" t="s">
        <v>1393</v>
      </c>
      <c r="B146" s="96" t="s">
        <v>137</v>
      </c>
      <c r="C146" s="100"/>
      <c r="G146" s="96"/>
    </row>
    <row r="147" spans="1:7" x14ac:dyDescent="0.25">
      <c r="G147" s="96"/>
    </row>
    <row r="148" spans="1:7" x14ac:dyDescent="0.25">
      <c r="B148" s="93" t="s">
        <v>248</v>
      </c>
      <c r="G148" s="96"/>
    </row>
    <row r="149" spans="1:7" x14ac:dyDescent="0.25">
      <c r="A149" s="96" t="s">
        <v>1394</v>
      </c>
      <c r="B149" s="96" t="s">
        <v>168</v>
      </c>
      <c r="F149" s="56" t="str">
        <f t="shared" ref="F149:F156" si="2">IF($C$157=0,"",IF(C149="","",C149/$C$157))</f>
        <v/>
      </c>
      <c r="G149" s="56" t="str">
        <f t="shared" ref="G149:G156" si="3">IF($D$157=0,"",IF(D149="","",D149/$D$157))</f>
        <v/>
      </c>
    </row>
    <row r="150" spans="1:7" x14ac:dyDescent="0.25">
      <c r="A150" s="96" t="s">
        <v>1395</v>
      </c>
      <c r="B150" s="96" t="s">
        <v>170</v>
      </c>
      <c r="F150" s="56" t="str">
        <f t="shared" si="2"/>
        <v/>
      </c>
      <c r="G150" s="56" t="str">
        <f t="shared" si="3"/>
        <v/>
      </c>
    </row>
    <row r="151" spans="1:7" x14ac:dyDescent="0.25">
      <c r="A151" s="96" t="s">
        <v>1396</v>
      </c>
      <c r="B151" s="96" t="s">
        <v>171</v>
      </c>
      <c r="F151" s="56" t="str">
        <f t="shared" si="2"/>
        <v/>
      </c>
      <c r="G151" s="56" t="str">
        <f t="shared" si="3"/>
        <v/>
      </c>
    </row>
    <row r="152" spans="1:7" x14ac:dyDescent="0.25">
      <c r="A152" s="96" t="s">
        <v>1397</v>
      </c>
      <c r="B152" s="96" t="s">
        <v>172</v>
      </c>
      <c r="F152" s="56" t="str">
        <f t="shared" si="2"/>
        <v/>
      </c>
      <c r="G152" s="56" t="str">
        <f t="shared" si="3"/>
        <v/>
      </c>
    </row>
    <row r="153" spans="1:7" x14ac:dyDescent="0.25">
      <c r="A153" s="96" t="s">
        <v>1398</v>
      </c>
      <c r="B153" s="96" t="s">
        <v>173</v>
      </c>
      <c r="F153" s="56" t="str">
        <f t="shared" si="2"/>
        <v/>
      </c>
      <c r="G153" s="56" t="str">
        <f t="shared" si="3"/>
        <v/>
      </c>
    </row>
    <row r="154" spans="1:7" x14ac:dyDescent="0.25">
      <c r="A154" s="96" t="s">
        <v>1399</v>
      </c>
      <c r="B154" s="96" t="s">
        <v>174</v>
      </c>
      <c r="F154" s="56" t="str">
        <f t="shared" si="2"/>
        <v/>
      </c>
      <c r="G154" s="56" t="str">
        <f t="shared" si="3"/>
        <v/>
      </c>
    </row>
    <row r="155" spans="1:7" x14ac:dyDescent="0.25">
      <c r="A155" s="96" t="s">
        <v>1400</v>
      </c>
      <c r="B155" s="96" t="s">
        <v>175</v>
      </c>
      <c r="F155" s="56" t="str">
        <f t="shared" si="2"/>
        <v/>
      </c>
      <c r="G155" s="56" t="str">
        <f t="shared" si="3"/>
        <v/>
      </c>
    </row>
    <row r="156" spans="1:7" x14ac:dyDescent="0.25">
      <c r="A156" s="96" t="s">
        <v>1401</v>
      </c>
      <c r="B156" s="96" t="s">
        <v>169</v>
      </c>
      <c r="F156" s="56" t="str">
        <f t="shared" si="2"/>
        <v/>
      </c>
      <c r="G156" s="56" t="str">
        <f t="shared" si="3"/>
        <v/>
      </c>
    </row>
    <row r="157" spans="1:7" x14ac:dyDescent="0.25">
      <c r="A157" s="96" t="s">
        <v>1402</v>
      </c>
      <c r="B157" s="66" t="s">
        <v>1</v>
      </c>
      <c r="C157" s="96">
        <f>SUM(C149:C156)</f>
        <v>0</v>
      </c>
      <c r="D157" s="96">
        <f>SUM(D149:D156)</f>
        <v>0</v>
      </c>
      <c r="F157" s="68">
        <f>SUM(F149:F156)</f>
        <v>0</v>
      </c>
      <c r="G157" s="68">
        <f>SUM(G149:G156)</f>
        <v>0</v>
      </c>
    </row>
    <row r="158" spans="1:7" hidden="1" outlineLevel="1" x14ac:dyDescent="0.25">
      <c r="A158" s="96" t="s">
        <v>1403</v>
      </c>
      <c r="B158" s="81" t="s">
        <v>176</v>
      </c>
      <c r="F158" s="56" t="str">
        <f t="shared" ref="F158:F163" si="4">IF($C$157=0,"",IF(C158="","",C158/$C$157))</f>
        <v/>
      </c>
      <c r="G158" s="56" t="str">
        <f t="shared" ref="G158:G163" si="5">IF($D$157=0,"",IF(D158="","",D158/$D$157))</f>
        <v/>
      </c>
    </row>
    <row r="159" spans="1:7" hidden="1" outlineLevel="1" x14ac:dyDescent="0.25">
      <c r="A159" s="96" t="s">
        <v>1404</v>
      </c>
      <c r="B159" s="81" t="s">
        <v>177</v>
      </c>
      <c r="F159" s="56" t="str">
        <f t="shared" si="4"/>
        <v/>
      </c>
      <c r="G159" s="56" t="str">
        <f t="shared" si="5"/>
        <v/>
      </c>
    </row>
    <row r="160" spans="1:7" hidden="1" outlineLevel="1" x14ac:dyDescent="0.25">
      <c r="A160" s="96" t="s">
        <v>1405</v>
      </c>
      <c r="B160" s="81" t="s">
        <v>178</v>
      </c>
      <c r="F160" s="56" t="str">
        <f t="shared" si="4"/>
        <v/>
      </c>
      <c r="G160" s="56" t="str">
        <f t="shared" si="5"/>
        <v/>
      </c>
    </row>
    <row r="161" spans="1:7" hidden="1" outlineLevel="1" x14ac:dyDescent="0.25">
      <c r="A161" s="96" t="s">
        <v>1406</v>
      </c>
      <c r="B161" s="81" t="s">
        <v>179</v>
      </c>
      <c r="F161" s="56" t="str">
        <f t="shared" si="4"/>
        <v/>
      </c>
      <c r="G161" s="56" t="str">
        <f t="shared" si="5"/>
        <v/>
      </c>
    </row>
    <row r="162" spans="1:7" hidden="1" outlineLevel="1" x14ac:dyDescent="0.25">
      <c r="A162" s="96" t="s">
        <v>1407</v>
      </c>
      <c r="B162" s="81" t="s">
        <v>180</v>
      </c>
      <c r="F162" s="56" t="str">
        <f t="shared" si="4"/>
        <v/>
      </c>
      <c r="G162" s="56" t="str">
        <f t="shared" si="5"/>
        <v/>
      </c>
    </row>
    <row r="163" spans="1:7" hidden="1" outlineLevel="1" x14ac:dyDescent="0.25">
      <c r="A163" s="96" t="s">
        <v>1408</v>
      </c>
      <c r="B163" s="81" t="s">
        <v>181</v>
      </c>
      <c r="F163" s="56" t="str">
        <f t="shared" si="4"/>
        <v/>
      </c>
      <c r="G163" s="56" t="str">
        <f t="shared" si="5"/>
        <v/>
      </c>
    </row>
    <row r="164" spans="1:7" hidden="1" outlineLevel="1" x14ac:dyDescent="0.25">
      <c r="A164" s="96" t="s">
        <v>1409</v>
      </c>
      <c r="B164" s="81"/>
      <c r="F164" s="56"/>
      <c r="G164" s="56"/>
    </row>
    <row r="165" spans="1:7" hidden="1" outlineLevel="1" x14ac:dyDescent="0.25">
      <c r="A165" s="96" t="s">
        <v>1410</v>
      </c>
      <c r="B165" s="81"/>
      <c r="F165" s="56"/>
      <c r="G165" s="56"/>
    </row>
    <row r="166" spans="1:7" hidden="1" outlineLevel="1" x14ac:dyDescent="0.25">
      <c r="A166" s="96" t="s">
        <v>1411</v>
      </c>
      <c r="B166" s="81"/>
      <c r="F166" s="56"/>
      <c r="G166" s="56"/>
    </row>
    <row r="167" spans="1:7" ht="15" customHeight="1" collapsed="1" x14ac:dyDescent="0.25">
      <c r="A167" s="69"/>
      <c r="B167" s="71" t="s">
        <v>1461</v>
      </c>
      <c r="C167" s="69" t="s">
        <v>151</v>
      </c>
      <c r="D167" s="69" t="s">
        <v>59</v>
      </c>
      <c r="E167" s="54"/>
      <c r="F167" s="69" t="s">
        <v>264</v>
      </c>
      <c r="G167" s="69" t="s">
        <v>149</v>
      </c>
    </row>
    <row r="168" spans="1:7" x14ac:dyDescent="0.25">
      <c r="A168" s="96" t="s">
        <v>1412</v>
      </c>
      <c r="B168" s="96" t="s">
        <v>137</v>
      </c>
      <c r="C168" s="100" t="s">
        <v>220</v>
      </c>
      <c r="G168" s="96"/>
    </row>
    <row r="169" spans="1:7" x14ac:dyDescent="0.25">
      <c r="G169" s="96"/>
    </row>
    <row r="170" spans="1:7" x14ac:dyDescent="0.25">
      <c r="B170" s="93" t="s">
        <v>248</v>
      </c>
      <c r="G170" s="96"/>
    </row>
    <row r="171" spans="1:7" x14ac:dyDescent="0.25">
      <c r="A171" s="96" t="s">
        <v>1413</v>
      </c>
      <c r="B171" s="96" t="s">
        <v>168</v>
      </c>
      <c r="C171" s="96" t="s">
        <v>220</v>
      </c>
      <c r="D171" s="96" t="s">
        <v>220</v>
      </c>
      <c r="F171" s="56" t="str">
        <f t="shared" ref="F171:F178" si="6">IF($C$179=0,"",IF(C171="[Mark as ND1 if not relevant]","",C171/$C$179))</f>
        <v/>
      </c>
      <c r="G171" s="56" t="str">
        <f t="shared" ref="G171:G178" si="7">IF($D$179=0,"",IF(D171="[Mark as ND1 if not relevant]","",D171/$D$179))</f>
        <v/>
      </c>
    </row>
    <row r="172" spans="1:7" x14ac:dyDescent="0.25">
      <c r="A172" s="96" t="s">
        <v>1414</v>
      </c>
      <c r="B172" s="96" t="s">
        <v>170</v>
      </c>
      <c r="C172" s="96" t="s">
        <v>220</v>
      </c>
      <c r="D172" s="96" t="s">
        <v>220</v>
      </c>
      <c r="F172" s="56" t="str">
        <f t="shared" si="6"/>
        <v/>
      </c>
      <c r="G172" s="56" t="str">
        <f t="shared" si="7"/>
        <v/>
      </c>
    </row>
    <row r="173" spans="1:7" x14ac:dyDescent="0.25">
      <c r="A173" s="96" t="s">
        <v>1415</v>
      </c>
      <c r="B173" s="96" t="s">
        <v>171</v>
      </c>
      <c r="C173" s="96" t="s">
        <v>220</v>
      </c>
      <c r="D173" s="96" t="s">
        <v>220</v>
      </c>
      <c r="F173" s="56" t="str">
        <f t="shared" si="6"/>
        <v/>
      </c>
      <c r="G173" s="56" t="str">
        <f t="shared" si="7"/>
        <v/>
      </c>
    </row>
    <row r="174" spans="1:7" x14ac:dyDescent="0.25">
      <c r="A174" s="96" t="s">
        <v>1416</v>
      </c>
      <c r="B174" s="96" t="s">
        <v>172</v>
      </c>
      <c r="C174" s="96" t="s">
        <v>220</v>
      </c>
      <c r="D174" s="96" t="s">
        <v>220</v>
      </c>
      <c r="F174" s="56" t="str">
        <f t="shared" si="6"/>
        <v/>
      </c>
      <c r="G174" s="56" t="str">
        <f t="shared" si="7"/>
        <v/>
      </c>
    </row>
    <row r="175" spans="1:7" x14ac:dyDescent="0.25">
      <c r="A175" s="96" t="s">
        <v>1417</v>
      </c>
      <c r="B175" s="96" t="s">
        <v>173</v>
      </c>
      <c r="C175" s="96" t="s">
        <v>220</v>
      </c>
      <c r="D175" s="96" t="s">
        <v>220</v>
      </c>
      <c r="F175" s="56" t="str">
        <f t="shared" si="6"/>
        <v/>
      </c>
      <c r="G175" s="56" t="str">
        <f t="shared" si="7"/>
        <v/>
      </c>
    </row>
    <row r="176" spans="1:7" x14ac:dyDescent="0.25">
      <c r="A176" s="96" t="s">
        <v>1418</v>
      </c>
      <c r="B176" s="96" t="s">
        <v>174</v>
      </c>
      <c r="C176" s="96" t="s">
        <v>220</v>
      </c>
      <c r="D176" s="96" t="s">
        <v>220</v>
      </c>
      <c r="F176" s="56" t="str">
        <f t="shared" si="6"/>
        <v/>
      </c>
      <c r="G176" s="56" t="str">
        <f t="shared" si="7"/>
        <v/>
      </c>
    </row>
    <row r="177" spans="1:7" x14ac:dyDescent="0.25">
      <c r="A177" s="96" t="s">
        <v>1419</v>
      </c>
      <c r="B177" s="96" t="s">
        <v>175</v>
      </c>
      <c r="C177" s="96" t="s">
        <v>220</v>
      </c>
      <c r="D177" s="96" t="s">
        <v>220</v>
      </c>
      <c r="F177" s="56" t="str">
        <f t="shared" si="6"/>
        <v/>
      </c>
      <c r="G177" s="56" t="str">
        <f t="shared" si="7"/>
        <v/>
      </c>
    </row>
    <row r="178" spans="1:7" x14ac:dyDescent="0.25">
      <c r="A178" s="96" t="s">
        <v>1420</v>
      </c>
      <c r="B178" s="96" t="s">
        <v>169</v>
      </c>
      <c r="C178" s="96" t="s">
        <v>220</v>
      </c>
      <c r="D178" s="96" t="s">
        <v>220</v>
      </c>
      <c r="F178" s="56" t="str">
        <f t="shared" si="6"/>
        <v/>
      </c>
      <c r="G178" s="56" t="str">
        <f t="shared" si="7"/>
        <v/>
      </c>
    </row>
    <row r="179" spans="1:7" x14ac:dyDescent="0.25">
      <c r="A179" s="96" t="s">
        <v>1421</v>
      </c>
      <c r="B179" s="66" t="s">
        <v>1</v>
      </c>
      <c r="C179" s="96">
        <f>SUM(C171:C178)</f>
        <v>0</v>
      </c>
      <c r="D179" s="96">
        <f>SUM(D171:D178)</f>
        <v>0</v>
      </c>
      <c r="F179" s="68">
        <f>SUM(F171:F178)</f>
        <v>0</v>
      </c>
      <c r="G179" s="68">
        <f>SUM(G171:G178)</f>
        <v>0</v>
      </c>
    </row>
    <row r="180" spans="1:7" hidden="1" outlineLevel="1" x14ac:dyDescent="0.25">
      <c r="A180" s="96" t="s">
        <v>1422</v>
      </c>
      <c r="B180" s="81" t="s">
        <v>176</v>
      </c>
      <c r="F180" s="56" t="str">
        <f t="shared" ref="F180:F185" si="8">IF($C$179=0,"",IF(C180="","",C180/$C$179))</f>
        <v/>
      </c>
      <c r="G180" s="56" t="str">
        <f t="shared" ref="G180:G185" si="9">IF($D$179=0,"",IF(D180="","",D180/$D$179))</f>
        <v/>
      </c>
    </row>
    <row r="181" spans="1:7" hidden="1" outlineLevel="1" x14ac:dyDescent="0.25">
      <c r="A181" s="96" t="s">
        <v>1423</v>
      </c>
      <c r="B181" s="81" t="s">
        <v>177</v>
      </c>
      <c r="F181" s="56" t="str">
        <f t="shared" si="8"/>
        <v/>
      </c>
      <c r="G181" s="56" t="str">
        <f t="shared" si="9"/>
        <v/>
      </c>
    </row>
    <row r="182" spans="1:7" hidden="1" outlineLevel="1" x14ac:dyDescent="0.25">
      <c r="A182" s="96" t="s">
        <v>1424</v>
      </c>
      <c r="B182" s="81" t="s">
        <v>178</v>
      </c>
      <c r="F182" s="56" t="str">
        <f t="shared" si="8"/>
        <v/>
      </c>
      <c r="G182" s="56" t="str">
        <f t="shared" si="9"/>
        <v/>
      </c>
    </row>
    <row r="183" spans="1:7" hidden="1" outlineLevel="1" x14ac:dyDescent="0.25">
      <c r="A183" s="96" t="s">
        <v>1425</v>
      </c>
      <c r="B183" s="81" t="s">
        <v>179</v>
      </c>
      <c r="F183" s="56" t="str">
        <f t="shared" si="8"/>
        <v/>
      </c>
      <c r="G183" s="56" t="str">
        <f t="shared" si="9"/>
        <v/>
      </c>
    </row>
    <row r="184" spans="1:7" hidden="1" outlineLevel="1" x14ac:dyDescent="0.25">
      <c r="A184" s="96" t="s">
        <v>1426</v>
      </c>
      <c r="B184" s="81" t="s">
        <v>180</v>
      </c>
      <c r="F184" s="56" t="str">
        <f t="shared" si="8"/>
        <v/>
      </c>
      <c r="G184" s="56" t="str">
        <f t="shared" si="9"/>
        <v/>
      </c>
    </row>
    <row r="185" spans="1:7" hidden="1" outlineLevel="1" x14ac:dyDescent="0.25">
      <c r="A185" s="96" t="s">
        <v>1427</v>
      </c>
      <c r="B185" s="81" t="s">
        <v>181</v>
      </c>
      <c r="F185" s="56" t="str">
        <f t="shared" si="8"/>
        <v/>
      </c>
      <c r="G185" s="56" t="str">
        <f t="shared" si="9"/>
        <v/>
      </c>
    </row>
    <row r="186" spans="1:7" hidden="1" outlineLevel="1" x14ac:dyDescent="0.25">
      <c r="A186" s="96" t="s">
        <v>1428</v>
      </c>
      <c r="B186" s="81"/>
      <c r="F186" s="56"/>
      <c r="G186" s="56"/>
    </row>
    <row r="187" spans="1:7" hidden="1" outlineLevel="1" x14ac:dyDescent="0.25">
      <c r="A187" s="96" t="s">
        <v>1429</v>
      </c>
      <c r="B187" s="81"/>
      <c r="F187" s="56"/>
      <c r="G187" s="56"/>
    </row>
    <row r="188" spans="1:7" hidden="1" outlineLevel="1" x14ac:dyDescent="0.25">
      <c r="A188" s="96" t="s">
        <v>1430</v>
      </c>
      <c r="B188" s="81"/>
      <c r="F188" s="56"/>
      <c r="G188" s="56"/>
    </row>
    <row r="189" spans="1:7" ht="15" customHeight="1" collapsed="1" x14ac:dyDescent="0.25">
      <c r="A189" s="69"/>
      <c r="B189" s="71" t="s">
        <v>1462</v>
      </c>
      <c r="C189" s="69" t="s">
        <v>264</v>
      </c>
      <c r="D189" s="69"/>
      <c r="E189" s="54"/>
      <c r="F189" s="69"/>
      <c r="G189" s="69"/>
    </row>
    <row r="190" spans="1:7" x14ac:dyDescent="0.25">
      <c r="A190" s="96" t="s">
        <v>1431</v>
      </c>
      <c r="B190" s="93" t="s">
        <v>88</v>
      </c>
      <c r="E190" s="68"/>
      <c r="F190" s="68"/>
      <c r="G190" s="68"/>
    </row>
    <row r="191" spans="1:7" x14ac:dyDescent="0.25">
      <c r="A191" s="96" t="s">
        <v>1432</v>
      </c>
      <c r="B191" s="93" t="s">
        <v>88</v>
      </c>
      <c r="E191" s="68"/>
      <c r="F191" s="68"/>
      <c r="G191" s="68"/>
    </row>
    <row r="192" spans="1:7" x14ac:dyDescent="0.25">
      <c r="A192" s="96" t="s">
        <v>1433</v>
      </c>
      <c r="B192" s="93" t="s">
        <v>88</v>
      </c>
      <c r="E192" s="68"/>
      <c r="F192" s="68"/>
      <c r="G192" s="68"/>
    </row>
    <row r="193" spans="1:7" x14ac:dyDescent="0.25">
      <c r="A193" s="96" t="s">
        <v>1434</v>
      </c>
      <c r="B193" s="93" t="s">
        <v>88</v>
      </c>
      <c r="E193" s="68"/>
      <c r="F193" s="68"/>
      <c r="G193" s="68"/>
    </row>
    <row r="194" spans="1:7" x14ac:dyDescent="0.25">
      <c r="A194" s="96" t="s">
        <v>1435</v>
      </c>
      <c r="B194" s="93" t="s">
        <v>88</v>
      </c>
      <c r="E194" s="68"/>
      <c r="F194" s="68"/>
      <c r="G194" s="68"/>
    </row>
    <row r="195" spans="1:7" x14ac:dyDescent="0.25">
      <c r="A195" s="96" t="s">
        <v>1436</v>
      </c>
      <c r="B195" s="93" t="s">
        <v>88</v>
      </c>
      <c r="E195" s="68"/>
      <c r="F195" s="68"/>
      <c r="G195" s="68"/>
    </row>
    <row r="196" spans="1:7" x14ac:dyDescent="0.25">
      <c r="A196" s="96" t="s">
        <v>1437</v>
      </c>
      <c r="B196" s="93" t="s">
        <v>88</v>
      </c>
      <c r="E196" s="68"/>
      <c r="F196" s="68"/>
      <c r="G196" s="68"/>
    </row>
    <row r="197" spans="1:7" x14ac:dyDescent="0.25">
      <c r="A197" s="96" t="s">
        <v>1438</v>
      </c>
      <c r="B197" s="93" t="s">
        <v>88</v>
      </c>
      <c r="E197" s="68"/>
      <c r="F197" s="68"/>
    </row>
    <row r="198" spans="1:7" x14ac:dyDescent="0.25">
      <c r="A198" s="96" t="s">
        <v>1439</v>
      </c>
      <c r="B198" s="93" t="s">
        <v>88</v>
      </c>
      <c r="E198" s="68"/>
      <c r="F198" s="68"/>
    </row>
    <row r="199" spans="1:7" x14ac:dyDescent="0.25">
      <c r="A199" s="96" t="s">
        <v>1440</v>
      </c>
      <c r="B199" s="93" t="s">
        <v>88</v>
      </c>
      <c r="E199" s="68"/>
      <c r="F199" s="68"/>
    </row>
    <row r="200" spans="1:7" x14ac:dyDescent="0.25">
      <c r="A200" s="96" t="s">
        <v>1441</v>
      </c>
      <c r="B200" s="93" t="s">
        <v>88</v>
      </c>
      <c r="E200" s="68"/>
      <c r="F200" s="68"/>
    </row>
    <row r="201" spans="1:7" x14ac:dyDescent="0.25">
      <c r="A201" s="96" t="s">
        <v>1442</v>
      </c>
      <c r="B201" s="93" t="s">
        <v>88</v>
      </c>
      <c r="E201" s="68"/>
      <c r="F201" s="68"/>
    </row>
    <row r="202" spans="1:7" x14ac:dyDescent="0.25">
      <c r="A202" s="96" t="s">
        <v>1443</v>
      </c>
      <c r="B202" s="93" t="s">
        <v>88</v>
      </c>
    </row>
    <row r="203" spans="1:7" x14ac:dyDescent="0.25">
      <c r="A203" s="96" t="s">
        <v>1444</v>
      </c>
      <c r="B203" s="93" t="s">
        <v>88</v>
      </c>
    </row>
    <row r="204" spans="1:7" x14ac:dyDescent="0.25">
      <c r="A204" s="96" t="s">
        <v>1445</v>
      </c>
      <c r="B204" s="93" t="s">
        <v>88</v>
      </c>
    </row>
    <row r="205" spans="1:7" x14ac:dyDescent="0.25">
      <c r="A205" s="96" t="s">
        <v>1446</v>
      </c>
      <c r="B205" s="93" t="s">
        <v>88</v>
      </c>
    </row>
    <row r="206" spans="1:7" x14ac:dyDescent="0.25">
      <c r="A206" s="96" t="s">
        <v>1447</v>
      </c>
      <c r="B206" s="93" t="s">
        <v>88</v>
      </c>
    </row>
    <row r="207" spans="1:7" hidden="1" outlineLevel="1" x14ac:dyDescent="0.25">
      <c r="A207" s="96" t="s">
        <v>1448</v>
      </c>
    </row>
    <row r="208" spans="1:7" hidden="1" outlineLevel="1" x14ac:dyDescent="0.25">
      <c r="A208" s="96" t="s">
        <v>1449</v>
      </c>
    </row>
    <row r="209" spans="1:1" hidden="1" outlineLevel="1" x14ac:dyDescent="0.25">
      <c r="A209" s="96" t="s">
        <v>1450</v>
      </c>
    </row>
    <row r="210" spans="1:1" hidden="1" outlineLevel="1" x14ac:dyDescent="0.25">
      <c r="A210" s="96" t="s">
        <v>1451</v>
      </c>
    </row>
    <row r="211" spans="1:1" hidden="1" outlineLevel="1" x14ac:dyDescent="0.25">
      <c r="A211" s="96" t="s">
        <v>1452</v>
      </c>
    </row>
    <row r="212" spans="1:1" collapsed="1" x14ac:dyDescent="0.25"/>
  </sheetData>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E36E00"/>
  </sheetPr>
  <dimension ref="A1:M383"/>
  <sheetViews>
    <sheetView showGridLines="0" view="pageBreakPreview" zoomScale="60" zoomScaleNormal="70" workbookViewId="0">
      <selection activeCell="V17" sqref="V17"/>
    </sheetView>
  </sheetViews>
  <sheetFormatPr defaultColWidth="11.42578125" defaultRowHeight="15" outlineLevelRow="1" x14ac:dyDescent="0.25"/>
  <cols>
    <col min="1" max="1" width="16.28515625" style="60" customWidth="1"/>
    <col min="2" max="2" width="89.85546875" style="5" bestFit="1" customWidth="1"/>
    <col min="3" max="3" width="134.7109375" style="15" customWidth="1"/>
    <col min="4" max="13" width="11.42578125" style="15"/>
  </cols>
  <sheetData>
    <row r="1" spans="1:13" ht="31.5" x14ac:dyDescent="0.25">
      <c r="A1" s="173" t="s">
        <v>253</v>
      </c>
      <c r="B1" s="173"/>
      <c r="C1" s="162"/>
      <c r="D1" s="161"/>
      <c r="E1" s="162"/>
      <c r="F1" s="179"/>
      <c r="G1" s="179"/>
      <c r="H1" s="179"/>
      <c r="I1" s="179"/>
      <c r="J1" s="179"/>
      <c r="K1" s="179"/>
      <c r="L1" s="179"/>
      <c r="M1" s="161"/>
    </row>
    <row r="2" spans="1:13" x14ac:dyDescent="0.25">
      <c r="A2" s="161"/>
      <c r="B2" s="162"/>
      <c r="C2" s="162"/>
      <c r="D2" s="161"/>
      <c r="E2" s="161"/>
      <c r="F2" s="179"/>
      <c r="G2" s="179"/>
      <c r="H2" s="179"/>
      <c r="I2" s="179"/>
      <c r="J2" s="179"/>
      <c r="K2" s="179"/>
      <c r="L2" s="179"/>
      <c r="M2" s="161"/>
    </row>
    <row r="3" spans="1:13" x14ac:dyDescent="0.25">
      <c r="A3" s="177" t="s">
        <v>65</v>
      </c>
      <c r="B3" s="174"/>
      <c r="C3" s="162"/>
      <c r="D3" s="161"/>
      <c r="E3" s="161"/>
      <c r="F3" s="179"/>
      <c r="G3" s="179"/>
      <c r="H3" s="179"/>
      <c r="I3" s="179"/>
      <c r="J3" s="179"/>
      <c r="K3" s="179"/>
      <c r="L3" s="179"/>
      <c r="M3" s="161"/>
    </row>
    <row r="4" spans="1:13" x14ac:dyDescent="0.25">
      <c r="A4" s="161"/>
      <c r="B4" s="161"/>
      <c r="C4" s="162"/>
      <c r="D4" s="161"/>
      <c r="E4" s="161"/>
      <c r="F4" s="179"/>
      <c r="G4" s="179"/>
      <c r="H4" s="179"/>
      <c r="I4" s="179"/>
      <c r="J4" s="179"/>
      <c r="K4" s="179"/>
      <c r="L4" s="179"/>
      <c r="M4" s="161"/>
    </row>
    <row r="5" spans="1:13" ht="18.75" customHeight="1" x14ac:dyDescent="0.25">
      <c r="A5" s="172" t="s">
        <v>211</v>
      </c>
      <c r="B5" s="172" t="s">
        <v>1492</v>
      </c>
      <c r="C5" s="172" t="s">
        <v>1545</v>
      </c>
      <c r="D5" s="161"/>
      <c r="E5" s="161"/>
      <c r="F5" s="179"/>
      <c r="G5" s="179"/>
      <c r="H5" s="179"/>
      <c r="I5" s="179"/>
      <c r="J5" s="179"/>
      <c r="K5" s="179"/>
      <c r="L5" s="179"/>
      <c r="M5" s="161"/>
    </row>
    <row r="6" spans="1:13" ht="45" x14ac:dyDescent="0.25">
      <c r="A6" s="176" t="s">
        <v>1463</v>
      </c>
      <c r="B6" s="168" t="s">
        <v>229</v>
      </c>
      <c r="C6" s="164" t="s">
        <v>1794</v>
      </c>
      <c r="D6" s="161"/>
      <c r="E6" s="161"/>
      <c r="F6" s="179"/>
      <c r="G6" s="179"/>
      <c r="H6" s="179"/>
      <c r="I6" s="179"/>
      <c r="J6" s="179"/>
      <c r="K6" s="179"/>
      <c r="L6" s="179"/>
      <c r="M6" s="161"/>
    </row>
    <row r="7" spans="1:13" s="92" customFormat="1" x14ac:dyDescent="0.25">
      <c r="A7" s="176" t="s">
        <v>1464</v>
      </c>
      <c r="B7" s="168" t="s">
        <v>230</v>
      </c>
      <c r="C7" s="164" t="s">
        <v>1795</v>
      </c>
      <c r="D7" s="170"/>
      <c r="E7" s="170"/>
      <c r="F7" s="179"/>
      <c r="G7" s="179"/>
      <c r="H7" s="179"/>
      <c r="I7" s="179"/>
      <c r="J7" s="179"/>
      <c r="K7" s="179"/>
      <c r="L7" s="179"/>
      <c r="M7" s="170"/>
    </row>
    <row r="8" spans="1:13" s="92" customFormat="1" x14ac:dyDescent="0.25">
      <c r="A8" s="176" t="s">
        <v>1465</v>
      </c>
      <c r="B8" s="168" t="s">
        <v>231</v>
      </c>
      <c r="C8" s="164" t="s">
        <v>1796</v>
      </c>
      <c r="D8" s="170"/>
      <c r="E8" s="170"/>
      <c r="F8" s="179"/>
      <c r="G8" s="179"/>
      <c r="H8" s="179"/>
      <c r="I8" s="179"/>
      <c r="J8" s="179"/>
      <c r="K8" s="179"/>
      <c r="L8" s="179"/>
      <c r="M8" s="170"/>
    </row>
    <row r="9" spans="1:13" x14ac:dyDescent="0.25">
      <c r="A9" s="176" t="s">
        <v>1466</v>
      </c>
      <c r="B9" s="168" t="s">
        <v>64</v>
      </c>
      <c r="C9" s="164" t="s">
        <v>1775</v>
      </c>
      <c r="D9" s="161"/>
      <c r="E9" s="161"/>
      <c r="F9" s="179"/>
      <c r="G9" s="179"/>
      <c r="H9" s="179"/>
      <c r="I9" s="179"/>
      <c r="J9" s="179"/>
      <c r="K9" s="179"/>
      <c r="L9" s="179"/>
      <c r="M9" s="161"/>
    </row>
    <row r="10" spans="1:13" ht="44.25" customHeight="1" x14ac:dyDescent="0.25">
      <c r="A10" s="176" t="s">
        <v>1467</v>
      </c>
      <c r="B10" s="168" t="s">
        <v>1780</v>
      </c>
      <c r="C10" s="164" t="s">
        <v>1781</v>
      </c>
      <c r="D10" s="161"/>
      <c r="E10" s="161"/>
      <c r="F10" s="179"/>
      <c r="G10" s="179"/>
      <c r="H10" s="179"/>
      <c r="I10" s="179"/>
      <c r="J10" s="179"/>
      <c r="K10" s="179"/>
      <c r="L10" s="179"/>
      <c r="M10" s="161"/>
    </row>
    <row r="11" spans="1:13" s="92" customFormat="1" ht="54.75" customHeight="1" x14ac:dyDescent="0.25">
      <c r="A11" s="176" t="s">
        <v>1468</v>
      </c>
      <c r="B11" s="168" t="s">
        <v>1782</v>
      </c>
      <c r="C11" s="164" t="s">
        <v>1797</v>
      </c>
      <c r="D11" s="170"/>
      <c r="E11" s="170"/>
      <c r="F11" s="179"/>
      <c r="G11" s="179"/>
      <c r="H11" s="179"/>
      <c r="I11" s="179"/>
      <c r="J11" s="179"/>
      <c r="K11" s="179"/>
      <c r="L11" s="179"/>
      <c r="M11" s="170"/>
    </row>
    <row r="12" spans="1:13" ht="45" x14ac:dyDescent="0.25">
      <c r="A12" s="176" t="s">
        <v>1469</v>
      </c>
      <c r="B12" s="168" t="s">
        <v>233</v>
      </c>
      <c r="C12" s="164" t="s">
        <v>1778</v>
      </c>
      <c r="D12" s="161"/>
      <c r="E12" s="161"/>
      <c r="F12" s="179"/>
      <c r="G12" s="179"/>
      <c r="H12" s="179"/>
      <c r="I12" s="179"/>
      <c r="J12" s="179"/>
      <c r="K12" s="179"/>
      <c r="L12" s="179"/>
      <c r="M12" s="161"/>
    </row>
    <row r="13" spans="1:13" s="92" customFormat="1" x14ac:dyDescent="0.25">
      <c r="A13" s="176" t="s">
        <v>1470</v>
      </c>
      <c r="B13" s="168" t="s">
        <v>265</v>
      </c>
      <c r="C13" s="164" t="s">
        <v>1777</v>
      </c>
      <c r="D13" s="170"/>
      <c r="E13" s="170"/>
      <c r="F13" s="179"/>
      <c r="G13" s="179"/>
      <c r="H13" s="179"/>
      <c r="I13" s="179"/>
      <c r="J13" s="179"/>
      <c r="K13" s="179"/>
      <c r="L13" s="179"/>
      <c r="M13" s="170"/>
    </row>
    <row r="14" spans="1:13" s="92" customFormat="1" ht="30" x14ac:dyDescent="0.25">
      <c r="A14" s="176" t="s">
        <v>1471</v>
      </c>
      <c r="B14" s="168" t="s">
        <v>266</v>
      </c>
      <c r="C14" s="164" t="s">
        <v>1776</v>
      </c>
      <c r="D14" s="170"/>
      <c r="E14" s="170"/>
      <c r="F14" s="179"/>
      <c r="G14" s="179"/>
      <c r="H14" s="179"/>
      <c r="I14" s="179"/>
      <c r="J14" s="179"/>
      <c r="K14" s="179"/>
      <c r="L14" s="179"/>
      <c r="M14" s="170"/>
    </row>
    <row r="15" spans="1:13" s="92" customFormat="1" x14ac:dyDescent="0.25">
      <c r="A15" s="176" t="s">
        <v>1472</v>
      </c>
      <c r="B15" s="168" t="s">
        <v>232</v>
      </c>
      <c r="C15" s="164" t="s">
        <v>1779</v>
      </c>
      <c r="D15" s="170"/>
      <c r="E15" s="170"/>
      <c r="F15" s="179"/>
      <c r="G15" s="179"/>
      <c r="H15" s="179"/>
      <c r="I15" s="179"/>
      <c r="J15" s="179"/>
      <c r="K15" s="179"/>
      <c r="L15" s="179"/>
      <c r="M15" s="170"/>
    </row>
    <row r="16" spans="1:13" ht="30" x14ac:dyDescent="0.25">
      <c r="A16" s="176" t="s">
        <v>1473</v>
      </c>
      <c r="B16" s="169" t="s">
        <v>267</v>
      </c>
      <c r="C16" s="164" t="s">
        <v>1774</v>
      </c>
      <c r="D16" s="161"/>
      <c r="E16" s="161"/>
      <c r="F16" s="179"/>
      <c r="G16" s="179"/>
      <c r="H16" s="179"/>
      <c r="I16" s="179"/>
      <c r="J16" s="179"/>
      <c r="K16" s="179"/>
      <c r="L16" s="179"/>
      <c r="M16" s="161"/>
    </row>
    <row r="17" spans="1:13" ht="30" customHeight="1" x14ac:dyDescent="0.25">
      <c r="A17" s="176" t="s">
        <v>1474</v>
      </c>
      <c r="B17" s="169" t="s">
        <v>153</v>
      </c>
      <c r="C17" s="164" t="s">
        <v>1798</v>
      </c>
      <c r="D17" s="161"/>
      <c r="E17" s="161"/>
      <c r="F17" s="179"/>
      <c r="G17" s="179"/>
      <c r="H17" s="179"/>
      <c r="I17" s="179"/>
      <c r="J17" s="179"/>
      <c r="K17" s="179"/>
      <c r="L17" s="179"/>
      <c r="M17" s="161"/>
    </row>
    <row r="18" spans="1:13" x14ac:dyDescent="0.25">
      <c r="A18" s="176" t="s">
        <v>1475</v>
      </c>
      <c r="B18" s="169" t="s">
        <v>150</v>
      </c>
      <c r="C18" s="164" t="s">
        <v>1799</v>
      </c>
      <c r="D18" s="161"/>
      <c r="E18" s="161"/>
      <c r="F18" s="179"/>
      <c r="G18" s="179"/>
      <c r="H18" s="179"/>
      <c r="I18" s="179"/>
      <c r="J18" s="179"/>
      <c r="K18" s="179"/>
      <c r="L18" s="179"/>
      <c r="M18" s="161"/>
    </row>
    <row r="19" spans="1:13" s="60" customFormat="1" hidden="1" outlineLevel="1" x14ac:dyDescent="0.25">
      <c r="A19" s="176" t="s">
        <v>1476</v>
      </c>
      <c r="B19" s="169" t="s">
        <v>1495</v>
      </c>
      <c r="C19" s="164"/>
      <c r="D19" s="170"/>
      <c r="E19" s="170"/>
      <c r="F19" s="179"/>
      <c r="G19" s="179"/>
      <c r="H19" s="179"/>
      <c r="I19" s="179"/>
      <c r="J19" s="179"/>
      <c r="K19" s="179"/>
      <c r="L19" s="179"/>
      <c r="M19" s="170"/>
    </row>
    <row r="20" spans="1:13" s="92" customFormat="1" hidden="1" outlineLevel="1" x14ac:dyDescent="0.25">
      <c r="A20" s="176" t="s">
        <v>1477</v>
      </c>
      <c r="B20" s="169"/>
      <c r="C20" s="164"/>
      <c r="D20" s="170"/>
      <c r="E20" s="170"/>
      <c r="F20" s="179"/>
      <c r="G20" s="179"/>
      <c r="H20" s="179"/>
      <c r="I20" s="179"/>
      <c r="J20" s="179"/>
      <c r="K20" s="179"/>
      <c r="L20" s="179"/>
      <c r="M20" s="170"/>
    </row>
    <row r="21" spans="1:13" s="92" customFormat="1" hidden="1" outlineLevel="1" x14ac:dyDescent="0.25">
      <c r="A21" s="176" t="s">
        <v>1478</v>
      </c>
      <c r="B21" s="169"/>
      <c r="C21" s="164"/>
      <c r="D21" s="170"/>
      <c r="E21" s="170"/>
      <c r="F21" s="179"/>
      <c r="G21" s="179"/>
      <c r="H21" s="179"/>
      <c r="I21" s="179"/>
      <c r="J21" s="179"/>
      <c r="K21" s="179"/>
      <c r="L21" s="179"/>
      <c r="M21" s="170"/>
    </row>
    <row r="22" spans="1:13" s="92" customFormat="1" hidden="1" outlineLevel="1" x14ac:dyDescent="0.25">
      <c r="A22" s="176" t="s">
        <v>1479</v>
      </c>
      <c r="B22" s="169"/>
      <c r="C22" s="164"/>
      <c r="D22" s="170"/>
      <c r="E22" s="170"/>
      <c r="F22" s="179"/>
      <c r="G22" s="179"/>
      <c r="H22" s="179"/>
      <c r="I22" s="179"/>
      <c r="J22" s="179"/>
      <c r="K22" s="179"/>
      <c r="L22" s="179"/>
      <c r="M22" s="170"/>
    </row>
    <row r="23" spans="1:13" s="92" customFormat="1" hidden="1" outlineLevel="1" x14ac:dyDescent="0.25">
      <c r="A23" s="176" t="s">
        <v>1480</v>
      </c>
      <c r="B23" s="169"/>
      <c r="C23" s="164"/>
      <c r="D23" s="170"/>
      <c r="E23" s="170"/>
      <c r="F23" s="179"/>
      <c r="G23" s="179"/>
      <c r="H23" s="179"/>
      <c r="I23" s="179"/>
      <c r="J23" s="179"/>
      <c r="K23" s="179"/>
      <c r="L23" s="179"/>
      <c r="M23" s="170"/>
    </row>
    <row r="24" spans="1:13" s="148" customFormat="1" ht="18.75" collapsed="1" x14ac:dyDescent="0.25">
      <c r="A24" s="172"/>
      <c r="B24" s="172" t="s">
        <v>1493</v>
      </c>
      <c r="C24" s="172" t="s">
        <v>162</v>
      </c>
      <c r="D24" s="170"/>
      <c r="E24" s="170"/>
      <c r="F24" s="179"/>
      <c r="G24" s="179"/>
      <c r="H24" s="179"/>
      <c r="I24" s="179"/>
      <c r="J24" s="179"/>
      <c r="K24" s="179"/>
      <c r="L24" s="179"/>
      <c r="M24" s="170"/>
    </row>
    <row r="25" spans="1:13" s="60" customFormat="1" x14ac:dyDescent="0.25">
      <c r="A25" s="176" t="s">
        <v>1481</v>
      </c>
      <c r="B25" s="169" t="s">
        <v>163</v>
      </c>
      <c r="C25" s="164" t="s">
        <v>185</v>
      </c>
      <c r="D25" s="170"/>
      <c r="E25" s="170"/>
      <c r="F25" s="179"/>
      <c r="G25" s="179"/>
      <c r="H25" s="179"/>
      <c r="I25" s="179"/>
      <c r="J25" s="179"/>
      <c r="K25" s="179"/>
      <c r="L25" s="179"/>
      <c r="M25" s="170"/>
    </row>
    <row r="26" spans="1:13" s="60" customFormat="1" x14ac:dyDescent="0.25">
      <c r="A26" s="176" t="s">
        <v>1482</v>
      </c>
      <c r="B26" s="169" t="s">
        <v>164</v>
      </c>
      <c r="C26" s="164" t="s">
        <v>186</v>
      </c>
      <c r="D26" s="170"/>
      <c r="E26" s="170"/>
      <c r="F26" s="179"/>
      <c r="G26" s="179"/>
      <c r="H26" s="179"/>
      <c r="I26" s="179"/>
      <c r="J26" s="179"/>
      <c r="K26" s="179"/>
      <c r="L26" s="179"/>
      <c r="M26" s="170"/>
    </row>
    <row r="27" spans="1:13" s="60" customFormat="1" x14ac:dyDescent="0.25">
      <c r="A27" s="176" t="s">
        <v>1483</v>
      </c>
      <c r="B27" s="169" t="s">
        <v>165</v>
      </c>
      <c r="C27" s="164" t="s">
        <v>187</v>
      </c>
      <c r="D27" s="170"/>
      <c r="E27" s="170"/>
      <c r="F27" s="179"/>
      <c r="G27" s="179"/>
      <c r="H27" s="179"/>
      <c r="I27" s="179"/>
      <c r="J27" s="179"/>
      <c r="K27" s="179"/>
      <c r="L27" s="179"/>
      <c r="M27" s="170"/>
    </row>
    <row r="28" spans="1:13" s="60" customFormat="1" hidden="1" outlineLevel="1" x14ac:dyDescent="0.25">
      <c r="A28" s="176" t="s">
        <v>1481</v>
      </c>
      <c r="B28" s="166"/>
      <c r="C28" s="164"/>
      <c r="D28" s="170"/>
      <c r="E28" s="170"/>
      <c r="F28" s="179"/>
      <c r="G28" s="179"/>
      <c r="H28" s="179"/>
      <c r="I28" s="179"/>
      <c r="J28" s="179"/>
      <c r="K28" s="179"/>
      <c r="L28" s="179"/>
      <c r="M28" s="170"/>
    </row>
    <row r="29" spans="1:13" s="60" customFormat="1" hidden="1" outlineLevel="1" x14ac:dyDescent="0.25">
      <c r="A29" s="176" t="s">
        <v>1484</v>
      </c>
      <c r="B29" s="166"/>
      <c r="C29" s="164"/>
      <c r="D29" s="170"/>
      <c r="E29" s="170"/>
      <c r="F29" s="179"/>
      <c r="G29" s="179"/>
      <c r="H29" s="179"/>
      <c r="I29" s="179"/>
      <c r="J29" s="179"/>
      <c r="K29" s="179"/>
      <c r="L29" s="179"/>
      <c r="M29" s="170"/>
    </row>
    <row r="30" spans="1:13" s="60" customFormat="1" hidden="1" outlineLevel="1" x14ac:dyDescent="0.25">
      <c r="A30" s="176" t="s">
        <v>1485</v>
      </c>
      <c r="B30" s="169"/>
      <c r="C30" s="164"/>
      <c r="D30" s="170"/>
      <c r="E30" s="170"/>
      <c r="F30" s="179"/>
      <c r="G30" s="179"/>
      <c r="H30" s="179"/>
      <c r="I30" s="179"/>
      <c r="J30" s="179"/>
      <c r="K30" s="179"/>
      <c r="L30" s="179"/>
      <c r="M30" s="170"/>
    </row>
    <row r="31" spans="1:13" ht="18.75" collapsed="1" x14ac:dyDescent="0.25">
      <c r="A31" s="172"/>
      <c r="B31" s="172" t="s">
        <v>1494</v>
      </c>
      <c r="C31" s="172" t="s">
        <v>1545</v>
      </c>
      <c r="D31" s="161"/>
      <c r="E31" s="161"/>
      <c r="F31" s="179"/>
      <c r="G31" s="179"/>
      <c r="H31" s="179"/>
      <c r="I31" s="179"/>
      <c r="J31" s="179"/>
      <c r="K31" s="179"/>
      <c r="L31" s="179"/>
      <c r="M31" s="161"/>
    </row>
    <row r="32" spans="1:13" x14ac:dyDescent="0.25">
      <c r="A32" s="176" t="s">
        <v>1486</v>
      </c>
      <c r="B32" s="168" t="s">
        <v>66</v>
      </c>
      <c r="C32" s="164"/>
      <c r="D32" s="161"/>
      <c r="E32" s="161"/>
      <c r="F32" s="179"/>
      <c r="G32" s="179"/>
      <c r="H32" s="179"/>
      <c r="I32" s="179"/>
      <c r="J32" s="179"/>
      <c r="K32" s="179"/>
      <c r="L32" s="179"/>
      <c r="M32" s="161"/>
    </row>
    <row r="33" spans="1:12" x14ac:dyDescent="0.25">
      <c r="A33" s="176" t="s">
        <v>1487</v>
      </c>
      <c r="B33" s="169"/>
      <c r="C33" s="178"/>
      <c r="D33" s="161"/>
      <c r="E33" s="161"/>
      <c r="F33" s="179"/>
      <c r="G33" s="179"/>
      <c r="H33" s="179"/>
      <c r="I33" s="179"/>
      <c r="J33" s="179"/>
      <c r="K33" s="179"/>
      <c r="L33" s="179"/>
    </row>
    <row r="34" spans="1:12" x14ac:dyDescent="0.25">
      <c r="A34" s="176" t="s">
        <v>1488</v>
      </c>
      <c r="B34" s="169"/>
      <c r="C34" s="178"/>
      <c r="D34" s="161"/>
      <c r="E34" s="161"/>
      <c r="F34" s="179"/>
      <c r="G34" s="179"/>
      <c r="H34" s="179"/>
      <c r="I34" s="179"/>
      <c r="J34" s="179"/>
      <c r="K34" s="179"/>
      <c r="L34" s="179"/>
    </row>
    <row r="35" spans="1:12" x14ac:dyDescent="0.25">
      <c r="A35" s="176" t="s">
        <v>1489</v>
      </c>
      <c r="B35" s="169"/>
      <c r="C35" s="178"/>
      <c r="D35" s="161"/>
      <c r="E35" s="161"/>
      <c r="F35" s="179"/>
      <c r="G35" s="179"/>
      <c r="H35" s="179"/>
      <c r="I35" s="179"/>
      <c r="J35" s="179"/>
      <c r="K35" s="179"/>
      <c r="L35" s="179"/>
    </row>
    <row r="36" spans="1:12" x14ac:dyDescent="0.25">
      <c r="A36" s="176" t="s">
        <v>1490</v>
      </c>
      <c r="B36" s="169"/>
      <c r="C36" s="178"/>
      <c r="D36" s="161"/>
      <c r="E36" s="161"/>
      <c r="F36" s="179"/>
      <c r="G36" s="179"/>
      <c r="H36" s="179"/>
      <c r="I36" s="179"/>
      <c r="J36" s="179"/>
      <c r="K36" s="179"/>
      <c r="L36" s="179"/>
    </row>
    <row r="37" spans="1:12" x14ac:dyDescent="0.25">
      <c r="A37" s="176" t="s">
        <v>1491</v>
      </c>
      <c r="B37" s="169"/>
      <c r="C37" s="178"/>
      <c r="D37" s="161"/>
      <c r="E37" s="161"/>
      <c r="F37" s="179"/>
      <c r="G37" s="179"/>
      <c r="H37" s="179"/>
      <c r="I37" s="179"/>
      <c r="J37" s="179"/>
      <c r="K37" s="179"/>
      <c r="L37" s="179"/>
    </row>
    <row r="38" spans="1:12" x14ac:dyDescent="0.25">
      <c r="A38" s="176"/>
      <c r="B38" s="169"/>
      <c r="C38" s="161"/>
      <c r="D38" s="161"/>
      <c r="E38" s="161"/>
      <c r="F38" s="161"/>
      <c r="G38" s="161"/>
      <c r="H38" s="161"/>
      <c r="I38" s="161"/>
      <c r="J38" s="161"/>
      <c r="K38" s="161"/>
      <c r="L38" s="161"/>
    </row>
    <row r="39" spans="1:12" x14ac:dyDescent="0.25">
      <c r="A39" s="176"/>
      <c r="B39" s="169"/>
      <c r="C39" s="161"/>
      <c r="D39" s="161"/>
      <c r="E39" s="161"/>
      <c r="F39" s="161"/>
      <c r="G39" s="161"/>
      <c r="H39" s="161"/>
      <c r="I39" s="161"/>
      <c r="J39" s="161"/>
      <c r="K39" s="161"/>
      <c r="L39" s="161"/>
    </row>
    <row r="40" spans="1:12" x14ac:dyDescent="0.25">
      <c r="A40" s="176"/>
      <c r="B40" s="169"/>
      <c r="C40" s="161"/>
      <c r="D40" s="161"/>
      <c r="E40" s="161"/>
      <c r="F40" s="161"/>
      <c r="G40" s="161"/>
      <c r="H40" s="161"/>
      <c r="I40" s="161"/>
      <c r="J40" s="161"/>
      <c r="K40" s="161"/>
      <c r="L40" s="161"/>
    </row>
    <row r="41" spans="1:12" x14ac:dyDescent="0.25">
      <c r="A41" s="176"/>
      <c r="B41" s="169"/>
      <c r="C41" s="161"/>
      <c r="D41" s="161"/>
      <c r="E41" s="161"/>
      <c r="F41" s="161"/>
      <c r="G41" s="161"/>
      <c r="H41" s="161"/>
      <c r="I41" s="161"/>
      <c r="J41" s="161"/>
      <c r="K41" s="161"/>
      <c r="L41" s="161"/>
    </row>
    <row r="42" spans="1:12" x14ac:dyDescent="0.25">
      <c r="A42" s="176"/>
      <c r="B42" s="169"/>
      <c r="C42" s="161"/>
      <c r="D42" s="161"/>
      <c r="E42" s="161"/>
      <c r="F42" s="161"/>
      <c r="G42" s="161"/>
      <c r="H42" s="161"/>
      <c r="I42" s="161"/>
      <c r="J42" s="161"/>
      <c r="K42" s="161"/>
      <c r="L42" s="161"/>
    </row>
    <row r="43" spans="1:12" x14ac:dyDescent="0.25">
      <c r="A43" s="176"/>
      <c r="B43" s="169"/>
      <c r="C43" s="161"/>
      <c r="D43" s="161"/>
      <c r="E43" s="161"/>
      <c r="F43" s="161"/>
      <c r="G43" s="161"/>
      <c r="H43" s="161"/>
      <c r="I43" s="161"/>
      <c r="J43" s="161"/>
      <c r="K43" s="161"/>
      <c r="L43" s="161"/>
    </row>
    <row r="44" spans="1:12" x14ac:dyDescent="0.25">
      <c r="A44" s="176"/>
      <c r="B44" s="169"/>
      <c r="C44" s="161"/>
      <c r="D44" s="161"/>
      <c r="E44" s="161"/>
      <c r="F44" s="161"/>
      <c r="G44" s="161"/>
      <c r="H44" s="161"/>
      <c r="I44" s="161"/>
      <c r="J44" s="161"/>
      <c r="K44" s="161"/>
      <c r="L44" s="161"/>
    </row>
    <row r="45" spans="1:12" x14ac:dyDescent="0.25">
      <c r="A45" s="176"/>
      <c r="B45" s="169"/>
      <c r="C45" s="161"/>
      <c r="D45" s="161"/>
      <c r="E45" s="161"/>
      <c r="F45" s="161"/>
      <c r="G45" s="161"/>
      <c r="H45" s="161"/>
      <c r="I45" s="161"/>
      <c r="J45" s="161"/>
      <c r="K45" s="161"/>
      <c r="L45" s="161"/>
    </row>
    <row r="46" spans="1:12" x14ac:dyDescent="0.25">
      <c r="A46" s="176"/>
      <c r="B46" s="169"/>
      <c r="C46" s="161"/>
      <c r="D46" s="161"/>
      <c r="E46" s="161"/>
      <c r="F46" s="161"/>
      <c r="G46" s="161"/>
      <c r="H46" s="161"/>
      <c r="I46" s="161"/>
      <c r="J46" s="161"/>
      <c r="K46" s="161"/>
      <c r="L46" s="161"/>
    </row>
    <row r="47" spans="1:12" x14ac:dyDescent="0.25">
      <c r="A47" s="176"/>
      <c r="B47" s="169"/>
      <c r="C47" s="161"/>
      <c r="D47" s="161"/>
      <c r="E47" s="161"/>
      <c r="F47" s="161"/>
      <c r="G47" s="161"/>
      <c r="H47" s="161"/>
      <c r="I47" s="161"/>
      <c r="J47" s="161"/>
      <c r="K47" s="161"/>
      <c r="L47" s="161"/>
    </row>
    <row r="48" spans="1:12" x14ac:dyDescent="0.25">
      <c r="A48" s="176"/>
      <c r="B48" s="169"/>
      <c r="C48" s="161"/>
      <c r="D48" s="161"/>
      <c r="E48" s="161"/>
      <c r="F48" s="161"/>
      <c r="G48" s="161"/>
      <c r="H48" s="161"/>
      <c r="I48" s="161"/>
      <c r="J48" s="161"/>
      <c r="K48" s="161"/>
      <c r="L48" s="161"/>
    </row>
    <row r="49" spans="1:2" x14ac:dyDescent="0.25">
      <c r="A49" s="176"/>
      <c r="B49" s="169"/>
    </row>
    <row r="50" spans="1:2" x14ac:dyDescent="0.25">
      <c r="A50" s="176"/>
      <c r="B50" s="169"/>
    </row>
    <row r="51" spans="1:2" x14ac:dyDescent="0.25">
      <c r="A51" s="176"/>
      <c r="B51" s="169"/>
    </row>
    <row r="52" spans="1:2" x14ac:dyDescent="0.25">
      <c r="A52" s="176"/>
      <c r="B52" s="169"/>
    </row>
    <row r="53" spans="1:2" x14ac:dyDescent="0.25">
      <c r="A53" s="176"/>
      <c r="B53" s="169"/>
    </row>
    <row r="54" spans="1:2" x14ac:dyDescent="0.25">
      <c r="A54" s="176"/>
      <c r="B54" s="169"/>
    </row>
    <row r="55" spans="1:2" x14ac:dyDescent="0.25">
      <c r="A55" s="176"/>
      <c r="B55" s="169"/>
    </row>
    <row r="56" spans="1:2" x14ac:dyDescent="0.25">
      <c r="A56" s="176"/>
      <c r="B56" s="169"/>
    </row>
    <row r="57" spans="1:2" x14ac:dyDescent="0.25">
      <c r="A57" s="176"/>
      <c r="B57" s="169"/>
    </row>
    <row r="58" spans="1:2" x14ac:dyDescent="0.25">
      <c r="A58" s="176"/>
      <c r="B58" s="169"/>
    </row>
    <row r="59" spans="1:2" x14ac:dyDescent="0.25">
      <c r="A59" s="176"/>
      <c r="B59" s="169"/>
    </row>
    <row r="60" spans="1:2" x14ac:dyDescent="0.25">
      <c r="A60" s="176"/>
      <c r="B60" s="169"/>
    </row>
    <row r="61" spans="1:2" x14ac:dyDescent="0.25">
      <c r="A61" s="176"/>
      <c r="B61" s="169"/>
    </row>
    <row r="62" spans="1:2" x14ac:dyDescent="0.25">
      <c r="A62" s="176"/>
      <c r="B62" s="169"/>
    </row>
    <row r="63" spans="1:2" x14ac:dyDescent="0.25">
      <c r="A63" s="176"/>
      <c r="B63" s="169"/>
    </row>
    <row r="64" spans="1:2" x14ac:dyDescent="0.25">
      <c r="A64" s="176"/>
      <c r="B64" s="169"/>
    </row>
    <row r="65" spans="1:2" x14ac:dyDescent="0.25">
      <c r="A65" s="176"/>
      <c r="B65" s="169"/>
    </row>
    <row r="66" spans="1:2" x14ac:dyDescent="0.25">
      <c r="A66" s="176"/>
      <c r="B66" s="169"/>
    </row>
    <row r="67" spans="1:2" x14ac:dyDescent="0.25">
      <c r="A67" s="176"/>
      <c r="B67" s="169"/>
    </row>
    <row r="68" spans="1:2" x14ac:dyDescent="0.25">
      <c r="A68" s="176"/>
      <c r="B68" s="169"/>
    </row>
    <row r="69" spans="1:2" x14ac:dyDescent="0.25">
      <c r="A69" s="176"/>
      <c r="B69" s="169"/>
    </row>
    <row r="70" spans="1:2" x14ac:dyDescent="0.25">
      <c r="A70" s="176"/>
      <c r="B70" s="169"/>
    </row>
    <row r="71" spans="1:2" x14ac:dyDescent="0.25">
      <c r="A71" s="176"/>
      <c r="B71" s="169"/>
    </row>
    <row r="72" spans="1:2" x14ac:dyDescent="0.25">
      <c r="A72" s="176"/>
      <c r="B72" s="169"/>
    </row>
    <row r="73" spans="1:2" x14ac:dyDescent="0.25">
      <c r="A73" s="176"/>
      <c r="B73" s="169"/>
    </row>
    <row r="74" spans="1:2" x14ac:dyDescent="0.25">
      <c r="A74" s="176"/>
      <c r="B74" s="169"/>
    </row>
    <row r="75" spans="1:2" x14ac:dyDescent="0.25">
      <c r="A75" s="176"/>
      <c r="B75" s="169"/>
    </row>
    <row r="76" spans="1:2" x14ac:dyDescent="0.25">
      <c r="A76" s="176"/>
      <c r="B76" s="169"/>
    </row>
    <row r="77" spans="1:2" x14ac:dyDescent="0.25">
      <c r="A77" s="176"/>
      <c r="B77" s="169"/>
    </row>
    <row r="78" spans="1:2" x14ac:dyDescent="0.25">
      <c r="A78" s="176"/>
      <c r="B78" s="169"/>
    </row>
    <row r="79" spans="1:2" x14ac:dyDescent="0.25">
      <c r="A79" s="176"/>
      <c r="B79" s="169"/>
    </row>
    <row r="80" spans="1:2" x14ac:dyDescent="0.25">
      <c r="A80" s="176"/>
      <c r="B80" s="169"/>
    </row>
    <row r="81" spans="1:2" x14ac:dyDescent="0.25">
      <c r="A81" s="176"/>
      <c r="B81" s="169"/>
    </row>
    <row r="82" spans="1:2" x14ac:dyDescent="0.25">
      <c r="A82" s="176"/>
      <c r="B82" s="169"/>
    </row>
    <row r="83" spans="1:2" x14ac:dyDescent="0.25">
      <c r="A83" s="176"/>
      <c r="B83" s="175"/>
    </row>
    <row r="84" spans="1:2" x14ac:dyDescent="0.25">
      <c r="A84" s="176"/>
      <c r="B84" s="175"/>
    </row>
    <row r="85" spans="1:2" x14ac:dyDescent="0.25">
      <c r="A85" s="176"/>
      <c r="B85" s="175"/>
    </row>
    <row r="86" spans="1:2" x14ac:dyDescent="0.25">
      <c r="A86" s="176"/>
      <c r="B86" s="175"/>
    </row>
    <row r="87" spans="1:2" x14ac:dyDescent="0.25">
      <c r="A87" s="176"/>
      <c r="B87" s="175"/>
    </row>
    <row r="88" spans="1:2" x14ac:dyDescent="0.25">
      <c r="A88" s="176"/>
      <c r="B88" s="175"/>
    </row>
    <row r="89" spans="1:2" x14ac:dyDescent="0.25">
      <c r="A89" s="176"/>
      <c r="B89" s="175"/>
    </row>
    <row r="90" spans="1:2" x14ac:dyDescent="0.25">
      <c r="A90" s="176"/>
      <c r="B90" s="175"/>
    </row>
    <row r="91" spans="1:2" x14ac:dyDescent="0.25">
      <c r="A91" s="176"/>
      <c r="B91" s="175"/>
    </row>
    <row r="92" spans="1:2" x14ac:dyDescent="0.25">
      <c r="A92" s="176"/>
      <c r="B92" s="175"/>
    </row>
    <row r="93" spans="1:2" x14ac:dyDescent="0.25">
      <c r="A93" s="176"/>
      <c r="B93" s="169"/>
    </row>
    <row r="94" spans="1:2" x14ac:dyDescent="0.25">
      <c r="A94" s="176"/>
      <c r="B94" s="169"/>
    </row>
    <row r="95" spans="1:2" x14ac:dyDescent="0.25">
      <c r="A95" s="176"/>
      <c r="B95" s="169"/>
    </row>
    <row r="96" spans="1:2" x14ac:dyDescent="0.25">
      <c r="A96" s="176"/>
      <c r="B96" s="169"/>
    </row>
    <row r="97" spans="1:2" x14ac:dyDescent="0.25">
      <c r="A97" s="176"/>
      <c r="B97" s="169"/>
    </row>
    <row r="98" spans="1:2" x14ac:dyDescent="0.25">
      <c r="A98" s="176"/>
      <c r="B98" s="169"/>
    </row>
    <row r="99" spans="1:2" x14ac:dyDescent="0.25">
      <c r="A99" s="176"/>
      <c r="B99" s="169"/>
    </row>
    <row r="100" spans="1:2" x14ac:dyDescent="0.25">
      <c r="A100" s="176"/>
      <c r="B100" s="169"/>
    </row>
    <row r="101" spans="1:2" x14ac:dyDescent="0.25">
      <c r="A101" s="161"/>
      <c r="B101" s="167"/>
    </row>
    <row r="102" spans="1:2" x14ac:dyDescent="0.25">
      <c r="A102" s="161"/>
      <c r="B102" s="166"/>
    </row>
    <row r="103" spans="1:2" x14ac:dyDescent="0.25">
      <c r="A103" s="161"/>
      <c r="B103" s="166"/>
    </row>
    <row r="104" spans="1:2" x14ac:dyDescent="0.25">
      <c r="A104" s="161"/>
      <c r="B104" s="166"/>
    </row>
    <row r="105" spans="1:2" x14ac:dyDescent="0.25">
      <c r="A105" s="161"/>
      <c r="B105" s="166"/>
    </row>
    <row r="106" spans="1:2" x14ac:dyDescent="0.25">
      <c r="A106" s="161"/>
      <c r="B106" s="166"/>
    </row>
    <row r="107" spans="1:2" x14ac:dyDescent="0.25">
      <c r="A107" s="161"/>
      <c r="B107" s="166"/>
    </row>
    <row r="108" spans="1:2" x14ac:dyDescent="0.25">
      <c r="A108" s="161"/>
      <c r="B108" s="166"/>
    </row>
    <row r="109" spans="1:2" x14ac:dyDescent="0.25">
      <c r="A109" s="161"/>
      <c r="B109" s="166"/>
    </row>
    <row r="110" spans="1:2" x14ac:dyDescent="0.25">
      <c r="A110" s="161"/>
      <c r="B110" s="166"/>
    </row>
    <row r="111" spans="1:2" x14ac:dyDescent="0.25">
      <c r="A111" s="161"/>
      <c r="B111" s="166"/>
    </row>
    <row r="112" spans="1:2" x14ac:dyDescent="0.25">
      <c r="A112" s="161"/>
      <c r="B112" s="166"/>
    </row>
    <row r="113" spans="2:2" x14ac:dyDescent="0.25">
      <c r="B113" s="166"/>
    </row>
    <row r="114" spans="2:2" x14ac:dyDescent="0.25">
      <c r="B114" s="166"/>
    </row>
    <row r="115" spans="2:2" x14ac:dyDescent="0.25">
      <c r="B115" s="166"/>
    </row>
    <row r="116" spans="2:2" x14ac:dyDescent="0.25">
      <c r="B116" s="166"/>
    </row>
    <row r="117" spans="2:2" x14ac:dyDescent="0.25">
      <c r="B117" s="166"/>
    </row>
    <row r="118" spans="2:2" x14ac:dyDescent="0.25">
      <c r="B118" s="166"/>
    </row>
    <row r="120" spans="2:2" x14ac:dyDescent="0.25">
      <c r="B120" s="166"/>
    </row>
    <row r="121" spans="2:2" x14ac:dyDescent="0.25">
      <c r="B121" s="166"/>
    </row>
    <row r="122" spans="2:2" x14ac:dyDescent="0.25">
      <c r="B122" s="166"/>
    </row>
    <row r="127" spans="2:2" x14ac:dyDescent="0.25">
      <c r="B127" s="163"/>
    </row>
    <row r="128" spans="2:2" x14ac:dyDescent="0.25">
      <c r="B128" s="165"/>
    </row>
    <row r="134" spans="2:2" x14ac:dyDescent="0.25">
      <c r="B134" s="169"/>
    </row>
    <row r="135" spans="2:2" x14ac:dyDescent="0.25">
      <c r="B135" s="166"/>
    </row>
    <row r="137" spans="2:2" x14ac:dyDescent="0.25">
      <c r="B137" s="166"/>
    </row>
    <row r="138" spans="2:2" x14ac:dyDescent="0.25">
      <c r="B138" s="166"/>
    </row>
    <row r="139" spans="2:2" x14ac:dyDescent="0.25">
      <c r="B139" s="166"/>
    </row>
    <row r="140" spans="2:2" x14ac:dyDescent="0.25">
      <c r="B140" s="166"/>
    </row>
    <row r="141" spans="2:2" x14ac:dyDescent="0.25">
      <c r="B141" s="166"/>
    </row>
    <row r="142" spans="2:2" x14ac:dyDescent="0.25">
      <c r="B142" s="166"/>
    </row>
    <row r="143" spans="2:2" x14ac:dyDescent="0.25">
      <c r="B143" s="166"/>
    </row>
    <row r="144" spans="2:2" x14ac:dyDescent="0.25">
      <c r="B144" s="166"/>
    </row>
    <row r="145" spans="2:2" x14ac:dyDescent="0.25">
      <c r="B145" s="166"/>
    </row>
    <row r="146" spans="2:2" x14ac:dyDescent="0.25">
      <c r="B146" s="166"/>
    </row>
    <row r="147" spans="2:2" x14ac:dyDescent="0.25">
      <c r="B147" s="166"/>
    </row>
    <row r="148" spans="2:2" x14ac:dyDescent="0.25">
      <c r="B148" s="166"/>
    </row>
    <row r="245" spans="2:2" x14ac:dyDescent="0.25">
      <c r="B245" s="168"/>
    </row>
    <row r="246" spans="2:2" x14ac:dyDescent="0.25">
      <c r="B246" s="166"/>
    </row>
    <row r="247" spans="2:2" x14ac:dyDescent="0.25">
      <c r="B247" s="166"/>
    </row>
    <row r="250" spans="2:2" x14ac:dyDescent="0.25">
      <c r="B250" s="166"/>
    </row>
    <row r="266" spans="2:2" x14ac:dyDescent="0.25">
      <c r="B266" s="168"/>
    </row>
    <row r="296" spans="2:2" x14ac:dyDescent="0.25">
      <c r="B296" s="163"/>
    </row>
    <row r="297" spans="2:2" x14ac:dyDescent="0.25">
      <c r="B297" s="166"/>
    </row>
    <row r="299" spans="2:2" x14ac:dyDescent="0.25">
      <c r="B299" s="166"/>
    </row>
    <row r="300" spans="2:2" x14ac:dyDescent="0.25">
      <c r="B300" s="166"/>
    </row>
    <row r="301" spans="2:2" x14ac:dyDescent="0.25">
      <c r="B301" s="166"/>
    </row>
    <row r="302" spans="2:2" x14ac:dyDescent="0.25">
      <c r="B302" s="166"/>
    </row>
    <row r="303" spans="2:2" x14ac:dyDescent="0.25">
      <c r="B303" s="166"/>
    </row>
    <row r="304" spans="2:2" x14ac:dyDescent="0.25">
      <c r="B304" s="166"/>
    </row>
    <row r="305" spans="2:2" x14ac:dyDescent="0.25">
      <c r="B305" s="166"/>
    </row>
    <row r="306" spans="2:2" x14ac:dyDescent="0.25">
      <c r="B306" s="166"/>
    </row>
    <row r="307" spans="2:2" x14ac:dyDescent="0.25">
      <c r="B307" s="166"/>
    </row>
    <row r="308" spans="2:2" x14ac:dyDescent="0.25">
      <c r="B308" s="166"/>
    </row>
    <row r="309" spans="2:2" x14ac:dyDescent="0.25">
      <c r="B309" s="166"/>
    </row>
    <row r="310" spans="2:2" x14ac:dyDescent="0.25">
      <c r="B310" s="166"/>
    </row>
    <row r="322" spans="2:2" x14ac:dyDescent="0.25">
      <c r="B322" s="166"/>
    </row>
    <row r="323" spans="2:2" x14ac:dyDescent="0.25">
      <c r="B323" s="166"/>
    </row>
    <row r="324" spans="2:2" x14ac:dyDescent="0.25">
      <c r="B324" s="166"/>
    </row>
    <row r="325" spans="2:2" x14ac:dyDescent="0.25">
      <c r="B325" s="166"/>
    </row>
    <row r="326" spans="2:2" x14ac:dyDescent="0.25">
      <c r="B326" s="166"/>
    </row>
    <row r="327" spans="2:2" x14ac:dyDescent="0.25">
      <c r="B327" s="166"/>
    </row>
    <row r="328" spans="2:2" x14ac:dyDescent="0.25">
      <c r="B328" s="166"/>
    </row>
    <row r="329" spans="2:2" x14ac:dyDescent="0.25">
      <c r="B329" s="166"/>
    </row>
    <row r="330" spans="2:2" x14ac:dyDescent="0.25">
      <c r="B330" s="166"/>
    </row>
    <row r="332" spans="2:2" x14ac:dyDescent="0.25">
      <c r="B332" s="166"/>
    </row>
    <row r="333" spans="2:2" x14ac:dyDescent="0.25">
      <c r="B333" s="166"/>
    </row>
    <row r="334" spans="2:2" x14ac:dyDescent="0.25">
      <c r="B334" s="166"/>
    </row>
    <row r="335" spans="2:2" x14ac:dyDescent="0.25">
      <c r="B335" s="166"/>
    </row>
    <row r="336" spans="2:2" x14ac:dyDescent="0.25">
      <c r="B336" s="166"/>
    </row>
    <row r="338" spans="2:2" x14ac:dyDescent="0.25">
      <c r="B338" s="166"/>
    </row>
    <row r="341" spans="2:2" x14ac:dyDescent="0.25">
      <c r="B341" s="166"/>
    </row>
    <row r="344" spans="2:2" x14ac:dyDescent="0.25">
      <c r="B344" s="166"/>
    </row>
    <row r="345" spans="2:2" x14ac:dyDescent="0.25">
      <c r="B345" s="166"/>
    </row>
    <row r="346" spans="2:2" x14ac:dyDescent="0.25">
      <c r="B346" s="166"/>
    </row>
    <row r="347" spans="2:2" x14ac:dyDescent="0.25">
      <c r="B347" s="166"/>
    </row>
    <row r="348" spans="2:2" x14ac:dyDescent="0.25">
      <c r="B348" s="166"/>
    </row>
    <row r="349" spans="2:2" x14ac:dyDescent="0.25">
      <c r="B349" s="166"/>
    </row>
    <row r="350" spans="2:2" x14ac:dyDescent="0.25">
      <c r="B350" s="166"/>
    </row>
    <row r="351" spans="2:2" x14ac:dyDescent="0.25">
      <c r="B351" s="166"/>
    </row>
    <row r="352" spans="2:2" x14ac:dyDescent="0.25">
      <c r="B352" s="166"/>
    </row>
    <row r="353" spans="2:2" x14ac:dyDescent="0.25">
      <c r="B353" s="166"/>
    </row>
    <row r="354" spans="2:2" x14ac:dyDescent="0.25">
      <c r="B354" s="166"/>
    </row>
    <row r="355" spans="2:2" x14ac:dyDescent="0.25">
      <c r="B355" s="166"/>
    </row>
    <row r="356" spans="2:2" x14ac:dyDescent="0.25">
      <c r="B356" s="166"/>
    </row>
    <row r="357" spans="2:2" x14ac:dyDescent="0.25">
      <c r="B357" s="166"/>
    </row>
    <row r="358" spans="2:2" x14ac:dyDescent="0.25">
      <c r="B358" s="166"/>
    </row>
    <row r="359" spans="2:2" x14ac:dyDescent="0.25">
      <c r="B359" s="166"/>
    </row>
    <row r="360" spans="2:2" x14ac:dyDescent="0.25">
      <c r="B360" s="166"/>
    </row>
    <row r="361" spans="2:2" x14ac:dyDescent="0.25">
      <c r="B361" s="166"/>
    </row>
    <row r="362" spans="2:2" x14ac:dyDescent="0.25">
      <c r="B362" s="166"/>
    </row>
    <row r="366" spans="2:2" x14ac:dyDescent="0.25">
      <c r="B366" s="163"/>
    </row>
    <row r="383" spans="2:2" x14ac:dyDescent="0.25">
      <c r="B383" s="171"/>
    </row>
  </sheetData>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B1:K13"/>
  <sheetViews>
    <sheetView showGridLines="0" view="pageBreakPreview" zoomScale="60" zoomScaleNormal="70" workbookViewId="0">
      <selection activeCell="L33" sqref="L32:L33"/>
    </sheetView>
  </sheetViews>
  <sheetFormatPr defaultColWidth="9.140625" defaultRowHeight="15" x14ac:dyDescent="0.25"/>
  <cols>
    <col min="1" max="1" width="9.140625" style="94"/>
    <col min="2" max="7" width="12.42578125" style="94" customWidth="1"/>
    <col min="8" max="8" width="24.42578125" style="94" customWidth="1"/>
    <col min="9" max="10" width="12.42578125" style="94" customWidth="1"/>
    <col min="11" max="16384" width="9.140625" style="94"/>
  </cols>
  <sheetData>
    <row r="1" spans="2:11" ht="15.75" thickBot="1" x14ac:dyDescent="0.3"/>
    <row r="2" spans="2:11" x14ac:dyDescent="0.25">
      <c r="B2" s="136"/>
      <c r="C2" s="137"/>
      <c r="D2" s="137"/>
      <c r="E2" s="137"/>
      <c r="F2" s="137"/>
      <c r="G2" s="137"/>
      <c r="H2" s="137"/>
      <c r="I2" s="137"/>
      <c r="J2" s="138"/>
    </row>
    <row r="3" spans="2:11" x14ac:dyDescent="0.25">
      <c r="B3" s="133"/>
      <c r="C3" s="132"/>
      <c r="D3" s="187" t="s">
        <v>1503</v>
      </c>
      <c r="E3" s="187"/>
      <c r="F3" s="187"/>
      <c r="G3" s="187"/>
      <c r="H3" s="187"/>
      <c r="I3" s="132"/>
      <c r="J3" s="134"/>
    </row>
    <row r="4" spans="2:11" ht="66" customHeight="1" x14ac:dyDescent="0.25">
      <c r="B4" s="133"/>
      <c r="C4" s="132"/>
      <c r="D4" s="187"/>
      <c r="E4" s="187"/>
      <c r="F4" s="187"/>
      <c r="G4" s="187"/>
      <c r="H4" s="187"/>
      <c r="I4" s="132"/>
      <c r="J4" s="134"/>
    </row>
    <row r="5" spans="2:11" x14ac:dyDescent="0.25">
      <c r="B5" s="133"/>
      <c r="C5" s="132"/>
      <c r="D5" s="132"/>
      <c r="E5" s="139"/>
      <c r="F5" s="140"/>
      <c r="G5" s="132"/>
      <c r="H5" s="132"/>
      <c r="I5" s="132"/>
      <c r="J5" s="134"/>
    </row>
    <row r="6" spans="2:11" x14ac:dyDescent="0.25">
      <c r="B6" s="133"/>
      <c r="C6" s="132"/>
      <c r="D6" s="189" t="s">
        <v>1507</v>
      </c>
      <c r="E6" s="190"/>
      <c r="F6" s="190"/>
      <c r="G6" s="190"/>
      <c r="H6" s="190"/>
      <c r="I6" s="132"/>
      <c r="J6" s="134"/>
    </row>
    <row r="7" spans="2:11" x14ac:dyDescent="0.25">
      <c r="B7" s="133"/>
      <c r="C7" s="132"/>
      <c r="D7" s="132"/>
      <c r="E7" s="132"/>
      <c r="F7" s="141"/>
      <c r="G7" s="132"/>
      <c r="H7" s="132"/>
      <c r="I7" s="132"/>
      <c r="J7" s="134"/>
    </row>
    <row r="8" spans="2:11" x14ac:dyDescent="0.25">
      <c r="B8" s="133"/>
      <c r="C8" s="132"/>
      <c r="D8" s="132"/>
      <c r="E8" s="132"/>
      <c r="F8" s="132"/>
      <c r="G8" s="132"/>
      <c r="H8" s="132"/>
      <c r="I8" s="132"/>
      <c r="J8" s="134"/>
    </row>
    <row r="9" spans="2:11" ht="15.75" thickBot="1" x14ac:dyDescent="0.3">
      <c r="B9" s="142"/>
      <c r="C9" s="135"/>
      <c r="D9" s="135"/>
      <c r="E9" s="135"/>
      <c r="F9" s="135"/>
      <c r="G9" s="135"/>
      <c r="H9" s="135"/>
      <c r="I9" s="135"/>
      <c r="J9" s="143"/>
    </row>
    <row r="13" spans="2:11" x14ac:dyDescent="0.25">
      <c r="B13" s="144"/>
      <c r="C13" s="144"/>
      <c r="D13" s="144"/>
      <c r="E13" s="144"/>
      <c r="F13" s="144"/>
      <c r="G13" s="144"/>
      <c r="H13" s="144"/>
      <c r="I13" s="144"/>
      <c r="J13" s="144"/>
      <c r="K13" s="144"/>
    </row>
  </sheetData>
  <mergeCells count="2">
    <mergeCell ref="D6:H6"/>
    <mergeCell ref="D3:H4"/>
  </mergeCells>
  <hyperlinks>
    <hyperlink ref="D6" r:id="rId1" display="www.directlinktoNTT.com"/>
    <hyperlink ref="D6:H6" r:id="rId2" display="Direct link to NTT (link to an external web page)"/>
  </hyperlinks>
  <pageMargins left="0.7" right="0.7" top="0.75" bottom="0.75" header="0.3" footer="0.3"/>
  <pageSetup paperSize="9" scale="61"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view="pageBreakPreview" topLeftCell="A13" zoomScale="60" zoomScaleNormal="60" workbookViewId="0">
      <selection activeCell="V17" sqref="V17"/>
    </sheetView>
  </sheetViews>
  <sheetFormatPr defaultColWidth="8.85546875" defaultRowHeight="15" outlineLevelRow="1" x14ac:dyDescent="0.25"/>
  <cols>
    <col min="1" max="1" width="13.28515625" style="96" customWidth="1"/>
    <col min="2" max="2" width="60.5703125" style="96" bestFit="1" customWidth="1"/>
    <col min="3" max="7" width="41" style="96" customWidth="1"/>
    <col min="8" max="8" width="7.28515625" style="96" customWidth="1"/>
    <col min="9" max="9" width="92" style="96" customWidth="1"/>
    <col min="10" max="11" width="47.7109375" style="96" customWidth="1"/>
    <col min="12" max="12" width="7.28515625" style="96" customWidth="1"/>
    <col min="13" max="13" width="25.7109375" style="96" customWidth="1"/>
    <col min="14" max="14" width="25.7109375" style="62" customWidth="1"/>
    <col min="15" max="16384" width="8.85546875" style="61"/>
  </cols>
  <sheetData>
    <row r="1" spans="1:13" ht="45" customHeight="1" x14ac:dyDescent="0.25">
      <c r="A1" s="188" t="s">
        <v>1548</v>
      </c>
      <c r="B1" s="188"/>
    </row>
    <row r="2" spans="1:13" ht="31.5" x14ac:dyDescent="0.25">
      <c r="A2" s="19" t="s">
        <v>1549</v>
      </c>
      <c r="B2" s="19"/>
      <c r="C2" s="62"/>
      <c r="D2" s="62"/>
      <c r="E2" s="62"/>
      <c r="F2" s="43"/>
      <c r="G2" s="43"/>
      <c r="H2" s="62"/>
      <c r="I2" s="19"/>
      <c r="J2" s="62"/>
      <c r="K2" s="62"/>
      <c r="L2" s="62"/>
      <c r="M2" s="62"/>
    </row>
    <row r="3" spans="1:13" ht="15.75" thickBot="1" x14ac:dyDescent="0.3">
      <c r="A3" s="62"/>
      <c r="B3" s="98"/>
      <c r="C3" s="98"/>
      <c r="D3" s="62"/>
      <c r="E3" s="62"/>
      <c r="F3" s="62"/>
      <c r="G3" s="62"/>
      <c r="H3" s="62"/>
      <c r="L3" s="62"/>
      <c r="M3" s="62"/>
    </row>
    <row r="4" spans="1:13" ht="19.5" thickBot="1" x14ac:dyDescent="0.3">
      <c r="A4" s="47"/>
      <c r="B4" s="46" t="s">
        <v>130</v>
      </c>
      <c r="C4" s="99" t="s">
        <v>1652</v>
      </c>
      <c r="D4" s="47"/>
      <c r="E4" s="47"/>
      <c r="F4" s="62"/>
      <c r="G4" s="62"/>
      <c r="H4" s="62"/>
      <c r="I4" s="18" t="s">
        <v>1550</v>
      </c>
      <c r="J4" s="156" t="s">
        <v>162</v>
      </c>
      <c r="L4" s="62"/>
      <c r="M4" s="62"/>
    </row>
    <row r="5" spans="1:13" ht="15.75" thickBot="1" x14ac:dyDescent="0.3">
      <c r="H5" s="62"/>
      <c r="I5" s="157" t="s">
        <v>163</v>
      </c>
      <c r="J5" s="96" t="s">
        <v>185</v>
      </c>
      <c r="L5" s="62"/>
      <c r="M5" s="62"/>
    </row>
    <row r="6" spans="1:13" ht="18.75" x14ac:dyDescent="0.25">
      <c r="A6" s="74"/>
      <c r="B6" s="90" t="s">
        <v>1551</v>
      </c>
      <c r="C6" s="74"/>
      <c r="E6" s="4"/>
      <c r="F6" s="4"/>
      <c r="G6" s="4"/>
      <c r="H6" s="62"/>
      <c r="I6" s="157" t="s">
        <v>164</v>
      </c>
      <c r="J6" s="96" t="s">
        <v>186</v>
      </c>
      <c r="L6" s="62"/>
      <c r="M6" s="62"/>
    </row>
    <row r="7" spans="1:13" x14ac:dyDescent="0.25">
      <c r="B7" s="88" t="s">
        <v>1552</v>
      </c>
      <c r="H7" s="62"/>
      <c r="I7" s="157" t="s">
        <v>165</v>
      </c>
      <c r="J7" s="96" t="s">
        <v>187</v>
      </c>
      <c r="L7" s="62"/>
      <c r="M7" s="62"/>
    </row>
    <row r="8" spans="1:13" x14ac:dyDescent="0.25">
      <c r="B8" s="88" t="s">
        <v>1553</v>
      </c>
      <c r="H8" s="62"/>
      <c r="I8" s="157" t="s">
        <v>1554</v>
      </c>
      <c r="J8" s="96" t="s">
        <v>1555</v>
      </c>
      <c r="L8" s="62"/>
      <c r="M8" s="62"/>
    </row>
    <row r="9" spans="1:13" ht="15.75" thickBot="1" x14ac:dyDescent="0.3">
      <c r="B9" s="89" t="s">
        <v>1556</v>
      </c>
      <c r="H9" s="62"/>
      <c r="L9" s="62"/>
      <c r="M9" s="62"/>
    </row>
    <row r="10" spans="1:13" x14ac:dyDescent="0.25">
      <c r="B10" s="80"/>
      <c r="H10" s="62"/>
      <c r="I10" s="158" t="s">
        <v>1557</v>
      </c>
      <c r="L10" s="62"/>
      <c r="M10" s="62"/>
    </row>
    <row r="11" spans="1:13" x14ac:dyDescent="0.25">
      <c r="B11" s="80"/>
      <c r="H11" s="62"/>
      <c r="I11" s="158" t="s">
        <v>1558</v>
      </c>
      <c r="L11" s="62"/>
      <c r="M11" s="62"/>
    </row>
    <row r="12" spans="1:13" ht="37.5" x14ac:dyDescent="0.25">
      <c r="A12" s="18" t="s">
        <v>211</v>
      </c>
      <c r="B12" s="18" t="s">
        <v>1559</v>
      </c>
      <c r="C12" s="16"/>
      <c r="D12" s="16"/>
      <c r="E12" s="16"/>
      <c r="F12" s="16"/>
      <c r="G12" s="16"/>
      <c r="H12" s="62"/>
      <c r="L12" s="62"/>
      <c r="M12" s="62"/>
    </row>
    <row r="13" spans="1:13" ht="15" customHeight="1" x14ac:dyDescent="0.25">
      <c r="A13" s="69"/>
      <c r="B13" s="71" t="s">
        <v>1560</v>
      </c>
      <c r="C13" s="69" t="s">
        <v>1561</v>
      </c>
      <c r="D13" s="69" t="s">
        <v>1562</v>
      </c>
      <c r="E13" s="54"/>
      <c r="F13" s="70"/>
      <c r="G13" s="70"/>
      <c r="H13" s="62"/>
      <c r="L13" s="62"/>
      <c r="M13" s="62"/>
    </row>
    <row r="14" spans="1:13" x14ac:dyDescent="0.25">
      <c r="A14" s="96" t="s">
        <v>1563</v>
      </c>
      <c r="B14" s="93" t="s">
        <v>1564</v>
      </c>
      <c r="C14" s="96" t="s">
        <v>1654</v>
      </c>
      <c r="D14" s="181" t="s">
        <v>1800</v>
      </c>
      <c r="E14" s="4"/>
      <c r="F14" s="4"/>
      <c r="G14" s="4"/>
      <c r="H14" s="62"/>
      <c r="L14" s="62"/>
      <c r="M14" s="62"/>
    </row>
    <row r="15" spans="1:13" ht="45" x14ac:dyDescent="0.25">
      <c r="A15" s="96" t="s">
        <v>1565</v>
      </c>
      <c r="B15" s="93" t="s">
        <v>1783</v>
      </c>
      <c r="C15" s="96" t="s">
        <v>1700</v>
      </c>
      <c r="D15" s="181" t="s">
        <v>1801</v>
      </c>
      <c r="E15" s="4"/>
      <c r="F15" s="4"/>
      <c r="G15" s="4"/>
      <c r="H15" s="62"/>
      <c r="L15" s="62"/>
      <c r="M15" s="62"/>
    </row>
    <row r="16" spans="1:13" x14ac:dyDescent="0.25">
      <c r="A16" s="96" t="s">
        <v>1566</v>
      </c>
      <c r="B16" s="93" t="s">
        <v>1567</v>
      </c>
      <c r="D16" s="180"/>
      <c r="E16" s="4"/>
      <c r="F16" s="4"/>
      <c r="G16" s="4"/>
      <c r="H16" s="62"/>
      <c r="L16" s="62"/>
      <c r="M16" s="62"/>
    </row>
    <row r="17" spans="1:13" x14ac:dyDescent="0.25">
      <c r="A17" s="96" t="s">
        <v>1568</v>
      </c>
      <c r="B17" s="93" t="s">
        <v>1569</v>
      </c>
      <c r="D17" s="180"/>
      <c r="E17" s="4"/>
      <c r="F17" s="4"/>
      <c r="G17" s="4"/>
      <c r="H17" s="62"/>
      <c r="L17" s="62"/>
      <c r="M17" s="62"/>
    </row>
    <row r="18" spans="1:13" x14ac:dyDescent="0.25">
      <c r="A18" s="96" t="s">
        <v>1570</v>
      </c>
      <c r="B18" s="93" t="s">
        <v>1784</v>
      </c>
      <c r="C18" s="96" t="s">
        <v>1654</v>
      </c>
      <c r="D18" s="181" t="s">
        <v>1800</v>
      </c>
      <c r="E18" s="4"/>
      <c r="F18" s="4"/>
      <c r="G18" s="4"/>
      <c r="H18" s="62"/>
      <c r="L18" s="62"/>
      <c r="M18" s="62"/>
    </row>
    <row r="19" spans="1:13" x14ac:dyDescent="0.25">
      <c r="A19" s="96" t="s">
        <v>1571</v>
      </c>
      <c r="B19" s="93" t="s">
        <v>1572</v>
      </c>
      <c r="C19" s="96" t="s">
        <v>1673</v>
      </c>
      <c r="D19" s="181" t="s">
        <v>1802</v>
      </c>
      <c r="E19" s="4"/>
      <c r="F19" s="4"/>
      <c r="G19" s="4"/>
      <c r="H19" s="62"/>
      <c r="L19" s="62"/>
      <c r="M19" s="62"/>
    </row>
    <row r="20" spans="1:13" x14ac:dyDescent="0.25">
      <c r="A20" s="96" t="s">
        <v>1573</v>
      </c>
      <c r="B20" s="93" t="s">
        <v>1574</v>
      </c>
      <c r="C20" s="96" t="s">
        <v>1683</v>
      </c>
      <c r="D20" s="181" t="s">
        <v>1803</v>
      </c>
      <c r="E20" s="4"/>
      <c r="F20" s="4"/>
      <c r="G20" s="4"/>
      <c r="H20" s="62"/>
      <c r="L20" s="62"/>
      <c r="M20" s="62"/>
    </row>
    <row r="21" spans="1:13" x14ac:dyDescent="0.25">
      <c r="A21" s="96" t="s">
        <v>1575</v>
      </c>
      <c r="B21" s="93" t="s">
        <v>1576</v>
      </c>
      <c r="D21" s="180"/>
      <c r="E21" s="4"/>
      <c r="F21" s="4"/>
      <c r="G21" s="4"/>
      <c r="H21" s="62"/>
      <c r="L21" s="62"/>
      <c r="M21" s="62"/>
    </row>
    <row r="22" spans="1:13" x14ac:dyDescent="0.25">
      <c r="A22" s="96" t="s">
        <v>1577</v>
      </c>
      <c r="B22" s="93" t="s">
        <v>1578</v>
      </c>
      <c r="D22" s="180"/>
      <c r="E22" s="4"/>
      <c r="F22" s="4"/>
      <c r="G22" s="4"/>
      <c r="H22" s="62"/>
      <c r="L22" s="62"/>
      <c r="M22" s="62"/>
    </row>
    <row r="23" spans="1:13" ht="30" x14ac:dyDescent="0.25">
      <c r="A23" s="96" t="s">
        <v>1579</v>
      </c>
      <c r="B23" s="93" t="s">
        <v>1580</v>
      </c>
      <c r="C23" s="96" t="s">
        <v>1704</v>
      </c>
      <c r="D23" s="180"/>
      <c r="E23" s="4"/>
      <c r="F23" s="4"/>
      <c r="G23" s="4"/>
      <c r="H23" s="62"/>
      <c r="L23" s="62"/>
      <c r="M23" s="62"/>
    </row>
    <row r="24" spans="1:13" x14ac:dyDescent="0.25">
      <c r="A24" s="96" t="s">
        <v>1581</v>
      </c>
      <c r="B24" s="93" t="s">
        <v>1582</v>
      </c>
      <c r="C24" s="96" t="s">
        <v>1680</v>
      </c>
      <c r="D24" s="181" t="s">
        <v>1804</v>
      </c>
      <c r="E24" s="4"/>
      <c r="F24" s="4"/>
      <c r="G24" s="4"/>
      <c r="H24" s="62"/>
      <c r="L24" s="62"/>
      <c r="M24" s="62"/>
    </row>
    <row r="25" spans="1:13" hidden="1" outlineLevel="1" x14ac:dyDescent="0.25">
      <c r="A25" s="96" t="s">
        <v>1583</v>
      </c>
      <c r="B25" s="97" t="s">
        <v>1675</v>
      </c>
      <c r="C25" s="96" t="s">
        <v>1654</v>
      </c>
      <c r="E25" s="4"/>
      <c r="F25" s="4"/>
      <c r="G25" s="4"/>
      <c r="H25" s="62"/>
      <c r="L25" s="62"/>
      <c r="M25" s="62"/>
    </row>
    <row r="26" spans="1:13" hidden="1" outlineLevel="1" x14ac:dyDescent="0.25">
      <c r="A26" s="96" t="s">
        <v>1584</v>
      </c>
      <c r="B26" s="97" t="s">
        <v>1679</v>
      </c>
      <c r="C26" s="96" t="s">
        <v>1680</v>
      </c>
      <c r="E26" s="4"/>
      <c r="F26" s="4"/>
      <c r="G26" s="4"/>
      <c r="H26" s="62"/>
      <c r="L26" s="62"/>
      <c r="M26" s="62"/>
    </row>
    <row r="27" spans="1:13" hidden="1" outlineLevel="1" x14ac:dyDescent="0.25">
      <c r="A27" s="96" t="s">
        <v>1585</v>
      </c>
      <c r="B27" s="97" t="s">
        <v>1682</v>
      </c>
      <c r="C27" s="96" t="s">
        <v>1683</v>
      </c>
      <c r="E27" s="4"/>
      <c r="F27" s="4"/>
      <c r="G27" s="4"/>
      <c r="H27" s="62"/>
      <c r="L27" s="62"/>
      <c r="M27" s="62"/>
    </row>
    <row r="28" spans="1:13" hidden="1" outlineLevel="1" x14ac:dyDescent="0.25">
      <c r="A28" s="96" t="s">
        <v>1586</v>
      </c>
      <c r="B28" s="97" t="s">
        <v>1701</v>
      </c>
      <c r="C28" s="96" t="s">
        <v>1702</v>
      </c>
      <c r="E28" s="4"/>
      <c r="F28" s="4"/>
      <c r="G28" s="4"/>
      <c r="H28" s="62"/>
      <c r="L28" s="62"/>
      <c r="M28" s="62"/>
    </row>
    <row r="29" spans="1:13" ht="30" hidden="1" outlineLevel="1" x14ac:dyDescent="0.25">
      <c r="A29" s="96" t="s">
        <v>1587</v>
      </c>
      <c r="B29" s="97" t="s">
        <v>1685</v>
      </c>
      <c r="C29" s="96" t="s">
        <v>1686</v>
      </c>
      <c r="E29" s="4"/>
      <c r="F29" s="4"/>
      <c r="G29" s="4"/>
      <c r="H29" s="62"/>
      <c r="L29" s="62"/>
      <c r="M29" s="62"/>
    </row>
    <row r="30" spans="1:13" hidden="1" outlineLevel="1" x14ac:dyDescent="0.25">
      <c r="A30" s="96" t="s">
        <v>1588</v>
      </c>
      <c r="B30" s="97" t="s">
        <v>1674</v>
      </c>
      <c r="C30" s="96" t="s">
        <v>1654</v>
      </c>
      <c r="E30" s="4"/>
      <c r="F30" s="4"/>
      <c r="G30" s="4"/>
      <c r="H30" s="62"/>
      <c r="L30" s="62"/>
      <c r="M30" s="62"/>
    </row>
    <row r="31" spans="1:13" hidden="1" outlineLevel="1" x14ac:dyDescent="0.25">
      <c r="A31" s="96" t="s">
        <v>1589</v>
      </c>
      <c r="B31" s="97" t="s">
        <v>1688</v>
      </c>
      <c r="C31" s="96" t="s">
        <v>1689</v>
      </c>
      <c r="E31" s="4"/>
      <c r="F31" s="4"/>
      <c r="G31" s="4"/>
      <c r="H31" s="62"/>
      <c r="L31" s="62"/>
      <c r="M31" s="62"/>
    </row>
    <row r="32" spans="1:13" hidden="1" outlineLevel="1" x14ac:dyDescent="0.25">
      <c r="A32" s="96" t="s">
        <v>1590</v>
      </c>
      <c r="B32" s="97" t="s">
        <v>1690</v>
      </c>
      <c r="C32" s="96" t="s">
        <v>1691</v>
      </c>
      <c r="E32" s="4"/>
      <c r="F32" s="4"/>
      <c r="G32" s="4"/>
      <c r="H32" s="62"/>
      <c r="L32" s="62"/>
      <c r="M32" s="62"/>
    </row>
    <row r="33" spans="1:13" ht="18.75" collapsed="1" x14ac:dyDescent="0.25">
      <c r="A33" s="16"/>
      <c r="B33" s="18" t="s">
        <v>1553</v>
      </c>
      <c r="C33" s="16"/>
      <c r="D33" s="16"/>
      <c r="E33" s="16"/>
      <c r="F33" s="16"/>
      <c r="G33" s="16"/>
      <c r="H33" s="62"/>
      <c r="L33" s="62"/>
      <c r="M33" s="62"/>
    </row>
    <row r="34" spans="1:13" ht="15" customHeight="1" x14ac:dyDescent="0.25">
      <c r="A34" s="69"/>
      <c r="B34" s="71" t="s">
        <v>1591</v>
      </c>
      <c r="C34" s="69" t="s">
        <v>1592</v>
      </c>
      <c r="D34" s="69" t="s">
        <v>1562</v>
      </c>
      <c r="E34" s="69" t="s">
        <v>1593</v>
      </c>
      <c r="F34" s="70"/>
      <c r="G34" s="70"/>
      <c r="H34" s="62"/>
      <c r="L34" s="62"/>
      <c r="M34" s="62"/>
    </row>
    <row r="35" spans="1:13" x14ac:dyDescent="0.25">
      <c r="A35" s="96" t="s">
        <v>1594</v>
      </c>
      <c r="F35" s="159"/>
      <c r="G35" s="159"/>
      <c r="H35" s="62"/>
      <c r="L35" s="62"/>
      <c r="M35" s="62"/>
    </row>
    <row r="36" spans="1:13" x14ac:dyDescent="0.25">
      <c r="A36" s="96" t="s">
        <v>1595</v>
      </c>
      <c r="B36" s="93"/>
      <c r="H36" s="62"/>
      <c r="L36" s="62"/>
      <c r="M36" s="62"/>
    </row>
    <row r="37" spans="1:13" x14ac:dyDescent="0.25">
      <c r="A37" s="96" t="s">
        <v>1596</v>
      </c>
      <c r="B37" s="93"/>
      <c r="H37" s="62"/>
      <c r="L37" s="62"/>
      <c r="M37" s="62"/>
    </row>
    <row r="38" spans="1:13" x14ac:dyDescent="0.25">
      <c r="A38" s="96" t="s">
        <v>1597</v>
      </c>
      <c r="B38" s="93"/>
      <c r="H38" s="62"/>
      <c r="L38" s="62"/>
      <c r="M38" s="62"/>
    </row>
    <row r="39" spans="1:13" x14ac:dyDescent="0.25">
      <c r="A39" s="96" t="s">
        <v>1598</v>
      </c>
      <c r="B39" s="93"/>
      <c r="H39" s="62"/>
      <c r="L39" s="62"/>
      <c r="M39" s="62"/>
    </row>
    <row r="40" spans="1:13" x14ac:dyDescent="0.25">
      <c r="A40" s="96" t="s">
        <v>1599</v>
      </c>
      <c r="B40" s="93"/>
      <c r="H40" s="62"/>
      <c r="L40" s="62"/>
      <c r="M40" s="62"/>
    </row>
    <row r="41" spans="1:13" x14ac:dyDescent="0.25">
      <c r="A41" s="96" t="s">
        <v>1600</v>
      </c>
      <c r="B41" s="93"/>
      <c r="H41" s="62"/>
      <c r="L41" s="62"/>
      <c r="M41" s="62"/>
    </row>
    <row r="42" spans="1:13" x14ac:dyDescent="0.25">
      <c r="A42" s="96" t="s">
        <v>1601</v>
      </c>
      <c r="B42" s="93"/>
      <c r="H42" s="62"/>
      <c r="L42" s="62"/>
      <c r="M42" s="62"/>
    </row>
    <row r="43" spans="1:13" x14ac:dyDescent="0.25">
      <c r="A43" s="96" t="s">
        <v>1602</v>
      </c>
      <c r="B43" s="93"/>
      <c r="H43" s="62"/>
      <c r="L43" s="62"/>
      <c r="M43" s="62"/>
    </row>
    <row r="44" spans="1:13" x14ac:dyDescent="0.25">
      <c r="A44" s="96" t="s">
        <v>1603</v>
      </c>
      <c r="B44" s="93"/>
      <c r="H44" s="62"/>
      <c r="L44" s="62"/>
      <c r="M44" s="62"/>
    </row>
    <row r="45" spans="1:13" x14ac:dyDescent="0.25">
      <c r="A45" s="96" t="s">
        <v>1604</v>
      </c>
      <c r="B45" s="93"/>
      <c r="H45" s="62"/>
      <c r="L45" s="62"/>
      <c r="M45" s="62"/>
    </row>
    <row r="46" spans="1:13" x14ac:dyDescent="0.25">
      <c r="A46" s="96" t="s">
        <v>1605</v>
      </c>
      <c r="B46" s="93"/>
      <c r="H46" s="62"/>
      <c r="L46" s="62"/>
      <c r="M46" s="62"/>
    </row>
    <row r="47" spans="1:13" x14ac:dyDescent="0.25">
      <c r="A47" s="96" t="s">
        <v>1606</v>
      </c>
      <c r="B47" s="93"/>
      <c r="H47" s="62"/>
      <c r="L47" s="62"/>
      <c r="M47" s="62"/>
    </row>
    <row r="48" spans="1:13" x14ac:dyDescent="0.25">
      <c r="A48" s="96" t="s">
        <v>1607</v>
      </c>
      <c r="B48" s="93"/>
      <c r="H48" s="62"/>
      <c r="L48" s="62"/>
      <c r="M48" s="62"/>
    </row>
    <row r="49" spans="1:13" x14ac:dyDescent="0.25">
      <c r="A49" s="96" t="s">
        <v>1608</v>
      </c>
      <c r="B49" s="93"/>
      <c r="H49" s="62"/>
      <c r="L49" s="62"/>
      <c r="M49" s="62"/>
    </row>
    <row r="50" spans="1:13" x14ac:dyDescent="0.25">
      <c r="A50" s="96" t="s">
        <v>1609</v>
      </c>
      <c r="B50" s="93"/>
      <c r="H50" s="62"/>
      <c r="L50" s="62"/>
      <c r="M50" s="62"/>
    </row>
    <row r="51" spans="1:13" x14ac:dyDescent="0.25">
      <c r="A51" s="96" t="s">
        <v>1610</v>
      </c>
      <c r="B51" s="93"/>
      <c r="H51" s="62"/>
      <c r="L51" s="62"/>
      <c r="M51" s="62"/>
    </row>
    <row r="52" spans="1:13" x14ac:dyDescent="0.25">
      <c r="A52" s="96" t="s">
        <v>1611</v>
      </c>
      <c r="B52" s="93"/>
      <c r="H52" s="62"/>
      <c r="L52" s="62"/>
      <c r="M52" s="62"/>
    </row>
    <row r="53" spans="1:13" x14ac:dyDescent="0.25">
      <c r="A53" s="96" t="s">
        <v>1612</v>
      </c>
      <c r="B53" s="93"/>
      <c r="H53" s="62"/>
      <c r="L53" s="62"/>
      <c r="M53" s="62"/>
    </row>
    <row r="54" spans="1:13" x14ac:dyDescent="0.25">
      <c r="A54" s="96" t="s">
        <v>1613</v>
      </c>
      <c r="B54" s="93"/>
      <c r="H54" s="62"/>
      <c r="L54" s="62"/>
      <c r="M54" s="62"/>
    </row>
    <row r="55" spans="1:13" x14ac:dyDescent="0.25">
      <c r="A55" s="96" t="s">
        <v>1614</v>
      </c>
      <c r="B55" s="93"/>
      <c r="H55" s="62"/>
      <c r="L55" s="62"/>
      <c r="M55" s="62"/>
    </row>
    <row r="56" spans="1:13" x14ac:dyDescent="0.25">
      <c r="A56" s="96" t="s">
        <v>1615</v>
      </c>
      <c r="B56" s="93"/>
      <c r="H56" s="62"/>
      <c r="L56" s="62"/>
      <c r="M56" s="62"/>
    </row>
    <row r="57" spans="1:13" x14ac:dyDescent="0.25">
      <c r="A57" s="96" t="s">
        <v>1616</v>
      </c>
      <c r="B57" s="93"/>
      <c r="H57" s="62"/>
      <c r="L57" s="62"/>
      <c r="M57" s="62"/>
    </row>
    <row r="58" spans="1:13" x14ac:dyDescent="0.25">
      <c r="A58" s="96" t="s">
        <v>1617</v>
      </c>
      <c r="B58" s="93"/>
      <c r="H58" s="62"/>
      <c r="L58" s="62"/>
      <c r="M58" s="62"/>
    </row>
    <row r="59" spans="1:13" x14ac:dyDescent="0.25">
      <c r="A59" s="96" t="s">
        <v>1618</v>
      </c>
      <c r="B59" s="93"/>
      <c r="H59" s="62"/>
      <c r="L59" s="62"/>
      <c r="M59" s="62"/>
    </row>
    <row r="60" spans="1:13" hidden="1" outlineLevel="1" x14ac:dyDescent="0.25">
      <c r="A60" s="96" t="s">
        <v>1619</v>
      </c>
      <c r="B60" s="93"/>
      <c r="E60" s="93"/>
      <c r="F60" s="93"/>
      <c r="G60" s="93"/>
      <c r="H60" s="62"/>
      <c r="L60" s="62"/>
      <c r="M60" s="62"/>
    </row>
    <row r="61" spans="1:13" hidden="1" outlineLevel="1" x14ac:dyDescent="0.25">
      <c r="A61" s="96" t="s">
        <v>1620</v>
      </c>
      <c r="B61" s="93"/>
      <c r="E61" s="93"/>
      <c r="F61" s="93"/>
      <c r="G61" s="93"/>
      <c r="H61" s="62"/>
      <c r="L61" s="62"/>
      <c r="M61" s="62"/>
    </row>
    <row r="62" spans="1:13" hidden="1" outlineLevel="1" x14ac:dyDescent="0.25">
      <c r="A62" s="96" t="s">
        <v>1621</v>
      </c>
      <c r="B62" s="93"/>
      <c r="E62" s="93"/>
      <c r="F62" s="93"/>
      <c r="G62" s="93"/>
      <c r="H62" s="62"/>
      <c r="L62" s="62"/>
      <c r="M62" s="62"/>
    </row>
    <row r="63" spans="1:13" hidden="1" outlineLevel="1" x14ac:dyDescent="0.25">
      <c r="A63" s="96" t="s">
        <v>1622</v>
      </c>
      <c r="B63" s="93"/>
      <c r="E63" s="93"/>
      <c r="F63" s="93"/>
      <c r="G63" s="93"/>
      <c r="H63" s="62"/>
      <c r="L63" s="62"/>
      <c r="M63" s="62"/>
    </row>
    <row r="64" spans="1:13" hidden="1" outlineLevel="1" x14ac:dyDescent="0.25">
      <c r="A64" s="96" t="s">
        <v>1623</v>
      </c>
      <c r="B64" s="93"/>
      <c r="E64" s="93"/>
      <c r="F64" s="93"/>
      <c r="G64" s="93"/>
      <c r="H64" s="62"/>
      <c r="L64" s="62"/>
      <c r="M64" s="62"/>
    </row>
    <row r="65" spans="1:14" hidden="1" outlineLevel="1" x14ac:dyDescent="0.25">
      <c r="A65" s="96" t="s">
        <v>1624</v>
      </c>
      <c r="B65" s="93"/>
      <c r="E65" s="93"/>
      <c r="F65" s="93"/>
      <c r="G65" s="93"/>
      <c r="H65" s="62"/>
      <c r="L65" s="62"/>
      <c r="M65" s="62"/>
    </row>
    <row r="66" spans="1:14" hidden="1" outlineLevel="1" x14ac:dyDescent="0.25">
      <c r="A66" s="96" t="s">
        <v>1625</v>
      </c>
      <c r="B66" s="93"/>
      <c r="E66" s="93"/>
      <c r="F66" s="93"/>
      <c r="G66" s="93"/>
      <c r="H66" s="62"/>
      <c r="L66" s="62"/>
      <c r="M66" s="62"/>
    </row>
    <row r="67" spans="1:14" hidden="1" outlineLevel="1" x14ac:dyDescent="0.25">
      <c r="A67" s="96" t="s">
        <v>1626</v>
      </c>
      <c r="B67" s="93"/>
      <c r="E67" s="93"/>
      <c r="F67" s="93"/>
      <c r="G67" s="93"/>
      <c r="H67" s="62"/>
      <c r="L67" s="62"/>
      <c r="M67" s="62"/>
    </row>
    <row r="68" spans="1:14" hidden="1" outlineLevel="1" x14ac:dyDescent="0.25">
      <c r="A68" s="96" t="s">
        <v>1627</v>
      </c>
      <c r="B68" s="93"/>
      <c r="E68" s="93"/>
      <c r="F68" s="93"/>
      <c r="G68" s="93"/>
      <c r="H68" s="62"/>
      <c r="L68" s="62"/>
      <c r="M68" s="62"/>
    </row>
    <row r="69" spans="1:14" hidden="1" outlineLevel="1" x14ac:dyDescent="0.25">
      <c r="A69" s="96" t="s">
        <v>1628</v>
      </c>
      <c r="B69" s="93"/>
      <c r="E69" s="93"/>
      <c r="F69" s="93"/>
      <c r="G69" s="93"/>
      <c r="H69" s="62"/>
      <c r="L69" s="62"/>
      <c r="M69" s="62"/>
    </row>
    <row r="70" spans="1:14" hidden="1" outlineLevel="1" x14ac:dyDescent="0.25">
      <c r="A70" s="96" t="s">
        <v>1629</v>
      </c>
      <c r="B70" s="93"/>
      <c r="E70" s="93"/>
      <c r="F70" s="93"/>
      <c r="G70" s="93"/>
      <c r="H70" s="62"/>
      <c r="L70" s="62"/>
      <c r="M70" s="62"/>
    </row>
    <row r="71" spans="1:14" hidden="1" outlineLevel="1" x14ac:dyDescent="0.25">
      <c r="A71" s="96" t="s">
        <v>1630</v>
      </c>
      <c r="B71" s="93"/>
      <c r="E71" s="93"/>
      <c r="F71" s="93"/>
      <c r="G71" s="93"/>
      <c r="H71" s="62"/>
      <c r="L71" s="62"/>
      <c r="M71" s="62"/>
    </row>
    <row r="72" spans="1:14" hidden="1" outlineLevel="1" x14ac:dyDescent="0.25">
      <c r="A72" s="96" t="s">
        <v>1631</v>
      </c>
      <c r="B72" s="93"/>
      <c r="E72" s="93"/>
      <c r="F72" s="93"/>
      <c r="G72" s="93"/>
      <c r="H72" s="62"/>
      <c r="L72" s="62"/>
      <c r="M72" s="62"/>
    </row>
    <row r="73" spans="1:14" ht="37.5" collapsed="1" x14ac:dyDescent="0.25">
      <c r="A73" s="16"/>
      <c r="B73" s="18" t="s">
        <v>1556</v>
      </c>
      <c r="C73" s="16"/>
      <c r="D73" s="16"/>
      <c r="E73" s="16"/>
      <c r="F73" s="16"/>
      <c r="G73" s="16"/>
      <c r="H73" s="62"/>
    </row>
    <row r="74" spans="1:14" ht="15" customHeight="1" x14ac:dyDescent="0.25">
      <c r="A74" s="69"/>
      <c r="B74" s="71" t="s">
        <v>1261</v>
      </c>
      <c r="C74" s="69" t="s">
        <v>1632</v>
      </c>
      <c r="D74" s="69"/>
      <c r="E74" s="70"/>
      <c r="F74" s="70"/>
      <c r="G74" s="70"/>
      <c r="H74" s="61"/>
      <c r="I74" s="61"/>
      <c r="J74" s="61"/>
      <c r="K74" s="61"/>
      <c r="L74" s="61"/>
      <c r="M74" s="61"/>
      <c r="N74" s="61"/>
    </row>
    <row r="75" spans="1:14" x14ac:dyDescent="0.25">
      <c r="A75" s="96" t="s">
        <v>1633</v>
      </c>
      <c r="B75" s="96" t="s">
        <v>1634</v>
      </c>
      <c r="C75" s="119">
        <v>39.885300000000001</v>
      </c>
      <c r="H75" s="62"/>
    </row>
    <row r="76" spans="1:14" x14ac:dyDescent="0.25">
      <c r="A76" s="96" t="s">
        <v>1635</v>
      </c>
      <c r="B76" s="96" t="s">
        <v>1636</v>
      </c>
      <c r="C76" s="119">
        <v>323.4554</v>
      </c>
      <c r="H76" s="62"/>
    </row>
    <row r="77" spans="1:14" hidden="1" outlineLevel="1" x14ac:dyDescent="0.25">
      <c r="A77" s="96" t="s">
        <v>1637</v>
      </c>
      <c r="H77" s="62"/>
    </row>
    <row r="78" spans="1:14" hidden="1" outlineLevel="1" x14ac:dyDescent="0.25">
      <c r="A78" s="96" t="s">
        <v>1638</v>
      </c>
      <c r="H78" s="62"/>
    </row>
    <row r="79" spans="1:14" hidden="1" outlineLevel="1" x14ac:dyDescent="0.25">
      <c r="A79" s="96" t="s">
        <v>1639</v>
      </c>
      <c r="H79" s="62"/>
    </row>
    <row r="80" spans="1:14" hidden="1" outlineLevel="1" x14ac:dyDescent="0.25">
      <c r="A80" s="96" t="s">
        <v>1640</v>
      </c>
      <c r="H80" s="62"/>
    </row>
    <row r="81" spans="1:8" collapsed="1" x14ac:dyDescent="0.25">
      <c r="A81" s="69"/>
      <c r="B81" s="71" t="s">
        <v>1641</v>
      </c>
      <c r="C81" s="69" t="s">
        <v>143</v>
      </c>
      <c r="D81" s="69" t="s">
        <v>144</v>
      </c>
      <c r="E81" s="70" t="s">
        <v>236</v>
      </c>
      <c r="F81" s="70" t="s">
        <v>264</v>
      </c>
      <c r="G81" s="70" t="s">
        <v>1642</v>
      </c>
      <c r="H81" s="62"/>
    </row>
    <row r="82" spans="1:8" x14ac:dyDescent="0.25">
      <c r="A82" s="96" t="s">
        <v>1643</v>
      </c>
      <c r="B82" s="96" t="s">
        <v>1785</v>
      </c>
      <c r="C82" s="100">
        <v>1.2999999999999999E-3</v>
      </c>
      <c r="D82" s="96" t="s">
        <v>186</v>
      </c>
      <c r="E82" s="96" t="s">
        <v>186</v>
      </c>
      <c r="F82" s="96" t="s">
        <v>186</v>
      </c>
      <c r="G82" s="100">
        <f>C82</f>
        <v>1.2999999999999999E-3</v>
      </c>
      <c r="H82" s="62"/>
    </row>
    <row r="83" spans="1:8" x14ac:dyDescent="0.25">
      <c r="A83" s="96" t="s">
        <v>1644</v>
      </c>
      <c r="B83" s="96" t="s">
        <v>1786</v>
      </c>
      <c r="C83" s="100">
        <v>4.0000000000000002E-4</v>
      </c>
      <c r="D83" s="96" t="s">
        <v>186</v>
      </c>
      <c r="E83" s="96" t="s">
        <v>186</v>
      </c>
      <c r="F83" s="96" t="s">
        <v>186</v>
      </c>
      <c r="G83" s="100">
        <f>C83</f>
        <v>4.0000000000000002E-4</v>
      </c>
      <c r="H83" s="62"/>
    </row>
    <row r="84" spans="1:8" x14ac:dyDescent="0.25">
      <c r="A84" s="96" t="s">
        <v>1645</v>
      </c>
      <c r="B84" s="96" t="s">
        <v>1787</v>
      </c>
      <c r="C84" s="100">
        <v>0</v>
      </c>
      <c r="D84" s="96" t="s">
        <v>186</v>
      </c>
      <c r="E84" s="96" t="s">
        <v>186</v>
      </c>
      <c r="F84" s="96" t="s">
        <v>186</v>
      </c>
      <c r="G84" s="100">
        <f>C84</f>
        <v>0</v>
      </c>
      <c r="H84" s="62"/>
    </row>
    <row r="85" spans="1:8" x14ac:dyDescent="0.25">
      <c r="A85" s="96" t="s">
        <v>1646</v>
      </c>
      <c r="B85" s="96" t="s">
        <v>1788</v>
      </c>
      <c r="C85" s="100">
        <v>0</v>
      </c>
      <c r="D85" s="96" t="s">
        <v>186</v>
      </c>
      <c r="E85" s="96" t="s">
        <v>186</v>
      </c>
      <c r="F85" s="96" t="s">
        <v>186</v>
      </c>
      <c r="G85" s="100">
        <f>C85</f>
        <v>0</v>
      </c>
      <c r="H85" s="62"/>
    </row>
    <row r="86" spans="1:8" x14ac:dyDescent="0.25">
      <c r="A86" s="96" t="s">
        <v>1647</v>
      </c>
      <c r="B86" s="96" t="s">
        <v>1789</v>
      </c>
      <c r="C86" s="100">
        <v>0</v>
      </c>
      <c r="D86" s="96" t="s">
        <v>186</v>
      </c>
      <c r="E86" s="96" t="s">
        <v>186</v>
      </c>
      <c r="F86" s="96" t="s">
        <v>186</v>
      </c>
      <c r="G86" s="100">
        <f>C86</f>
        <v>0</v>
      </c>
      <c r="H86" s="62"/>
    </row>
    <row r="87" spans="1:8" hidden="1" outlineLevel="1" x14ac:dyDescent="0.25">
      <c r="A87" s="96" t="s">
        <v>1648</v>
      </c>
      <c r="B87" s="96" t="s">
        <v>1790</v>
      </c>
      <c r="C87" s="100">
        <v>0.99819999999999998</v>
      </c>
      <c r="D87" s="96" t="str">
        <f>IF(B87="","","ND2")</f>
        <v>ND2</v>
      </c>
      <c r="E87" s="96" t="str">
        <f>IF(B87="","","ND2")</f>
        <v>ND2</v>
      </c>
      <c r="F87" s="96" t="str">
        <f>IF(B87="","","ND2")</f>
        <v>ND2</v>
      </c>
      <c r="G87" s="100">
        <f>IF(B87="","",C87)</f>
        <v>0.99819999999999998</v>
      </c>
      <c r="H87" s="62"/>
    </row>
    <row r="88" spans="1:8" hidden="1" outlineLevel="1" x14ac:dyDescent="0.25">
      <c r="A88" s="96" t="s">
        <v>1649</v>
      </c>
      <c r="C88" s="100"/>
      <c r="D88" s="96" t="str">
        <f>IF(B88="","","ND2")</f>
        <v/>
      </c>
      <c r="E88" s="96" t="str">
        <f>IF(B88="","","ND2")</f>
        <v/>
      </c>
      <c r="F88" s="96" t="str">
        <f>IF(B88="","","ND2")</f>
        <v/>
      </c>
      <c r="G88" s="100" t="str">
        <f>IF(B88="","",C88)</f>
        <v/>
      </c>
      <c r="H88" s="62"/>
    </row>
    <row r="89" spans="1:8" hidden="1" outlineLevel="1" x14ac:dyDescent="0.25">
      <c r="A89" s="96" t="s">
        <v>1650</v>
      </c>
      <c r="C89" s="100"/>
      <c r="D89" s="96" t="str">
        <f>IF(B89="","","ND2")</f>
        <v/>
      </c>
      <c r="E89" s="96" t="str">
        <f>IF(B89="","","ND2")</f>
        <v/>
      </c>
      <c r="F89" s="96" t="str">
        <f>IF(B89="","","ND2")</f>
        <v/>
      </c>
      <c r="G89" s="100" t="str">
        <f>IF(B89="","",C89)</f>
        <v/>
      </c>
      <c r="H89" s="62"/>
    </row>
    <row r="90" spans="1:8" hidden="1" outlineLevel="1" x14ac:dyDescent="0.25">
      <c r="A90" s="96" t="s">
        <v>1651</v>
      </c>
      <c r="C90" s="100"/>
      <c r="D90" s="96" t="str">
        <f>IF(B90="","","ND2")</f>
        <v/>
      </c>
      <c r="E90" s="96" t="str">
        <f>IF(B90="","","ND2")</f>
        <v/>
      </c>
      <c r="F90" s="96" t="str">
        <f>IF(B90="","","ND2")</f>
        <v/>
      </c>
      <c r="G90" s="100" t="str">
        <f>IF(B90="","",C90)</f>
        <v/>
      </c>
      <c r="H90" s="62"/>
    </row>
    <row r="91" spans="1:8" collapsed="1" x14ac:dyDescent="0.25">
      <c r="H91" s="62"/>
    </row>
    <row r="92" spans="1:8" x14ac:dyDescent="0.25">
      <c r="H92" s="62"/>
    </row>
    <row r="93" spans="1:8" x14ac:dyDescent="0.25">
      <c r="H93" s="62"/>
    </row>
    <row r="94" spans="1:8" x14ac:dyDescent="0.25">
      <c r="H94" s="62"/>
    </row>
    <row r="95" spans="1:8" x14ac:dyDescent="0.25">
      <c r="H95" s="62"/>
    </row>
    <row r="96" spans="1:8" x14ac:dyDescent="0.25">
      <c r="H96" s="62"/>
    </row>
    <row r="97" spans="8:8" x14ac:dyDescent="0.25">
      <c r="H97" s="62"/>
    </row>
    <row r="98" spans="8:8" x14ac:dyDescent="0.25">
      <c r="H98" s="62"/>
    </row>
    <row r="99" spans="8:8" x14ac:dyDescent="0.25">
      <c r="H99" s="62"/>
    </row>
    <row r="100" spans="8:8" x14ac:dyDescent="0.25">
      <c r="H100" s="62"/>
    </row>
    <row r="101" spans="8:8" x14ac:dyDescent="0.25">
      <c r="H101" s="62"/>
    </row>
    <row r="102" spans="8:8" x14ac:dyDescent="0.25">
      <c r="H102" s="62"/>
    </row>
    <row r="103" spans="8:8" x14ac:dyDescent="0.25">
      <c r="H103" s="62"/>
    </row>
    <row r="104" spans="8:8" x14ac:dyDescent="0.25">
      <c r="H104" s="62"/>
    </row>
    <row r="105" spans="8:8" x14ac:dyDescent="0.25">
      <c r="H105" s="62"/>
    </row>
    <row r="106" spans="8:8" x14ac:dyDescent="0.25">
      <c r="H106" s="62"/>
    </row>
    <row r="107" spans="8:8" x14ac:dyDescent="0.25">
      <c r="H107" s="62"/>
    </row>
    <row r="108" spans="8:8" x14ac:dyDescent="0.25">
      <c r="H108" s="62"/>
    </row>
    <row r="109" spans="8:8" x14ac:dyDescent="0.25">
      <c r="H109" s="62"/>
    </row>
    <row r="110" spans="8:8" x14ac:dyDescent="0.25">
      <c r="H110" s="62"/>
    </row>
    <row r="111" spans="8:8" x14ac:dyDescent="0.25">
      <c r="H111" s="62"/>
    </row>
    <row r="112" spans="8:8" x14ac:dyDescent="0.25">
      <c r="H112" s="62"/>
    </row>
  </sheetData>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505" right="0.70866141732283505" top="0.74803149606299202" bottom="0.74803149606299202" header="0.31496062992126" footer="0.31496062992126"/>
  <pageSetup paperSize="9" scale="46"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showGridLines="0" view="pageBreakPreview" topLeftCell="A163" zoomScale="90" zoomScaleNormal="55" zoomScaleSheetLayoutView="90" workbookViewId="0">
      <selection activeCell="V17" sqref="V17"/>
    </sheetView>
  </sheetViews>
  <sheetFormatPr defaultColWidth="9.140625" defaultRowHeight="15" x14ac:dyDescent="0.25"/>
  <cols>
    <col min="1" max="1" width="242" style="94" customWidth="1"/>
    <col min="2" max="16384" width="9.140625" style="94"/>
  </cols>
  <sheetData>
    <row r="1" spans="1:1" ht="31.5" x14ac:dyDescent="0.25">
      <c r="A1" s="19" t="s">
        <v>276</v>
      </c>
    </row>
    <row r="3" spans="1:1" x14ac:dyDescent="0.25">
      <c r="A3" s="107"/>
    </row>
    <row r="4" spans="1:1" ht="34.5" x14ac:dyDescent="0.25">
      <c r="A4" s="108" t="s">
        <v>277</v>
      </c>
    </row>
    <row r="5" spans="1:1" ht="34.5" x14ac:dyDescent="0.25">
      <c r="A5" s="108" t="s">
        <v>278</v>
      </c>
    </row>
    <row r="6" spans="1:1" ht="34.5" x14ac:dyDescent="0.25">
      <c r="A6" s="108" t="s">
        <v>1516</v>
      </c>
    </row>
    <row r="7" spans="1:1" ht="17.25" x14ac:dyDescent="0.25">
      <c r="A7" s="108"/>
    </row>
    <row r="8" spans="1:1" ht="18.75" x14ac:dyDescent="0.25">
      <c r="A8" s="109" t="s">
        <v>279</v>
      </c>
    </row>
    <row r="9" spans="1:1" ht="34.5" x14ac:dyDescent="0.3">
      <c r="A9" s="110" t="s">
        <v>1517</v>
      </c>
    </row>
    <row r="10" spans="1:1" ht="69" x14ac:dyDescent="0.25">
      <c r="A10" s="111" t="s">
        <v>1518</v>
      </c>
    </row>
    <row r="11" spans="1:1" ht="34.5" x14ac:dyDescent="0.25">
      <c r="A11" s="111" t="s">
        <v>1519</v>
      </c>
    </row>
    <row r="12" spans="1:1" ht="17.25" x14ac:dyDescent="0.25">
      <c r="A12" s="111" t="s">
        <v>1520</v>
      </c>
    </row>
    <row r="13" spans="1:1" ht="17.25" x14ac:dyDescent="0.25">
      <c r="A13" s="111" t="s">
        <v>1521</v>
      </c>
    </row>
    <row r="14" spans="1:1" ht="34.5" x14ac:dyDescent="0.25">
      <c r="A14" s="111" t="s">
        <v>280</v>
      </c>
    </row>
    <row r="15" spans="1:1" ht="17.25" x14ac:dyDescent="0.25">
      <c r="A15" s="111"/>
    </row>
    <row r="16" spans="1:1" ht="18.75" x14ac:dyDescent="0.25">
      <c r="A16" s="109" t="s">
        <v>281</v>
      </c>
    </row>
    <row r="17" spans="1:1" ht="17.25" x14ac:dyDescent="0.25">
      <c r="A17" s="112" t="s">
        <v>282</v>
      </c>
    </row>
    <row r="18" spans="1:1" ht="34.5" x14ac:dyDescent="0.25">
      <c r="A18" s="113" t="s">
        <v>1522</v>
      </c>
    </row>
    <row r="19" spans="1:1" ht="34.5" x14ac:dyDescent="0.25">
      <c r="A19" s="113" t="s">
        <v>283</v>
      </c>
    </row>
    <row r="20" spans="1:1" ht="51.75" x14ac:dyDescent="0.25">
      <c r="A20" s="113" t="s">
        <v>284</v>
      </c>
    </row>
    <row r="21" spans="1:1" ht="86.25" x14ac:dyDescent="0.25">
      <c r="A21" s="113" t="s">
        <v>1523</v>
      </c>
    </row>
    <row r="22" spans="1:1" ht="51.75" x14ac:dyDescent="0.25">
      <c r="A22" s="113" t="s">
        <v>285</v>
      </c>
    </row>
    <row r="23" spans="1:1" ht="34.5" x14ac:dyDescent="0.25">
      <c r="A23" s="113" t="s">
        <v>286</v>
      </c>
    </row>
    <row r="24" spans="1:1" ht="17.25" x14ac:dyDescent="0.25">
      <c r="A24" s="113" t="s">
        <v>287</v>
      </c>
    </row>
    <row r="25" spans="1:1" ht="17.25" x14ac:dyDescent="0.25">
      <c r="A25" s="112" t="s">
        <v>288</v>
      </c>
    </row>
    <row r="26" spans="1:1" ht="51.75" x14ac:dyDescent="0.3">
      <c r="A26" s="114" t="s">
        <v>289</v>
      </c>
    </row>
    <row r="27" spans="1:1" ht="17.25" x14ac:dyDescent="0.3">
      <c r="A27" s="114" t="s">
        <v>290</v>
      </c>
    </row>
    <row r="28" spans="1:1" ht="17.25" x14ac:dyDescent="0.25">
      <c r="A28" s="112" t="s">
        <v>291</v>
      </c>
    </row>
    <row r="29" spans="1:1" ht="34.5" x14ac:dyDescent="0.25">
      <c r="A29" s="113" t="s">
        <v>292</v>
      </c>
    </row>
    <row r="30" spans="1:1" ht="34.5" x14ac:dyDescent="0.25">
      <c r="A30" s="113" t="s">
        <v>293</v>
      </c>
    </row>
    <row r="31" spans="1:1" ht="34.5" x14ac:dyDescent="0.25">
      <c r="A31" s="113" t="s">
        <v>294</v>
      </c>
    </row>
    <row r="32" spans="1:1" ht="34.5" x14ac:dyDescent="0.25">
      <c r="A32" s="113" t="s">
        <v>295</v>
      </c>
    </row>
    <row r="33" spans="1:1" ht="17.25" x14ac:dyDescent="0.25">
      <c r="A33" s="113"/>
    </row>
    <row r="34" spans="1:1" ht="18.75" x14ac:dyDescent="0.25">
      <c r="A34" s="109" t="s">
        <v>296</v>
      </c>
    </row>
    <row r="35" spans="1:1" ht="17.25" x14ac:dyDescent="0.25">
      <c r="A35" s="112" t="s">
        <v>297</v>
      </c>
    </row>
    <row r="36" spans="1:1" ht="34.5" x14ac:dyDescent="0.25">
      <c r="A36" s="113" t="s">
        <v>298</v>
      </c>
    </row>
    <row r="37" spans="1:1" ht="34.5" x14ac:dyDescent="0.25">
      <c r="A37" s="113" t="s">
        <v>299</v>
      </c>
    </row>
    <row r="38" spans="1:1" ht="34.5" x14ac:dyDescent="0.25">
      <c r="A38" s="113" t="s">
        <v>300</v>
      </c>
    </row>
    <row r="39" spans="1:1" ht="17.25" x14ac:dyDescent="0.25">
      <c r="A39" s="113" t="s">
        <v>301</v>
      </c>
    </row>
    <row r="40" spans="1:1" ht="34.5" x14ac:dyDescent="0.25">
      <c r="A40" s="113" t="s">
        <v>302</v>
      </c>
    </row>
    <row r="41" spans="1:1" ht="17.25" x14ac:dyDescent="0.25">
      <c r="A41" s="112" t="s">
        <v>303</v>
      </c>
    </row>
    <row r="42" spans="1:1" ht="17.25" x14ac:dyDescent="0.25">
      <c r="A42" s="113" t="s">
        <v>304</v>
      </c>
    </row>
    <row r="43" spans="1:1" x14ac:dyDescent="0.25">
      <c r="A43" s="145" t="s">
        <v>305</v>
      </c>
    </row>
    <row r="44" spans="1:1" ht="17.25" x14ac:dyDescent="0.25">
      <c r="A44" s="112" t="s">
        <v>306</v>
      </c>
    </row>
    <row r="45" spans="1:1" ht="34.5" x14ac:dyDescent="0.3">
      <c r="A45" s="114" t="s">
        <v>307</v>
      </c>
    </row>
    <row r="46" spans="1:1" ht="34.5" x14ac:dyDescent="0.25">
      <c r="A46" s="113" t="s">
        <v>308</v>
      </c>
    </row>
    <row r="47" spans="1:1" ht="34.5" x14ac:dyDescent="0.25">
      <c r="A47" s="113" t="s">
        <v>1524</v>
      </c>
    </row>
    <row r="48" spans="1:1" ht="17.25" x14ac:dyDescent="0.25">
      <c r="A48" s="113" t="s">
        <v>309</v>
      </c>
    </row>
    <row r="49" spans="1:1" ht="17.25" x14ac:dyDescent="0.3">
      <c r="A49" s="114" t="s">
        <v>310</v>
      </c>
    </row>
    <row r="50" spans="1:1" ht="17.25" x14ac:dyDescent="0.25">
      <c r="A50" s="112" t="s">
        <v>311</v>
      </c>
    </row>
    <row r="51" spans="1:1" ht="34.5" x14ac:dyDescent="0.3">
      <c r="A51" s="114" t="s">
        <v>312</v>
      </c>
    </row>
    <row r="52" spans="1:1" ht="17.25" x14ac:dyDescent="0.25">
      <c r="A52" s="113" t="s">
        <v>313</v>
      </c>
    </row>
    <row r="53" spans="1:1" ht="34.5" x14ac:dyDescent="0.3">
      <c r="A53" s="114" t="s">
        <v>314</v>
      </c>
    </row>
    <row r="54" spans="1:1" ht="17.25" x14ac:dyDescent="0.25">
      <c r="A54" s="112" t="s">
        <v>315</v>
      </c>
    </row>
    <row r="55" spans="1:1" ht="17.25" x14ac:dyDescent="0.3">
      <c r="A55" s="114" t="s">
        <v>316</v>
      </c>
    </row>
    <row r="56" spans="1:1" ht="34.5" x14ac:dyDescent="0.25">
      <c r="A56" s="113" t="s">
        <v>1525</v>
      </c>
    </row>
    <row r="57" spans="1:1" ht="17.25" x14ac:dyDescent="0.25">
      <c r="A57" s="113" t="s">
        <v>317</v>
      </c>
    </row>
    <row r="58" spans="1:1" ht="17.25" x14ac:dyDescent="0.25">
      <c r="A58" s="113" t="s">
        <v>318</v>
      </c>
    </row>
    <row r="59" spans="1:1" ht="17.25" x14ac:dyDescent="0.25">
      <c r="A59" s="112" t="s">
        <v>319</v>
      </c>
    </row>
    <row r="60" spans="1:1" ht="34.5" x14ac:dyDescent="0.25">
      <c r="A60" s="113" t="s">
        <v>320</v>
      </c>
    </row>
    <row r="61" spans="1:1" ht="17.25" x14ac:dyDescent="0.25">
      <c r="A61" s="115"/>
    </row>
    <row r="62" spans="1:1" ht="18.75" x14ac:dyDescent="0.25">
      <c r="A62" s="109" t="s">
        <v>321</v>
      </c>
    </row>
    <row r="63" spans="1:1" ht="17.25" x14ac:dyDescent="0.25">
      <c r="A63" s="112" t="s">
        <v>322</v>
      </c>
    </row>
    <row r="64" spans="1:1" ht="34.5" x14ac:dyDescent="0.25">
      <c r="A64" s="113" t="s">
        <v>323</v>
      </c>
    </row>
    <row r="65" spans="1:1" ht="17.25" x14ac:dyDescent="0.25">
      <c r="A65" s="113" t="s">
        <v>324</v>
      </c>
    </row>
    <row r="66" spans="1:1" ht="34.5" x14ac:dyDescent="0.25">
      <c r="A66" s="111" t="s">
        <v>1526</v>
      </c>
    </row>
    <row r="67" spans="1:1" ht="34.5" x14ac:dyDescent="0.25">
      <c r="A67" s="111" t="s">
        <v>1527</v>
      </c>
    </row>
    <row r="68" spans="1:1" ht="34.5" x14ac:dyDescent="0.25">
      <c r="A68" s="111" t="s">
        <v>325</v>
      </c>
    </row>
    <row r="69" spans="1:1" ht="17.25" x14ac:dyDescent="0.25">
      <c r="A69" s="116" t="s">
        <v>326</v>
      </c>
    </row>
    <row r="70" spans="1:1" ht="51.75" x14ac:dyDescent="0.25">
      <c r="A70" s="111" t="s">
        <v>327</v>
      </c>
    </row>
    <row r="71" spans="1:1" ht="17.25" x14ac:dyDescent="0.25">
      <c r="A71" s="111" t="s">
        <v>328</v>
      </c>
    </row>
    <row r="72" spans="1:1" ht="17.25" x14ac:dyDescent="0.25">
      <c r="A72" s="116" t="s">
        <v>329</v>
      </c>
    </row>
    <row r="73" spans="1:1" ht="17.25" x14ac:dyDescent="0.25">
      <c r="A73" s="111" t="s">
        <v>330</v>
      </c>
    </row>
    <row r="74" spans="1:1" ht="17.25" x14ac:dyDescent="0.25">
      <c r="A74" s="116" t="s">
        <v>331</v>
      </c>
    </row>
    <row r="75" spans="1:1" ht="34.5" x14ac:dyDescent="0.25">
      <c r="A75" s="111" t="s">
        <v>332</v>
      </c>
    </row>
    <row r="76" spans="1:1" ht="17.25" x14ac:dyDescent="0.25">
      <c r="A76" s="111" t="s">
        <v>333</v>
      </c>
    </row>
    <row r="77" spans="1:1" ht="51.75" x14ac:dyDescent="0.25">
      <c r="A77" s="111" t="s">
        <v>334</v>
      </c>
    </row>
    <row r="78" spans="1:1" ht="17.25" x14ac:dyDescent="0.25">
      <c r="A78" s="116" t="s">
        <v>335</v>
      </c>
    </row>
    <row r="79" spans="1:1" ht="17.25" x14ac:dyDescent="0.3">
      <c r="A79" s="110" t="s">
        <v>336</v>
      </c>
    </row>
    <row r="80" spans="1:1" ht="17.25" x14ac:dyDescent="0.25">
      <c r="A80" s="116" t="s">
        <v>337</v>
      </c>
    </row>
    <row r="81" spans="1:1" ht="34.5" x14ac:dyDescent="0.25">
      <c r="A81" s="111" t="s">
        <v>338</v>
      </c>
    </row>
    <row r="82" spans="1:1" ht="34.5" x14ac:dyDescent="0.25">
      <c r="A82" s="111" t="s">
        <v>339</v>
      </c>
    </row>
    <row r="83" spans="1:1" ht="34.5" x14ac:dyDescent="0.25">
      <c r="A83" s="111" t="s">
        <v>340</v>
      </c>
    </row>
    <row r="84" spans="1:1" ht="34.5" x14ac:dyDescent="0.25">
      <c r="A84" s="111" t="s">
        <v>1528</v>
      </c>
    </row>
    <row r="85" spans="1:1" ht="34.5" x14ac:dyDescent="0.25">
      <c r="A85" s="111" t="s">
        <v>341</v>
      </c>
    </row>
    <row r="86" spans="1:1" ht="17.25" x14ac:dyDescent="0.25">
      <c r="A86" s="116" t="s">
        <v>342</v>
      </c>
    </row>
    <row r="87" spans="1:1" ht="17.25" x14ac:dyDescent="0.25">
      <c r="A87" s="111" t="s">
        <v>343</v>
      </c>
    </row>
    <row r="88" spans="1:1" ht="34.5" x14ac:dyDescent="0.25">
      <c r="A88" s="111" t="s">
        <v>344</v>
      </c>
    </row>
    <row r="89" spans="1:1" ht="17.25" x14ac:dyDescent="0.25">
      <c r="A89" s="116" t="s">
        <v>345</v>
      </c>
    </row>
    <row r="90" spans="1:1" ht="34.5" x14ac:dyDescent="0.25">
      <c r="A90" s="111" t="s">
        <v>346</v>
      </c>
    </row>
    <row r="91" spans="1:1" ht="17.25" x14ac:dyDescent="0.25">
      <c r="A91" s="116" t="s">
        <v>347</v>
      </c>
    </row>
    <row r="92" spans="1:1" ht="17.25" x14ac:dyDescent="0.3">
      <c r="A92" s="110" t="s">
        <v>348</v>
      </c>
    </row>
    <row r="93" spans="1:1" ht="17.25" x14ac:dyDescent="0.25">
      <c r="A93" s="111" t="s">
        <v>349</v>
      </c>
    </row>
    <row r="94" spans="1:1" ht="17.25" x14ac:dyDescent="0.25">
      <c r="A94" s="111"/>
    </row>
    <row r="95" spans="1:1" ht="18.75" x14ac:dyDescent="0.25">
      <c r="A95" s="109" t="s">
        <v>350</v>
      </c>
    </row>
    <row r="96" spans="1:1" ht="34.5" x14ac:dyDescent="0.3">
      <c r="A96" s="110" t="s">
        <v>351</v>
      </c>
    </row>
    <row r="97" spans="1:1" ht="17.25" x14ac:dyDescent="0.3">
      <c r="A97" s="110" t="s">
        <v>352</v>
      </c>
    </row>
    <row r="98" spans="1:1" ht="17.25" x14ac:dyDescent="0.25">
      <c r="A98" s="116" t="s">
        <v>353</v>
      </c>
    </row>
    <row r="99" spans="1:1" ht="17.25" x14ac:dyDescent="0.25">
      <c r="A99" s="108" t="s">
        <v>354</v>
      </c>
    </row>
    <row r="100" spans="1:1" ht="17.25" x14ac:dyDescent="0.25">
      <c r="A100" s="111" t="s">
        <v>355</v>
      </c>
    </row>
    <row r="101" spans="1:1" ht="17.25" x14ac:dyDescent="0.25">
      <c r="A101" s="111" t="s">
        <v>356</v>
      </c>
    </row>
    <row r="102" spans="1:1" ht="17.25" x14ac:dyDescent="0.25">
      <c r="A102" s="111" t="s">
        <v>357</v>
      </c>
    </row>
    <row r="103" spans="1:1" ht="17.25" x14ac:dyDescent="0.25">
      <c r="A103" s="111" t="s">
        <v>358</v>
      </c>
    </row>
    <row r="104" spans="1:1" ht="34.5" x14ac:dyDescent="0.25">
      <c r="A104" s="111" t="s">
        <v>359</v>
      </c>
    </row>
    <row r="105" spans="1:1" ht="17.25" x14ac:dyDescent="0.25">
      <c r="A105" s="108" t="s">
        <v>360</v>
      </c>
    </row>
    <row r="106" spans="1:1" ht="17.25" x14ac:dyDescent="0.25">
      <c r="A106" s="111" t="s">
        <v>361</v>
      </c>
    </row>
    <row r="107" spans="1:1" ht="17.25" x14ac:dyDescent="0.25">
      <c r="A107" s="111" t="s">
        <v>362</v>
      </c>
    </row>
    <row r="108" spans="1:1" ht="17.25" x14ac:dyDescent="0.25">
      <c r="A108" s="111" t="s">
        <v>363</v>
      </c>
    </row>
    <row r="109" spans="1:1" ht="17.25" x14ac:dyDescent="0.25">
      <c r="A109" s="111" t="s">
        <v>364</v>
      </c>
    </row>
    <row r="110" spans="1:1" ht="17.25" x14ac:dyDescent="0.25">
      <c r="A110" s="111" t="s">
        <v>365</v>
      </c>
    </row>
    <row r="111" spans="1:1" ht="17.25" x14ac:dyDescent="0.25">
      <c r="A111" s="111" t="s">
        <v>366</v>
      </c>
    </row>
    <row r="112" spans="1:1" ht="17.25" x14ac:dyDescent="0.25">
      <c r="A112" s="116" t="s">
        <v>367</v>
      </c>
    </row>
    <row r="113" spans="1:1" ht="17.25" x14ac:dyDescent="0.25">
      <c r="A113" s="111" t="s">
        <v>368</v>
      </c>
    </row>
    <row r="114" spans="1:1" ht="17.25" x14ac:dyDescent="0.25">
      <c r="A114" s="108" t="s">
        <v>369</v>
      </c>
    </row>
    <row r="115" spans="1:1" ht="17.25" x14ac:dyDescent="0.25">
      <c r="A115" s="111" t="s">
        <v>370</v>
      </c>
    </row>
    <row r="116" spans="1:1" ht="17.25" x14ac:dyDescent="0.25">
      <c r="A116" s="111" t="s">
        <v>371</v>
      </c>
    </row>
    <row r="117" spans="1:1" ht="17.25" x14ac:dyDescent="0.25">
      <c r="A117" s="108" t="s">
        <v>372</v>
      </c>
    </row>
    <row r="118" spans="1:1" ht="17.25" x14ac:dyDescent="0.25">
      <c r="A118" s="111" t="s">
        <v>373</v>
      </c>
    </row>
    <row r="119" spans="1:1" ht="17.25" x14ac:dyDescent="0.25">
      <c r="A119" s="111" t="s">
        <v>374</v>
      </c>
    </row>
    <row r="120" spans="1:1" ht="17.25" x14ac:dyDescent="0.25">
      <c r="A120" s="111" t="s">
        <v>375</v>
      </c>
    </row>
    <row r="121" spans="1:1" ht="17.25" x14ac:dyDescent="0.25">
      <c r="A121" s="116" t="s">
        <v>376</v>
      </c>
    </row>
    <row r="122" spans="1:1" ht="17.25" x14ac:dyDescent="0.25">
      <c r="A122" s="108" t="s">
        <v>377</v>
      </c>
    </row>
    <row r="123" spans="1:1" ht="17.25" x14ac:dyDescent="0.25">
      <c r="A123" s="108" t="s">
        <v>378</v>
      </c>
    </row>
    <row r="124" spans="1:1" ht="17.25" x14ac:dyDescent="0.25">
      <c r="A124" s="111" t="s">
        <v>379</v>
      </c>
    </row>
    <row r="125" spans="1:1" ht="17.25" x14ac:dyDescent="0.25">
      <c r="A125" s="111" t="s">
        <v>380</v>
      </c>
    </row>
    <row r="126" spans="1:1" ht="17.25" x14ac:dyDescent="0.25">
      <c r="A126" s="111" t="s">
        <v>381</v>
      </c>
    </row>
    <row r="127" spans="1:1" ht="17.25" x14ac:dyDescent="0.25">
      <c r="A127" s="111" t="s">
        <v>382</v>
      </c>
    </row>
    <row r="128" spans="1:1" ht="17.25" x14ac:dyDescent="0.25">
      <c r="A128" s="111" t="s">
        <v>383</v>
      </c>
    </row>
    <row r="129" spans="1:1" ht="17.25" x14ac:dyDescent="0.25">
      <c r="A129" s="116" t="s">
        <v>384</v>
      </c>
    </row>
    <row r="130" spans="1:1" ht="34.5" x14ac:dyDescent="0.25">
      <c r="A130" s="111" t="s">
        <v>385</v>
      </c>
    </row>
    <row r="131" spans="1:1" ht="69" x14ac:dyDescent="0.25">
      <c r="A131" s="111" t="s">
        <v>1529</v>
      </c>
    </row>
    <row r="132" spans="1:1" ht="34.5" x14ac:dyDescent="0.25">
      <c r="A132" s="111" t="s">
        <v>386</v>
      </c>
    </row>
    <row r="133" spans="1:1" ht="17.25" x14ac:dyDescent="0.25">
      <c r="A133" s="116" t="s">
        <v>387</v>
      </c>
    </row>
    <row r="134" spans="1:1" ht="34.5" x14ac:dyDescent="0.25">
      <c r="A134" s="108" t="s">
        <v>388</v>
      </c>
    </row>
    <row r="135" spans="1:1" ht="17.25" x14ac:dyDescent="0.25">
      <c r="A135" s="108"/>
    </row>
    <row r="136" spans="1:1" ht="18.75" x14ac:dyDescent="0.25">
      <c r="A136" s="109" t="s">
        <v>389</v>
      </c>
    </row>
    <row r="137" spans="1:1" ht="17.25" x14ac:dyDescent="0.25">
      <c r="A137" s="111" t="s">
        <v>1530</v>
      </c>
    </row>
    <row r="138" spans="1:1" ht="34.5" x14ac:dyDescent="0.25">
      <c r="A138" s="113" t="s">
        <v>1531</v>
      </c>
    </row>
    <row r="139" spans="1:1" ht="34.5" x14ac:dyDescent="0.25">
      <c r="A139" s="113" t="s">
        <v>1532</v>
      </c>
    </row>
    <row r="140" spans="1:1" ht="17.25" x14ac:dyDescent="0.25">
      <c r="A140" s="112" t="s">
        <v>390</v>
      </c>
    </row>
    <row r="141" spans="1:1" ht="17.25" x14ac:dyDescent="0.25">
      <c r="A141" s="117" t="s">
        <v>391</v>
      </c>
    </row>
    <row r="142" spans="1:1" ht="34.5" x14ac:dyDescent="0.3">
      <c r="A142" s="114" t="s">
        <v>392</v>
      </c>
    </row>
    <row r="143" spans="1:1" ht="17.25" x14ac:dyDescent="0.25">
      <c r="A143" s="113" t="s">
        <v>393</v>
      </c>
    </row>
    <row r="144" spans="1:1" ht="17.25" x14ac:dyDescent="0.25">
      <c r="A144" s="113" t="s">
        <v>394</v>
      </c>
    </row>
    <row r="145" spans="1:1" ht="17.25" x14ac:dyDescent="0.25">
      <c r="A145" s="117" t="s">
        <v>395</v>
      </c>
    </row>
    <row r="146" spans="1:1" ht="17.25" x14ac:dyDescent="0.25">
      <c r="A146" s="112" t="s">
        <v>396</v>
      </c>
    </row>
    <row r="147" spans="1:1" ht="17.25" x14ac:dyDescent="0.25">
      <c r="A147" s="117" t="s">
        <v>397</v>
      </c>
    </row>
    <row r="148" spans="1:1" ht="17.25" x14ac:dyDescent="0.25">
      <c r="A148" s="113" t="s">
        <v>398</v>
      </c>
    </row>
    <row r="149" spans="1:1" ht="17.25" x14ac:dyDescent="0.25">
      <c r="A149" s="113" t="s">
        <v>399</v>
      </c>
    </row>
    <row r="150" spans="1:1" ht="17.25" x14ac:dyDescent="0.25">
      <c r="A150" s="113" t="s">
        <v>400</v>
      </c>
    </row>
    <row r="151" spans="1:1" ht="34.5" x14ac:dyDescent="0.25">
      <c r="A151" s="117" t="s">
        <v>401</v>
      </c>
    </row>
    <row r="152" spans="1:1" ht="17.25" x14ac:dyDescent="0.25">
      <c r="A152" s="112" t="s">
        <v>402</v>
      </c>
    </row>
    <row r="153" spans="1:1" ht="17.25" x14ac:dyDescent="0.25">
      <c r="A153" s="113" t="s">
        <v>403</v>
      </c>
    </row>
    <row r="154" spans="1:1" ht="17.25" x14ac:dyDescent="0.25">
      <c r="A154" s="113" t="s">
        <v>404</v>
      </c>
    </row>
    <row r="155" spans="1:1" ht="17.25" x14ac:dyDescent="0.25">
      <c r="A155" s="113" t="s">
        <v>405</v>
      </c>
    </row>
    <row r="156" spans="1:1" ht="17.25" x14ac:dyDescent="0.25">
      <c r="A156" s="113" t="s">
        <v>406</v>
      </c>
    </row>
    <row r="157" spans="1:1" ht="34.5" x14ac:dyDescent="0.25">
      <c r="A157" s="113" t="s">
        <v>1533</v>
      </c>
    </row>
    <row r="158" spans="1:1" ht="34.5" x14ac:dyDescent="0.25">
      <c r="A158" s="113" t="s">
        <v>407</v>
      </c>
    </row>
    <row r="159" spans="1:1" ht="17.25" x14ac:dyDescent="0.25">
      <c r="A159" s="112" t="s">
        <v>408</v>
      </c>
    </row>
    <row r="160" spans="1:1" ht="34.5" x14ac:dyDescent="0.25">
      <c r="A160" s="113" t="s">
        <v>409</v>
      </c>
    </row>
    <row r="161" spans="1:1" ht="34.5" x14ac:dyDescent="0.25">
      <c r="A161" s="113" t="s">
        <v>410</v>
      </c>
    </row>
    <row r="162" spans="1:1" ht="17.25" x14ac:dyDescent="0.25">
      <c r="A162" s="113" t="s">
        <v>411</v>
      </c>
    </row>
    <row r="163" spans="1:1" ht="17.25" x14ac:dyDescent="0.25">
      <c r="A163" s="112" t="s">
        <v>412</v>
      </c>
    </row>
    <row r="164" spans="1:1" ht="34.5" x14ac:dyDescent="0.3">
      <c r="A164" s="114" t="s">
        <v>1534</v>
      </c>
    </row>
    <row r="165" spans="1:1" ht="34.5" x14ac:dyDescent="0.25">
      <c r="A165" s="113" t="s">
        <v>413</v>
      </c>
    </row>
    <row r="166" spans="1:1" ht="17.25" x14ac:dyDescent="0.25">
      <c r="A166" s="112" t="s">
        <v>414</v>
      </c>
    </row>
    <row r="167" spans="1:1" ht="17.25" x14ac:dyDescent="0.25">
      <c r="A167" s="113" t="s">
        <v>415</v>
      </c>
    </row>
    <row r="168" spans="1:1" ht="17.25" x14ac:dyDescent="0.25">
      <c r="A168" s="112" t="s">
        <v>416</v>
      </c>
    </row>
    <row r="169" spans="1:1" ht="17.25" x14ac:dyDescent="0.3">
      <c r="A169" s="114" t="s">
        <v>417</v>
      </c>
    </row>
    <row r="170" spans="1:1" ht="17.25" x14ac:dyDescent="0.3">
      <c r="A170" s="114"/>
    </row>
    <row r="171" spans="1:1" ht="17.25" x14ac:dyDescent="0.3">
      <c r="A171" s="114"/>
    </row>
    <row r="172" spans="1:1" ht="17.25" x14ac:dyDescent="0.3">
      <c r="A172" s="114"/>
    </row>
    <row r="173" spans="1:1" ht="17.25" x14ac:dyDescent="0.3">
      <c r="A173" s="114"/>
    </row>
    <row r="174" spans="1:1" ht="17.25" x14ac:dyDescent="0.3">
      <c r="A174" s="114"/>
    </row>
  </sheetData>
  <hyperlinks>
    <hyperlink ref="A43" r:id="rId1"/>
  </hyperlinks>
  <pageMargins left="0.70866141732283505" right="0.70866141732283505" top="0.74803149606299202" bottom="0.74803149606299202" header="0.31496062992126" footer="0.31496062992126"/>
  <pageSetup paperSize="9" scale="50" fitToHeight="0" orientation="landscape" r:id="rId2"/>
  <headerFooter>
    <oddHeader>&amp;R&amp;G</oddHeader>
  </headerFooter>
  <rowBreaks count="1" manualBreakCount="1">
    <brk id="14" man="1"/>
  </rowBreaks>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d14063a-d18e-4dcb-8e91-b87e83e81a5c" xsi:nil="true"/>
    <lcf76f155ced4ddcb4097134ff3c332f xmlns="a9eb1017-d938-41b5-a0ea-c598d0a65ca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2CD06B-72A0-4005-A25D-E5640FD41F97}">
  <ds:schemaRefs>
    <ds:schemaRef ds:uri="http://schemas.openxmlformats.org/package/2006/metadata/core-properties"/>
    <ds:schemaRef ds:uri="http://schemas.microsoft.com/office/2006/metadata/properties"/>
    <ds:schemaRef ds:uri="http://purl.org/dc/elements/1.1/"/>
    <ds:schemaRef ds:uri="http://schemas.microsoft.com/office/infopath/2007/PartnerControls"/>
    <ds:schemaRef ds:uri="http://schemas.microsoft.com/office/2006/documentManagement/types"/>
    <ds:schemaRef ds:uri="http://www.w3.org/XML/1998/namespace"/>
    <ds:schemaRef ds:uri="http://purl.org/dc/dcmitype/"/>
    <ds:schemaRef ds:uri="http://purl.org/dc/terms/"/>
  </ds:schemaRefs>
</ds:datastoreItem>
</file>

<file path=customXml/itemProps2.xml><?xml version="1.0" encoding="utf-8"?>
<ds:datastoreItem xmlns:ds="http://schemas.openxmlformats.org/officeDocument/2006/customXml" ds:itemID="{A853AF69-3CFF-4096-A522-CFD3B360D468}"/>
</file>

<file path=customXml/itemProps3.xml><?xml version="1.0" encoding="utf-8"?>
<ds:datastoreItem xmlns:ds="http://schemas.openxmlformats.org/officeDocument/2006/customXml" ds:itemID="{B962D2FA-CA84-4600-99A7-841848A96C7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Introduction</vt:lpstr>
      <vt:lpstr>A. HTT General</vt:lpstr>
      <vt:lpstr>B1. HTT Mortgage Assets</vt:lpstr>
      <vt:lpstr>B2. HTT Public Sector Assets</vt:lpstr>
      <vt:lpstr>B3. HTT Shipping Assets</vt:lpstr>
      <vt:lpstr>C. HTT Harmonised Glossary</vt:lpstr>
      <vt:lpstr>D. Nat Trans Templ</vt:lpstr>
      <vt:lpstr>E. Optional ECB-ECAIs data</vt:lpstr>
      <vt:lpstr>Disclaimer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CREDIT FONCIER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Ketie Faeseler</dc:creator>
  <cp:lastModifiedBy>Roane, Scott</cp:lastModifiedBy>
  <cp:lastPrinted>2018-02-13T11:39:56Z</cp:lastPrinted>
  <dcterms:created xsi:type="dcterms:W3CDTF">2018-02-13T10:04:17Z</dcterms:created>
  <dcterms:modified xsi:type="dcterms:W3CDTF">2018-02-27T08:34:07Z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y fmtid="{D5CDD505-2E9C-101B-9397-08002B2CF9AE}" pid="3" name="MediaServiceImageTags">
    <vt:lpwstr/>
  </property>
</Properties>
</file>